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SETIEMBRE-2019\"/>
    </mc:Choice>
  </mc:AlternateContent>
  <bookViews>
    <workbookView xWindow="120" yWindow="90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101" i="1" l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V91" i="1"/>
  <c r="U91" i="1"/>
  <c r="V89" i="1"/>
  <c r="U89" i="1"/>
  <c r="V88" i="1"/>
  <c r="U88" i="1"/>
  <c r="V87" i="1"/>
  <c r="U87" i="1"/>
  <c r="V86" i="1"/>
  <c r="U86" i="1"/>
  <c r="V85" i="1"/>
  <c r="V84" i="1"/>
  <c r="V82" i="1"/>
  <c r="U82" i="1"/>
  <c r="V79" i="1"/>
  <c r="U79" i="1"/>
  <c r="V78" i="1"/>
  <c r="V77" i="1"/>
  <c r="U77" i="1"/>
  <c r="V76" i="1"/>
  <c r="U76" i="1"/>
  <c r="V75" i="1"/>
  <c r="U75" i="1"/>
  <c r="V72" i="1"/>
  <c r="U72" i="1"/>
  <c r="V68" i="1"/>
  <c r="U68" i="1"/>
  <c r="V67" i="1"/>
  <c r="U67" i="1"/>
  <c r="V64" i="1"/>
  <c r="V62" i="1"/>
  <c r="V61" i="1"/>
  <c r="U60" i="1"/>
  <c r="V59" i="1"/>
  <c r="U59" i="1"/>
  <c r="V58" i="1"/>
  <c r="U58" i="1"/>
  <c r="V56" i="1"/>
  <c r="U56" i="1"/>
  <c r="V55" i="1"/>
  <c r="U55" i="1"/>
  <c r="V53" i="1"/>
  <c r="U53" i="1"/>
  <c r="V50" i="1"/>
  <c r="V47" i="1"/>
  <c r="U47" i="1"/>
  <c r="V44" i="1"/>
  <c r="V42" i="1"/>
  <c r="U42" i="1"/>
  <c r="V41" i="1"/>
  <c r="V40" i="1"/>
  <c r="U40" i="1"/>
  <c r="V39" i="1"/>
  <c r="U39" i="1"/>
  <c r="V38" i="1"/>
  <c r="U38" i="1"/>
  <c r="V37" i="1"/>
  <c r="U37" i="1"/>
  <c r="V34" i="1"/>
  <c r="U34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V15" i="1"/>
  <c r="U15" i="1"/>
  <c r="V14" i="1"/>
  <c r="U14" i="1"/>
  <c r="V11" i="1"/>
  <c r="V9" i="1"/>
  <c r="V8" i="1"/>
  <c r="U8" i="1"/>
  <c r="U7" i="1"/>
  <c r="V6" i="1"/>
  <c r="U6" i="1"/>
  <c r="V109" i="1" l="1"/>
  <c r="U109" i="1" l="1"/>
  <c r="U105" i="1" l="1"/>
  <c r="T103" i="1" l="1"/>
  <c r="S103" i="1"/>
  <c r="R103" i="1"/>
  <c r="Q103" i="1"/>
  <c r="P103" i="1"/>
  <c r="O103" i="1"/>
  <c r="N103" i="1"/>
  <c r="M103" i="1"/>
  <c r="L103" i="1"/>
  <c r="K103" i="1"/>
  <c r="J103" i="1"/>
  <c r="I103" i="1"/>
  <c r="V103" i="1" l="1"/>
  <c r="T112" i="1"/>
  <c r="S112" i="1"/>
  <c r="R112" i="1"/>
  <c r="Q112" i="1"/>
  <c r="P112" i="1"/>
  <c r="O112" i="1"/>
  <c r="N112" i="1"/>
  <c r="M112" i="1"/>
  <c r="L112" i="1"/>
  <c r="K112" i="1"/>
  <c r="J112" i="1"/>
  <c r="I112" i="1"/>
  <c r="V110" i="1"/>
  <c r="U110" i="1"/>
  <c r="V105" i="1"/>
  <c r="K107" i="1"/>
  <c r="Q107" i="1"/>
  <c r="T107" i="1"/>
  <c r="S107" i="1"/>
  <c r="R107" i="1"/>
  <c r="P107" i="1"/>
  <c r="O107" i="1"/>
  <c r="N107" i="1"/>
  <c r="M107" i="1"/>
  <c r="L107" i="1"/>
  <c r="J107" i="1"/>
  <c r="I107" i="1"/>
  <c r="V112" i="1" l="1"/>
  <c r="U112" i="1"/>
  <c r="U107" i="1"/>
  <c r="V107" i="1"/>
  <c r="U103" i="1"/>
</calcChain>
</file>

<file path=xl/sharedStrings.xml><?xml version="1.0" encoding="utf-8"?>
<sst xmlns="http://schemas.openxmlformats.org/spreadsheetml/2006/main" count="901" uniqueCount="295">
  <si>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</si>
  <si>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</si>
  <si>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</si>
  <si>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</si>
  <si>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</si>
  <si>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</si>
  <si>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</si>
  <si>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</si>
  <si>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</si>
  <si>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</si>
  <si>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</si>
  <si>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</si>
  <si>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</si>
  <si>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</si>
  <si>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</si>
  <si>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</si>
  <si>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</si>
  <si>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</si>
  <si>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</si>
  <si>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</si>
  <si>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</si>
  <si>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</si>
  <si>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</si>
  <si>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</si>
  <si>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</si>
  <si>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</si>
  <si>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</si>
  <si>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</si>
  <si>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</si>
  <si>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</si>
  <si>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</si>
  <si>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</si>
  <si>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</si>
  <si>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</si>
  <si>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</si>
  <si>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</si>
  <si>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</si>
  <si>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</si>
  <si>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</si>
  <si>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</si>
  <si>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</si>
  <si>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</si>
  <si>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</si>
  <si>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</si>
  <si>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</si>
  <si>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</si>
  <si>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</si>
  <si>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</si>
  <si>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</si>
  <si>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</si>
  <si>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</si>
  <si>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</si>
  <si>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</si>
  <si>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</si>
  <si>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</si>
  <si>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</si>
  <si>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</si>
  <si>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</si>
  <si>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</si>
  <si>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</si>
  <si>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</si>
  <si>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</si>
  <si>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</si>
  <si>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</si>
  <si>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</si>
  <si>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</si>
  <si>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</si>
  <si>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</si>
  <si>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</si>
  <si>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</si>
  <si>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</si>
  <si>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</si>
  <si>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</si>
  <si>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</si>
  <si>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</si>
  <si>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</si>
  <si>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</si>
  <si>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</si>
  <si>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</si>
  <si>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</si>
  <si>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</si>
  <si>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</si>
  <si>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</si>
  <si>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</si>
  <si>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</si>
  <si>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</si>
  <si>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</si>
  <si>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</si>
  <si>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</si>
  <si>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</si>
  <si>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</si>
  <si>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</si>
  <si>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</si>
  <si>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</si>
  <si>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</si>
  <si>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</si>
  <si>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</si>
  <si>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</si>
  <si>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</si>
  <si>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</si>
  <si>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</si>
  <si>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</si>
  <si>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</si>
  <si>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</si>
  <si>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</si>
  <si>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</si>
  <si>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</si>
  <si>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</si>
  <si>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</si>
  <si>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</si>
  <si>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</si>
  <si>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</si>
  <si>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</si>
  <si>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</si>
  <si>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</si>
  <si>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</si>
  <si>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</si>
  <si>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</si>
  <si>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</si>
  <si>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</si>
  <si>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</si>
  <si>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</si>
  <si>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</si>
  <si>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</si>
  <si>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</si>
  <si>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</si>
  <si>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</si>
  <si>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</si>
  <si>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</si>
  <si>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</si>
  <si>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</si>
  <si>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</si>
  <si>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</si>
  <si>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</si>
  <si>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</si>
  <si>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</si>
  <si>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</si>
  <si>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</si>
  <si>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</si>
  <si>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</si>
  <si>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</si>
  <si>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</si>
  <si>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</si>
  <si>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</si>
  <si>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KARTIKAY PERUVIAN MINING COMPANY S.A.C.</t>
  </si>
  <si>
    <t>ACUMULACION LOS INCAS I</t>
  </si>
  <si>
    <t>NASCA</t>
  </si>
  <si>
    <t>VISTA ALEGRE</t>
  </si>
  <si>
    <t>MILPO Nº1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</si>
  <si>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</si>
  <si>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</si>
  <si>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</si>
  <si>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</si>
  <si>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</si>
  <si>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</si>
  <si>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</si>
  <si>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</si>
  <si>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</si>
  <si>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</si>
  <si>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</si>
  <si>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</si>
  <si>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</si>
  <si>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</si>
  <si>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</si>
  <si>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</si>
  <si>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</si>
  <si>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</si>
  <si>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</si>
  <si>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</si>
  <si>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</si>
  <si>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</si>
  <si>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</si>
  <si>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</si>
  <si>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</si>
  <si>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</si>
  <si>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</si>
  <si>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</si>
  <si>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</si>
  <si>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</si>
  <si>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</si>
  <si>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</si>
  <si>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</si>
  <si>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</si>
  <si>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</si>
  <si>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</si>
  <si>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</si>
  <si>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</si>
  <si>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HUAYTARA</t>
  </si>
  <si>
    <t>SOCIEDAD MINERA AUSTRIA DUVAZ S.A.C.</t>
  </si>
  <si>
    <t>UEA 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</si>
  <si>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</si>
  <si>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</si>
  <si>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</si>
  <si>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</si>
  <si>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</si>
  <si>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</si>
  <si>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</si>
  <si>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</si>
  <si>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</si>
  <si>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</si>
  <si>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</si>
  <si>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</si>
  <si>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</si>
  <si>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</si>
  <si>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</si>
  <si>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</si>
  <si>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</si>
  <si>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</si>
  <si>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</si>
  <si>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</si>
  <si>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</si>
  <si>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</si>
  <si>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</si>
  <si>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</si>
  <si>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</si>
  <si>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</si>
  <si>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</si>
  <si>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</si>
  <si>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YANACANCHA</t>
  </si>
  <si>
    <t>AC AGREGADOS S.A.</t>
  </si>
  <si>
    <t>AREQUIPA-M</t>
  </si>
  <si>
    <t>CARHUAZ</t>
  </si>
  <si>
    <t>SAN MIGUEL DE ACO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</si>
  <si>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</si>
  <si>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</si>
  <si>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</si>
  <si>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</si>
  <si>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</si>
  <si>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</si>
  <si>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</si>
  <si>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OXIDOS DE PASCO S.A.C.</t>
  </si>
  <si>
    <t>OXIDOS DE PASCO</t>
  </si>
  <si>
    <t>NEXA RESOURCES CAJAMARQUILLA S.A.</t>
  </si>
  <si>
    <t>AGROMIN LA BONITA S.A.C.</t>
  </si>
  <si>
    <t>ACUMULACION LA PURISIMA</t>
  </si>
  <si>
    <t>NEXA RESOURCES ATACOCHA S.A.A.</t>
  </si>
  <si>
    <t>NEXA RESOURCES PERU S.A.A.</t>
  </si>
  <si>
    <t>NEXA RESOURCES EL PORVENIR S.A.C.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</si>
  <si>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</si>
  <si>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</si>
  <si>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</si>
  <si>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</si>
  <si>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</si>
  <si>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</si>
  <si>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</si>
  <si>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COBRE (TMF) - 2019/2018</t>
  </si>
  <si>
    <t>ADRIANA V-12</t>
  </si>
  <si>
    <t>ANTAMINA 7</t>
  </si>
  <si>
    <t>ANTAMINA Nº 1</t>
  </si>
  <si>
    <t>MINERA CUPRIFERA G.J. PICKMANN E.I.R.L.</t>
  </si>
  <si>
    <t>NANCY</t>
  </si>
  <si>
    <t>MINERIA CORPORATIVA S.A.C.</t>
  </si>
  <si>
    <t>COPE MINA</t>
  </si>
  <si>
    <t>CASTROVIRREYNA</t>
  </si>
  <si>
    <t>CAPILLAS</t>
  </si>
  <si>
    <t>LOS ZORROS</t>
  </si>
  <si>
    <t>ACUMULACION ANTAMINA PRINCIPAL</t>
  </si>
  <si>
    <t>COMPAÑIA MINERA LONDRES S.A.C.</t>
  </si>
  <si>
    <t>OROYA SUR</t>
  </si>
  <si>
    <t>LIVITACA</t>
  </si>
  <si>
    <t>GREAT PANTHER CORICANCHA S.A.</t>
  </si>
  <si>
    <t>MINA CORICANCHA</t>
  </si>
  <si>
    <t>PLANTA CONCENTRADORA MARIA MERCEDES S.A.C.</t>
  </si>
  <si>
    <t>PLANTA CONCENTRADORA MARIA MERCEDES I</t>
  </si>
  <si>
    <t>ANDAHUAYLAS</t>
  </si>
  <si>
    <t>TUMAY HUARACA</t>
  </si>
  <si>
    <t>COMPAÑIA MINERA FLORA JULIA DOS S.A.C.</t>
  </si>
  <si>
    <t>LA PURISIMA Nº 10</t>
  </si>
  <si>
    <t>EXPLORACIONES PORVENIR S.A.C.</t>
  </si>
  <si>
    <t>HUINLLO CARRIZAL</t>
  </si>
  <si>
    <t>QUICACHA</t>
  </si>
  <si>
    <t>COMPAÑIA MINERA DOÑA GLORIA S.A.C.</t>
  </si>
  <si>
    <t>BRYNAJOM S.R.L.</t>
  </si>
  <si>
    <t>VERDE</t>
  </si>
  <si>
    <t>SUITUCANCHA</t>
  </si>
  <si>
    <t>PLANTA ECOLOGICA CAJAMARQUILLA</t>
  </si>
  <si>
    <t>MINERALS &amp; METAL PERU S.A.C.</t>
  </si>
  <si>
    <t>YETA NEGRA</t>
  </si>
  <si>
    <t>HUAURA</t>
  </si>
  <si>
    <t>SAYAN</t>
  </si>
  <si>
    <t>TOTAL - SETIEMBRE</t>
  </si>
  <si>
    <t>TOTAL ACUMULADO ENERO - SETIEMBRE</t>
  </si>
  <si>
    <t>Var. % 2019/2018 - SETIEMBRE</t>
  </si>
  <si>
    <t>Var. % 2019/2018 - ENERO - SETIEMBRE</t>
  </si>
  <si>
    <t>ACUMULACION ISCAYCRUZ</t>
  </si>
  <si>
    <t>OYON</t>
  </si>
  <si>
    <t>MINERA AURIFERA HH PICKMANN E.I.R.L.</t>
  </si>
  <si>
    <t>JESUS</t>
  </si>
  <si>
    <t>NERUDA 2R</t>
  </si>
  <si>
    <t>RECUAY</t>
  </si>
  <si>
    <t>COTAPARACO</t>
  </si>
  <si>
    <t>PARIGUANA MONCCA PLACIDO REMIGIO</t>
  </si>
  <si>
    <t>PIERO</t>
  </si>
  <si>
    <t>LA UNION</t>
  </si>
  <si>
    <t>HUAYNACOTAS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</si>
</sst>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2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245</v>
      </c>
    </row>
    <row r="2" spans="1:22" ht="13.5" thickBot="1" x14ac:dyDescent="0.25">
      <c r="A2" s="53"/>
    </row>
    <row r="3" spans="1:22" customFormat="1" ht="13.5" thickBot="1" x14ac:dyDescent="0.25">
      <c r="A3" s="45"/>
      <c r="I3" s="58">
        <v>2019</v>
      </c>
      <c r="J3" s="59"/>
      <c r="K3" s="59"/>
      <c r="L3" s="59"/>
      <c r="M3" s="59"/>
      <c r="N3" s="60"/>
      <c r="O3" s="58">
        <v>2018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280</v>
      </c>
      <c r="L4" s="28" t="s">
        <v>13</v>
      </c>
      <c r="M4" s="28" t="s">
        <v>8</v>
      </c>
      <c r="N4" s="47" t="s">
        <v>281</v>
      </c>
      <c r="O4" s="46" t="s">
        <v>12</v>
      </c>
      <c r="P4" s="28" t="s">
        <v>7</v>
      </c>
      <c r="Q4" s="28" t="s">
        <v>280</v>
      </c>
      <c r="R4" s="28" t="s">
        <v>13</v>
      </c>
      <c r="S4" s="28" t="s">
        <v>8</v>
      </c>
      <c r="T4" s="47" t="s">
        <v>281</v>
      </c>
      <c r="U4" s="48" t="s">
        <v>282</v>
      </c>
      <c r="V4" s="47" t="s">
        <v>283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28</v>
      </c>
      <c r="C6" s="37" t="s">
        <v>29</v>
      </c>
      <c r="D6" s="37" t="s">
        <v>219</v>
      </c>
      <c r="E6" s="37" t="s">
        <v>220</v>
      </c>
      <c r="F6" s="37" t="s">
        <v>30</v>
      </c>
      <c r="G6" s="37" t="s">
        <v>221</v>
      </c>
      <c r="H6" s="41" t="s">
        <v>222</v>
      </c>
      <c r="I6" s="42">
        <v>14.85558</v>
      </c>
      <c r="J6" s="38">
        <v>7.9438339999999998</v>
      </c>
      <c r="K6" s="39">
        <v>22.799413999999999</v>
      </c>
      <c r="L6" s="38">
        <v>62.367054000000003</v>
      </c>
      <c r="M6" s="38">
        <v>40.503754000000001</v>
      </c>
      <c r="N6" s="43">
        <v>102.870808</v>
      </c>
      <c r="O6" s="42">
        <v>20.407537999999999</v>
      </c>
      <c r="P6" s="38">
        <v>11.827216</v>
      </c>
      <c r="Q6" s="39">
        <v>32.234754000000002</v>
      </c>
      <c r="R6" s="38">
        <v>118.74139700000001</v>
      </c>
      <c r="S6" s="38">
        <v>57.132640000000002</v>
      </c>
      <c r="T6" s="43">
        <v>175.87403699999999</v>
      </c>
      <c r="U6" s="25">
        <f t="shared" ref="U6:U8" si="0">+((K6/Q6)-1)*100</f>
        <v>-29.270705773029949</v>
      </c>
      <c r="V6" s="31">
        <f t="shared" ref="V6:V11" si="1">+((N6/T6)-1)*100</f>
        <v>-41.508815198231893</v>
      </c>
    </row>
    <row r="7" spans="1:22" ht="15" x14ac:dyDescent="0.2">
      <c r="A7" s="40" t="s">
        <v>9</v>
      </c>
      <c r="B7" s="37" t="s">
        <v>28</v>
      </c>
      <c r="C7" s="37" t="s">
        <v>29</v>
      </c>
      <c r="D7" s="37" t="s">
        <v>233</v>
      </c>
      <c r="E7" s="37" t="s">
        <v>234</v>
      </c>
      <c r="F7" s="37" t="s">
        <v>151</v>
      </c>
      <c r="G7" s="37" t="s">
        <v>157</v>
      </c>
      <c r="H7" s="41" t="s">
        <v>223</v>
      </c>
      <c r="I7" s="42">
        <v>232.88</v>
      </c>
      <c r="J7" s="38">
        <v>0</v>
      </c>
      <c r="K7" s="39">
        <v>232.88</v>
      </c>
      <c r="L7" s="38">
        <v>2344.6869999999999</v>
      </c>
      <c r="M7" s="38">
        <v>0</v>
      </c>
      <c r="N7" s="43">
        <v>2344.6869999999999</v>
      </c>
      <c r="O7" s="42">
        <v>220.89599999999999</v>
      </c>
      <c r="P7" s="38">
        <v>0</v>
      </c>
      <c r="Q7" s="39">
        <v>220.89599999999999</v>
      </c>
      <c r="R7" s="38">
        <v>220.89599999999999</v>
      </c>
      <c r="S7" s="38">
        <v>0</v>
      </c>
      <c r="T7" s="43">
        <v>220.89599999999999</v>
      </c>
      <c r="U7" s="25">
        <f t="shared" si="0"/>
        <v>5.4251774590757584</v>
      </c>
      <c r="V7" s="36" t="s">
        <v>24</v>
      </c>
    </row>
    <row r="8" spans="1:22" ht="15" x14ac:dyDescent="0.2">
      <c r="A8" s="40" t="s">
        <v>9</v>
      </c>
      <c r="B8" s="37" t="s">
        <v>28</v>
      </c>
      <c r="C8" s="37" t="s">
        <v>29</v>
      </c>
      <c r="D8" s="37" t="s">
        <v>31</v>
      </c>
      <c r="E8" s="37" t="s">
        <v>32</v>
      </c>
      <c r="F8" s="37" t="s">
        <v>30</v>
      </c>
      <c r="G8" s="37" t="s">
        <v>33</v>
      </c>
      <c r="H8" s="41" t="s">
        <v>34</v>
      </c>
      <c r="I8" s="42">
        <v>0</v>
      </c>
      <c r="J8" s="38">
        <v>18.005877999999999</v>
      </c>
      <c r="K8" s="39">
        <v>18.005877999999999</v>
      </c>
      <c r="L8" s="38">
        <v>0</v>
      </c>
      <c r="M8" s="38">
        <v>121.84295400000001</v>
      </c>
      <c r="N8" s="43">
        <v>121.84295400000001</v>
      </c>
      <c r="O8" s="42">
        <v>0</v>
      </c>
      <c r="P8" s="38">
        <v>9.0441760000000002</v>
      </c>
      <c r="Q8" s="39">
        <v>9.0441760000000002</v>
      </c>
      <c r="R8" s="38">
        <v>0</v>
      </c>
      <c r="S8" s="38">
        <v>100.999138</v>
      </c>
      <c r="T8" s="43">
        <v>100.999138</v>
      </c>
      <c r="U8" s="25">
        <f t="shared" si="0"/>
        <v>99.088098241343374</v>
      </c>
      <c r="V8" s="31">
        <f t="shared" si="1"/>
        <v>20.637617719073997</v>
      </c>
    </row>
    <row r="9" spans="1:22" ht="15" x14ac:dyDescent="0.2">
      <c r="A9" s="40" t="s">
        <v>9</v>
      </c>
      <c r="B9" s="37" t="s">
        <v>28</v>
      </c>
      <c r="C9" s="37" t="s">
        <v>29</v>
      </c>
      <c r="D9" s="37" t="s">
        <v>214</v>
      </c>
      <c r="E9" s="37" t="s">
        <v>215</v>
      </c>
      <c r="F9" s="37" t="s">
        <v>52</v>
      </c>
      <c r="G9" s="37" t="s">
        <v>187</v>
      </c>
      <c r="H9" s="41" t="s">
        <v>187</v>
      </c>
      <c r="I9" s="42">
        <v>0</v>
      </c>
      <c r="J9" s="38">
        <v>0</v>
      </c>
      <c r="K9" s="39">
        <v>0</v>
      </c>
      <c r="L9" s="38">
        <v>50.994038000000003</v>
      </c>
      <c r="M9" s="38">
        <v>0</v>
      </c>
      <c r="N9" s="43">
        <v>50.994038000000003</v>
      </c>
      <c r="O9" s="42">
        <v>32.111280000000001</v>
      </c>
      <c r="P9" s="38">
        <v>0</v>
      </c>
      <c r="Q9" s="39">
        <v>32.111280000000001</v>
      </c>
      <c r="R9" s="38">
        <v>78.053428999999994</v>
      </c>
      <c r="S9" s="38">
        <v>0</v>
      </c>
      <c r="T9" s="43">
        <v>78.053428999999994</v>
      </c>
      <c r="U9" s="35" t="s">
        <v>24</v>
      </c>
      <c r="V9" s="31">
        <f t="shared" si="1"/>
        <v>-34.66777993827791</v>
      </c>
    </row>
    <row r="10" spans="1:22" ht="15" x14ac:dyDescent="0.2">
      <c r="A10" s="40" t="s">
        <v>9</v>
      </c>
      <c r="B10" s="37" t="s">
        <v>28</v>
      </c>
      <c r="C10" s="37" t="s">
        <v>29</v>
      </c>
      <c r="D10" s="37" t="s">
        <v>36</v>
      </c>
      <c r="E10" s="37" t="s">
        <v>37</v>
      </c>
      <c r="F10" s="37" t="s">
        <v>38</v>
      </c>
      <c r="G10" s="37" t="s">
        <v>39</v>
      </c>
      <c r="H10" s="41" t="s">
        <v>40</v>
      </c>
      <c r="I10" s="42">
        <v>0</v>
      </c>
      <c r="J10" s="38">
        <v>0</v>
      </c>
      <c r="K10" s="39">
        <v>0</v>
      </c>
      <c r="L10" s="38">
        <v>0</v>
      </c>
      <c r="M10" s="38">
        <v>0</v>
      </c>
      <c r="N10" s="43">
        <v>0</v>
      </c>
      <c r="O10" s="42">
        <v>6.2707699999999997</v>
      </c>
      <c r="P10" s="38">
        <v>0</v>
      </c>
      <c r="Q10" s="39">
        <v>6.2707699999999997</v>
      </c>
      <c r="R10" s="38">
        <v>10.976067</v>
      </c>
      <c r="S10" s="38">
        <v>0</v>
      </c>
      <c r="T10" s="43">
        <v>10.976067</v>
      </c>
      <c r="U10" s="35" t="s">
        <v>24</v>
      </c>
      <c r="V10" s="36" t="s">
        <v>24</v>
      </c>
    </row>
    <row r="11" spans="1:22" ht="15" x14ac:dyDescent="0.2">
      <c r="A11" s="40" t="s">
        <v>9</v>
      </c>
      <c r="B11" s="37" t="s">
        <v>28</v>
      </c>
      <c r="C11" s="37" t="s">
        <v>29</v>
      </c>
      <c r="D11" s="37" t="s">
        <v>41</v>
      </c>
      <c r="E11" s="37" t="s">
        <v>45</v>
      </c>
      <c r="F11" s="37" t="s">
        <v>30</v>
      </c>
      <c r="G11" s="37" t="s">
        <v>43</v>
      </c>
      <c r="H11" s="41" t="s">
        <v>44</v>
      </c>
      <c r="I11" s="42">
        <v>0</v>
      </c>
      <c r="J11" s="38">
        <v>0</v>
      </c>
      <c r="K11" s="39">
        <v>0</v>
      </c>
      <c r="L11" s="38">
        <v>3.5</v>
      </c>
      <c r="M11" s="38">
        <v>0</v>
      </c>
      <c r="N11" s="43">
        <v>3.5</v>
      </c>
      <c r="O11" s="42">
        <v>0</v>
      </c>
      <c r="P11" s="38">
        <v>0</v>
      </c>
      <c r="Q11" s="39">
        <v>0</v>
      </c>
      <c r="R11" s="38">
        <v>79.52</v>
      </c>
      <c r="S11" s="38">
        <v>0</v>
      </c>
      <c r="T11" s="43">
        <v>79.52</v>
      </c>
      <c r="U11" s="35" t="s">
        <v>24</v>
      </c>
      <c r="V11" s="31">
        <f t="shared" si="1"/>
        <v>-95.598591549295776</v>
      </c>
    </row>
    <row r="12" spans="1:22" ht="15" x14ac:dyDescent="0.2">
      <c r="A12" s="40" t="s">
        <v>9</v>
      </c>
      <c r="B12" s="37" t="s">
        <v>28</v>
      </c>
      <c r="C12" s="37" t="s">
        <v>29</v>
      </c>
      <c r="D12" s="37" t="s">
        <v>41</v>
      </c>
      <c r="E12" s="37" t="s">
        <v>42</v>
      </c>
      <c r="F12" s="37" t="s">
        <v>30</v>
      </c>
      <c r="G12" s="37" t="s">
        <v>43</v>
      </c>
      <c r="H12" s="41" t="s">
        <v>44</v>
      </c>
      <c r="I12" s="42">
        <v>0</v>
      </c>
      <c r="J12" s="38">
        <v>0</v>
      </c>
      <c r="K12" s="39">
        <v>0</v>
      </c>
      <c r="L12" s="38">
        <v>0</v>
      </c>
      <c r="M12" s="38">
        <v>0</v>
      </c>
      <c r="N12" s="43">
        <v>0</v>
      </c>
      <c r="O12" s="42">
        <v>0</v>
      </c>
      <c r="P12" s="38">
        <v>0</v>
      </c>
      <c r="Q12" s="39">
        <v>0</v>
      </c>
      <c r="R12" s="38">
        <v>51.19</v>
      </c>
      <c r="S12" s="38">
        <v>0</v>
      </c>
      <c r="T12" s="43">
        <v>51.19</v>
      </c>
      <c r="U12" s="35" t="s">
        <v>24</v>
      </c>
      <c r="V12" s="36" t="s">
        <v>24</v>
      </c>
    </row>
    <row r="13" spans="1:22" ht="15" x14ac:dyDescent="0.2">
      <c r="A13" s="40" t="s">
        <v>9</v>
      </c>
      <c r="B13" s="37" t="s">
        <v>28</v>
      </c>
      <c r="C13" s="37" t="s">
        <v>27</v>
      </c>
      <c r="D13" s="37" t="s">
        <v>272</v>
      </c>
      <c r="E13" s="37" t="s">
        <v>273</v>
      </c>
      <c r="F13" s="37" t="s">
        <v>66</v>
      </c>
      <c r="G13" s="37" t="s">
        <v>67</v>
      </c>
      <c r="H13" s="41" t="s">
        <v>274</v>
      </c>
      <c r="I13" s="42">
        <v>0</v>
      </c>
      <c r="J13" s="38">
        <v>0</v>
      </c>
      <c r="K13" s="39">
        <v>0</v>
      </c>
      <c r="L13" s="38">
        <v>0</v>
      </c>
      <c r="M13" s="38">
        <v>0</v>
      </c>
      <c r="N13" s="43">
        <v>0</v>
      </c>
      <c r="O13" s="42">
        <v>0</v>
      </c>
      <c r="P13" s="38">
        <v>0</v>
      </c>
      <c r="Q13" s="39">
        <v>0</v>
      </c>
      <c r="R13" s="38">
        <v>0</v>
      </c>
      <c r="S13" s="38">
        <v>12.729950000000001</v>
      </c>
      <c r="T13" s="43">
        <v>12.729950000000001</v>
      </c>
      <c r="U13" s="35" t="s">
        <v>24</v>
      </c>
      <c r="V13" s="36" t="s">
        <v>24</v>
      </c>
    </row>
    <row r="14" spans="1:22" ht="15" x14ac:dyDescent="0.2">
      <c r="A14" s="40" t="s">
        <v>9</v>
      </c>
      <c r="B14" s="37" t="s">
        <v>28</v>
      </c>
      <c r="C14" s="37" t="s">
        <v>27</v>
      </c>
      <c r="D14" s="37" t="s">
        <v>46</v>
      </c>
      <c r="E14" s="37" t="s">
        <v>47</v>
      </c>
      <c r="F14" s="37" t="s">
        <v>38</v>
      </c>
      <c r="G14" s="37" t="s">
        <v>48</v>
      </c>
      <c r="H14" s="41" t="s">
        <v>49</v>
      </c>
      <c r="I14" s="42">
        <v>0</v>
      </c>
      <c r="J14" s="38">
        <v>48.978592999999996</v>
      </c>
      <c r="K14" s="39">
        <v>48.978592999999996</v>
      </c>
      <c r="L14" s="38">
        <v>0</v>
      </c>
      <c r="M14" s="38">
        <v>379.88371599999999</v>
      </c>
      <c r="N14" s="43">
        <v>379.88371599999999</v>
      </c>
      <c r="O14" s="42">
        <v>0</v>
      </c>
      <c r="P14" s="38">
        <v>45.407297999999997</v>
      </c>
      <c r="Q14" s="39">
        <v>45.407297999999997</v>
      </c>
      <c r="R14" s="38">
        <v>0</v>
      </c>
      <c r="S14" s="38">
        <v>352.08929799999999</v>
      </c>
      <c r="T14" s="43">
        <v>352.08929799999999</v>
      </c>
      <c r="U14" s="25">
        <f t="shared" ref="U14" si="2">+((K14/Q14)-1)*100</f>
        <v>7.8650242522688707</v>
      </c>
      <c r="V14" s="31">
        <f t="shared" ref="V14" si="3">+((N14/T14)-1)*100</f>
        <v>7.8941388329275552</v>
      </c>
    </row>
    <row r="15" spans="1:22" ht="15" x14ac:dyDescent="0.2">
      <c r="A15" s="40" t="s">
        <v>9</v>
      </c>
      <c r="B15" s="37" t="s">
        <v>28</v>
      </c>
      <c r="C15" s="37" t="s">
        <v>27</v>
      </c>
      <c r="D15" s="37" t="s">
        <v>50</v>
      </c>
      <c r="E15" s="37" t="s">
        <v>51</v>
      </c>
      <c r="F15" s="37" t="s">
        <v>52</v>
      </c>
      <c r="G15" s="37" t="s">
        <v>53</v>
      </c>
      <c r="H15" s="41" t="s">
        <v>54</v>
      </c>
      <c r="I15" s="42">
        <v>0</v>
      </c>
      <c r="J15" s="38">
        <v>15.999567000000001</v>
      </c>
      <c r="K15" s="39">
        <v>15.999567000000001</v>
      </c>
      <c r="L15" s="38">
        <v>0</v>
      </c>
      <c r="M15" s="38">
        <v>138.41083</v>
      </c>
      <c r="N15" s="43">
        <v>138.41083</v>
      </c>
      <c r="O15" s="42">
        <v>0</v>
      </c>
      <c r="P15" s="38">
        <v>14.493456</v>
      </c>
      <c r="Q15" s="39">
        <v>14.493456</v>
      </c>
      <c r="R15" s="38">
        <v>0</v>
      </c>
      <c r="S15" s="38">
        <v>124.948953</v>
      </c>
      <c r="T15" s="43">
        <v>124.948953</v>
      </c>
      <c r="U15" s="25">
        <f t="shared" ref="U15:U77" si="4">+((K15/Q15)-1)*100</f>
        <v>10.391662278479341</v>
      </c>
      <c r="V15" s="31">
        <f t="shared" ref="V15:V78" si="5">+((N15/T15)-1)*100</f>
        <v>10.773901402759245</v>
      </c>
    </row>
    <row r="16" spans="1:22" ht="15" x14ac:dyDescent="0.2">
      <c r="A16" s="40" t="s">
        <v>9</v>
      </c>
      <c r="B16" s="37" t="s">
        <v>28</v>
      </c>
      <c r="C16" s="37" t="s">
        <v>27</v>
      </c>
      <c r="D16" s="37" t="s">
        <v>55</v>
      </c>
      <c r="E16" s="37" t="s">
        <v>256</v>
      </c>
      <c r="F16" s="37" t="s">
        <v>30</v>
      </c>
      <c r="G16" s="37" t="s">
        <v>57</v>
      </c>
      <c r="H16" s="41" t="s">
        <v>58</v>
      </c>
      <c r="I16" s="42">
        <v>42654.466729</v>
      </c>
      <c r="J16" s="38">
        <v>853.27799800000003</v>
      </c>
      <c r="K16" s="39">
        <v>43507.744726999998</v>
      </c>
      <c r="L16" s="38">
        <v>337096.48781299999</v>
      </c>
      <c r="M16" s="38">
        <v>8025.4862190000003</v>
      </c>
      <c r="N16" s="43">
        <v>345121.974032</v>
      </c>
      <c r="O16" s="42">
        <v>0</v>
      </c>
      <c r="P16" s="38">
        <v>0</v>
      </c>
      <c r="Q16" s="39">
        <v>0</v>
      </c>
      <c r="R16" s="38">
        <v>0</v>
      </c>
      <c r="S16" s="38">
        <v>0</v>
      </c>
      <c r="T16" s="43">
        <v>0</v>
      </c>
      <c r="U16" s="35" t="s">
        <v>24</v>
      </c>
      <c r="V16" s="36" t="s">
        <v>24</v>
      </c>
    </row>
    <row r="17" spans="1:22" ht="15" x14ac:dyDescent="0.2">
      <c r="A17" s="40" t="s">
        <v>9</v>
      </c>
      <c r="B17" s="37" t="s">
        <v>28</v>
      </c>
      <c r="C17" s="37" t="s">
        <v>27</v>
      </c>
      <c r="D17" s="37" t="s">
        <v>55</v>
      </c>
      <c r="E17" s="37" t="s">
        <v>56</v>
      </c>
      <c r="F17" s="37" t="s">
        <v>30</v>
      </c>
      <c r="G17" s="37" t="s">
        <v>57</v>
      </c>
      <c r="H17" s="41" t="s">
        <v>58</v>
      </c>
      <c r="I17" s="42">
        <v>0</v>
      </c>
      <c r="J17" s="38">
        <v>0</v>
      </c>
      <c r="K17" s="39">
        <v>0</v>
      </c>
      <c r="L17" s="38">
        <v>0</v>
      </c>
      <c r="M17" s="38">
        <v>0</v>
      </c>
      <c r="N17" s="43">
        <v>0</v>
      </c>
      <c r="O17" s="42">
        <v>43082.641406000002</v>
      </c>
      <c r="P17" s="38">
        <v>966.41635299999996</v>
      </c>
      <c r="Q17" s="39">
        <v>44049.057759000003</v>
      </c>
      <c r="R17" s="38">
        <v>327612.86456800002</v>
      </c>
      <c r="S17" s="38">
        <v>10966.212663</v>
      </c>
      <c r="T17" s="43">
        <v>338579.07723</v>
      </c>
      <c r="U17" s="35" t="s">
        <v>24</v>
      </c>
      <c r="V17" s="36" t="s">
        <v>24</v>
      </c>
    </row>
    <row r="18" spans="1:22" ht="15" x14ac:dyDescent="0.2">
      <c r="A18" s="40" t="s">
        <v>9</v>
      </c>
      <c r="B18" s="37" t="s">
        <v>28</v>
      </c>
      <c r="C18" s="37" t="s">
        <v>27</v>
      </c>
      <c r="D18" s="37" t="s">
        <v>55</v>
      </c>
      <c r="E18" s="37" t="s">
        <v>247</v>
      </c>
      <c r="F18" s="37" t="s">
        <v>30</v>
      </c>
      <c r="G18" s="37" t="s">
        <v>57</v>
      </c>
      <c r="H18" s="41" t="s">
        <v>58</v>
      </c>
      <c r="I18" s="42">
        <v>0</v>
      </c>
      <c r="J18" s="38">
        <v>0</v>
      </c>
      <c r="K18" s="39">
        <v>0</v>
      </c>
      <c r="L18" s="38">
        <v>0</v>
      </c>
      <c r="M18" s="38">
        <v>0</v>
      </c>
      <c r="N18" s="43">
        <v>0</v>
      </c>
      <c r="O18" s="42">
        <v>0</v>
      </c>
      <c r="P18" s="38">
        <v>0</v>
      </c>
      <c r="Q18" s="39">
        <v>0</v>
      </c>
      <c r="R18" s="38">
        <v>186.699701</v>
      </c>
      <c r="S18" s="38">
        <v>5.3360469999999998</v>
      </c>
      <c r="T18" s="43">
        <v>192.03574800000001</v>
      </c>
      <c r="U18" s="35" t="s">
        <v>24</v>
      </c>
      <c r="V18" s="36" t="s">
        <v>24</v>
      </c>
    </row>
    <row r="19" spans="1:22" ht="15" x14ac:dyDescent="0.2">
      <c r="A19" s="40" t="s">
        <v>9</v>
      </c>
      <c r="B19" s="37" t="s">
        <v>28</v>
      </c>
      <c r="C19" s="37" t="s">
        <v>27</v>
      </c>
      <c r="D19" s="37" t="s">
        <v>55</v>
      </c>
      <c r="E19" s="37" t="s">
        <v>248</v>
      </c>
      <c r="F19" s="37" t="s">
        <v>30</v>
      </c>
      <c r="G19" s="37" t="s">
        <v>57</v>
      </c>
      <c r="H19" s="41" t="s">
        <v>58</v>
      </c>
      <c r="I19" s="42">
        <v>0</v>
      </c>
      <c r="J19" s="38">
        <v>0</v>
      </c>
      <c r="K19" s="39">
        <v>0</v>
      </c>
      <c r="L19" s="38">
        <v>0</v>
      </c>
      <c r="M19" s="38">
        <v>0</v>
      </c>
      <c r="N19" s="43">
        <v>0</v>
      </c>
      <c r="O19" s="42">
        <v>0</v>
      </c>
      <c r="P19" s="38">
        <v>0</v>
      </c>
      <c r="Q19" s="39">
        <v>0</v>
      </c>
      <c r="R19" s="38">
        <v>334.84865300000001</v>
      </c>
      <c r="S19" s="38">
        <v>10.333842000000001</v>
      </c>
      <c r="T19" s="43">
        <v>345.18249500000002</v>
      </c>
      <c r="U19" s="35" t="s">
        <v>24</v>
      </c>
      <c r="V19" s="36" t="s">
        <v>24</v>
      </c>
    </row>
    <row r="20" spans="1:22" ht="15" x14ac:dyDescent="0.2">
      <c r="A20" s="40" t="s">
        <v>9</v>
      </c>
      <c r="B20" s="37" t="s">
        <v>28</v>
      </c>
      <c r="C20" s="37" t="s">
        <v>27</v>
      </c>
      <c r="D20" s="37" t="s">
        <v>59</v>
      </c>
      <c r="E20" s="37" t="s">
        <v>60</v>
      </c>
      <c r="F20" s="37" t="s">
        <v>61</v>
      </c>
      <c r="G20" s="37" t="s">
        <v>62</v>
      </c>
      <c r="H20" s="41" t="s">
        <v>62</v>
      </c>
      <c r="I20" s="42">
        <v>14186.725</v>
      </c>
      <c r="J20" s="38">
        <v>0</v>
      </c>
      <c r="K20" s="39">
        <v>14186.725</v>
      </c>
      <c r="L20" s="38">
        <v>150147.73693000001</v>
      </c>
      <c r="M20" s="38">
        <v>0</v>
      </c>
      <c r="N20" s="43">
        <v>150147.73693000001</v>
      </c>
      <c r="O20" s="42">
        <v>15914.9771</v>
      </c>
      <c r="P20" s="38">
        <v>0</v>
      </c>
      <c r="Q20" s="39">
        <v>15914.9771</v>
      </c>
      <c r="R20" s="38">
        <v>153064.16295</v>
      </c>
      <c r="S20" s="38">
        <v>0</v>
      </c>
      <c r="T20" s="43">
        <v>153064.16295</v>
      </c>
      <c r="U20" s="25">
        <f t="shared" si="4"/>
        <v>-10.859281098180151</v>
      </c>
      <c r="V20" s="31">
        <f t="shared" si="5"/>
        <v>-1.9053617540460199</v>
      </c>
    </row>
    <row r="21" spans="1:22" ht="15" x14ac:dyDescent="0.2">
      <c r="A21" s="40" t="s">
        <v>9</v>
      </c>
      <c r="B21" s="37" t="s">
        <v>63</v>
      </c>
      <c r="C21" s="37" t="s">
        <v>27</v>
      </c>
      <c r="D21" s="37" t="s">
        <v>59</v>
      </c>
      <c r="E21" s="37" t="s">
        <v>60</v>
      </c>
      <c r="F21" s="37" t="s">
        <v>61</v>
      </c>
      <c r="G21" s="37" t="s">
        <v>62</v>
      </c>
      <c r="H21" s="41" t="s">
        <v>62</v>
      </c>
      <c r="I21" s="42">
        <v>0</v>
      </c>
      <c r="J21" s="38">
        <v>7.1445109999999996</v>
      </c>
      <c r="K21" s="39">
        <v>7.1445109999999996</v>
      </c>
      <c r="L21" s="38">
        <v>0</v>
      </c>
      <c r="M21" s="38">
        <v>34.719555999999997</v>
      </c>
      <c r="N21" s="43">
        <v>34.719555999999997</v>
      </c>
      <c r="O21" s="42">
        <v>0</v>
      </c>
      <c r="P21" s="38">
        <v>0</v>
      </c>
      <c r="Q21" s="39">
        <v>0</v>
      </c>
      <c r="R21" s="38">
        <v>0</v>
      </c>
      <c r="S21" s="38">
        <v>10.347676</v>
      </c>
      <c r="T21" s="43">
        <v>10.347676</v>
      </c>
      <c r="U21" s="35" t="s">
        <v>24</v>
      </c>
      <c r="V21" s="36" t="s">
        <v>24</v>
      </c>
    </row>
    <row r="22" spans="1:22" ht="15" x14ac:dyDescent="0.2">
      <c r="A22" s="40" t="s">
        <v>9</v>
      </c>
      <c r="B22" s="37" t="s">
        <v>28</v>
      </c>
      <c r="C22" s="37" t="s">
        <v>27</v>
      </c>
      <c r="D22" s="37" t="s">
        <v>64</v>
      </c>
      <c r="E22" s="37" t="s">
        <v>65</v>
      </c>
      <c r="F22" s="37" t="s">
        <v>66</v>
      </c>
      <c r="G22" s="37" t="s">
        <v>67</v>
      </c>
      <c r="H22" s="41" t="s">
        <v>65</v>
      </c>
      <c r="I22" s="42">
        <v>52.637447999999999</v>
      </c>
      <c r="J22" s="38">
        <v>29.905241</v>
      </c>
      <c r="K22" s="39">
        <v>82.542688999999996</v>
      </c>
      <c r="L22" s="38">
        <v>607.31777099999999</v>
      </c>
      <c r="M22" s="38">
        <v>339.97330899999997</v>
      </c>
      <c r="N22" s="43">
        <v>947.29107999999997</v>
      </c>
      <c r="O22" s="42">
        <v>139.57498799999999</v>
      </c>
      <c r="P22" s="38">
        <v>31.399201999999999</v>
      </c>
      <c r="Q22" s="39">
        <v>170.97418999999999</v>
      </c>
      <c r="R22" s="38">
        <v>1153.0397599999999</v>
      </c>
      <c r="S22" s="38">
        <v>227.813008</v>
      </c>
      <c r="T22" s="43">
        <v>1380.852768</v>
      </c>
      <c r="U22" s="25">
        <f t="shared" si="4"/>
        <v>-51.722134785373164</v>
      </c>
      <c r="V22" s="31">
        <f t="shared" si="5"/>
        <v>-31.398111228611448</v>
      </c>
    </row>
    <row r="23" spans="1:22" ht="15" x14ac:dyDescent="0.2">
      <c r="A23" s="40" t="s">
        <v>9</v>
      </c>
      <c r="B23" s="37" t="s">
        <v>28</v>
      </c>
      <c r="C23" s="37" t="s">
        <v>27</v>
      </c>
      <c r="D23" s="37" t="s">
        <v>64</v>
      </c>
      <c r="E23" s="37" t="s">
        <v>69</v>
      </c>
      <c r="F23" s="37" t="s">
        <v>66</v>
      </c>
      <c r="G23" s="37" t="s">
        <v>67</v>
      </c>
      <c r="H23" s="41" t="s">
        <v>67</v>
      </c>
      <c r="I23" s="42">
        <v>57.906585</v>
      </c>
      <c r="J23" s="38">
        <v>19.947776999999999</v>
      </c>
      <c r="K23" s="39">
        <v>77.854361999999995</v>
      </c>
      <c r="L23" s="38">
        <v>709.00980800000002</v>
      </c>
      <c r="M23" s="38">
        <v>226.297337</v>
      </c>
      <c r="N23" s="43">
        <v>935.30714499999999</v>
      </c>
      <c r="O23" s="42">
        <v>151.81331599999999</v>
      </c>
      <c r="P23" s="38">
        <v>33.842761000000003</v>
      </c>
      <c r="Q23" s="39">
        <v>185.65607700000001</v>
      </c>
      <c r="R23" s="38">
        <v>1211.7916230000001</v>
      </c>
      <c r="S23" s="38">
        <v>177.23843099999999</v>
      </c>
      <c r="T23" s="43">
        <v>1389.0300540000001</v>
      </c>
      <c r="U23" s="25">
        <f t="shared" si="4"/>
        <v>-58.065276796729904</v>
      </c>
      <c r="V23" s="31">
        <f t="shared" si="5"/>
        <v>-32.664729441484063</v>
      </c>
    </row>
    <row r="24" spans="1:22" ht="15" x14ac:dyDescent="0.2">
      <c r="A24" s="40" t="s">
        <v>9</v>
      </c>
      <c r="B24" s="37" t="s">
        <v>28</v>
      </c>
      <c r="C24" s="37" t="s">
        <v>27</v>
      </c>
      <c r="D24" s="37" t="s">
        <v>64</v>
      </c>
      <c r="E24" s="37" t="s">
        <v>68</v>
      </c>
      <c r="F24" s="37" t="s">
        <v>66</v>
      </c>
      <c r="G24" s="37" t="s">
        <v>67</v>
      </c>
      <c r="H24" s="41" t="s">
        <v>67</v>
      </c>
      <c r="I24" s="42">
        <v>36.09308</v>
      </c>
      <c r="J24" s="38">
        <v>45.931818999999997</v>
      </c>
      <c r="K24" s="39">
        <v>82.024899000000005</v>
      </c>
      <c r="L24" s="38">
        <v>219.957684</v>
      </c>
      <c r="M24" s="38">
        <v>204.94532599999999</v>
      </c>
      <c r="N24" s="43">
        <v>424.90300999999999</v>
      </c>
      <c r="O24" s="42">
        <v>41.894558000000004</v>
      </c>
      <c r="P24" s="38">
        <v>9.2941330000000004</v>
      </c>
      <c r="Q24" s="39">
        <v>51.188690999999999</v>
      </c>
      <c r="R24" s="38">
        <v>809.46133099999997</v>
      </c>
      <c r="S24" s="38">
        <v>275.22053299999999</v>
      </c>
      <c r="T24" s="43">
        <v>1084.6818639999999</v>
      </c>
      <c r="U24" s="25">
        <f t="shared" si="4"/>
        <v>60.240274555956134</v>
      </c>
      <c r="V24" s="31">
        <f t="shared" si="5"/>
        <v>-60.82694621323548</v>
      </c>
    </row>
    <row r="25" spans="1:22" ht="15" x14ac:dyDescent="0.2">
      <c r="A25" s="40" t="s">
        <v>9</v>
      </c>
      <c r="B25" s="37" t="s">
        <v>28</v>
      </c>
      <c r="C25" s="37" t="s">
        <v>27</v>
      </c>
      <c r="D25" s="37" t="s">
        <v>73</v>
      </c>
      <c r="E25" s="37" t="s">
        <v>74</v>
      </c>
      <c r="F25" s="37" t="s">
        <v>66</v>
      </c>
      <c r="G25" s="37" t="s">
        <v>67</v>
      </c>
      <c r="H25" s="41" t="s">
        <v>67</v>
      </c>
      <c r="I25" s="42">
        <v>148.53962999999999</v>
      </c>
      <c r="J25" s="38">
        <v>0</v>
      </c>
      <c r="K25" s="39">
        <v>148.53962999999999</v>
      </c>
      <c r="L25" s="38">
        <v>1652.3390159999999</v>
      </c>
      <c r="M25" s="38">
        <v>0</v>
      </c>
      <c r="N25" s="43">
        <v>1652.3390159999999</v>
      </c>
      <c r="O25" s="42">
        <v>223.68896799999999</v>
      </c>
      <c r="P25" s="38">
        <v>0</v>
      </c>
      <c r="Q25" s="39">
        <v>223.68896799999999</v>
      </c>
      <c r="R25" s="38">
        <v>2373.9270110000002</v>
      </c>
      <c r="S25" s="38">
        <v>54.315947000000001</v>
      </c>
      <c r="T25" s="43">
        <v>2428.2429569999999</v>
      </c>
      <c r="U25" s="25">
        <f t="shared" si="4"/>
        <v>-33.595460103334197</v>
      </c>
      <c r="V25" s="31">
        <f t="shared" si="5"/>
        <v>-31.953307586593361</v>
      </c>
    </row>
    <row r="26" spans="1:22" ht="15" x14ac:dyDescent="0.2">
      <c r="A26" s="40" t="s">
        <v>9</v>
      </c>
      <c r="B26" s="37" t="s">
        <v>28</v>
      </c>
      <c r="C26" s="37" t="s">
        <v>27</v>
      </c>
      <c r="D26" s="37" t="s">
        <v>75</v>
      </c>
      <c r="E26" s="37" t="s">
        <v>76</v>
      </c>
      <c r="F26" s="37" t="s">
        <v>71</v>
      </c>
      <c r="G26" s="37" t="s">
        <v>71</v>
      </c>
      <c r="H26" s="41" t="s">
        <v>77</v>
      </c>
      <c r="I26" s="42">
        <v>0</v>
      </c>
      <c r="J26" s="38">
        <v>154.647963</v>
      </c>
      <c r="K26" s="39">
        <v>154.647963</v>
      </c>
      <c r="L26" s="38">
        <v>0</v>
      </c>
      <c r="M26" s="38">
        <v>1126.440382</v>
      </c>
      <c r="N26" s="43">
        <v>1126.440382</v>
      </c>
      <c r="O26" s="42">
        <v>0</v>
      </c>
      <c r="P26" s="38">
        <v>142.46217300000001</v>
      </c>
      <c r="Q26" s="39">
        <v>142.46217300000001</v>
      </c>
      <c r="R26" s="38">
        <v>0</v>
      </c>
      <c r="S26" s="38">
        <v>1236.6416449999999</v>
      </c>
      <c r="T26" s="43">
        <v>1236.6416449999999</v>
      </c>
      <c r="U26" s="25">
        <f t="shared" si="4"/>
        <v>8.5537021817012402</v>
      </c>
      <c r="V26" s="31">
        <f t="shared" si="5"/>
        <v>-8.911333646700859</v>
      </c>
    </row>
    <row r="27" spans="1:22" ht="15" x14ac:dyDescent="0.2">
      <c r="A27" s="40" t="s">
        <v>9</v>
      </c>
      <c r="B27" s="37" t="s">
        <v>28</v>
      </c>
      <c r="C27" s="37" t="s">
        <v>27</v>
      </c>
      <c r="D27" s="37" t="s">
        <v>75</v>
      </c>
      <c r="E27" s="37" t="s">
        <v>78</v>
      </c>
      <c r="F27" s="37" t="s">
        <v>66</v>
      </c>
      <c r="G27" s="37" t="s">
        <v>67</v>
      </c>
      <c r="H27" s="41" t="s">
        <v>79</v>
      </c>
      <c r="I27" s="42">
        <v>0</v>
      </c>
      <c r="J27" s="38">
        <v>32.258856000000002</v>
      </c>
      <c r="K27" s="39">
        <v>32.258856000000002</v>
      </c>
      <c r="L27" s="38">
        <v>0</v>
      </c>
      <c r="M27" s="38">
        <v>297.94284299999998</v>
      </c>
      <c r="N27" s="43">
        <v>297.94284299999998</v>
      </c>
      <c r="O27" s="42">
        <v>0</v>
      </c>
      <c r="P27" s="38">
        <v>36.513289</v>
      </c>
      <c r="Q27" s="39">
        <v>36.513289</v>
      </c>
      <c r="R27" s="38">
        <v>0</v>
      </c>
      <c r="S27" s="38">
        <v>353.42003799999998</v>
      </c>
      <c r="T27" s="43">
        <v>353.42003799999998</v>
      </c>
      <c r="U27" s="25">
        <f t="shared" si="4"/>
        <v>-11.651738631378839</v>
      </c>
      <c r="V27" s="31">
        <f t="shared" si="5"/>
        <v>-15.697240969681525</v>
      </c>
    </row>
    <row r="28" spans="1:22" ht="15" x14ac:dyDescent="0.2">
      <c r="A28" s="40" t="s">
        <v>9</v>
      </c>
      <c r="B28" s="37" t="s">
        <v>28</v>
      </c>
      <c r="C28" s="37" t="s">
        <v>27</v>
      </c>
      <c r="D28" s="37" t="s">
        <v>75</v>
      </c>
      <c r="E28" s="37" t="s">
        <v>80</v>
      </c>
      <c r="F28" s="37" t="s">
        <v>71</v>
      </c>
      <c r="G28" s="37" t="s">
        <v>71</v>
      </c>
      <c r="H28" s="41" t="s">
        <v>77</v>
      </c>
      <c r="I28" s="42">
        <v>0</v>
      </c>
      <c r="J28" s="38">
        <v>11.27102</v>
      </c>
      <c r="K28" s="39">
        <v>11.27102</v>
      </c>
      <c r="L28" s="38">
        <v>0</v>
      </c>
      <c r="M28" s="38">
        <v>111.540848</v>
      </c>
      <c r="N28" s="43">
        <v>111.540848</v>
      </c>
      <c r="O28" s="42">
        <v>0</v>
      </c>
      <c r="P28" s="38">
        <v>10.881957</v>
      </c>
      <c r="Q28" s="39">
        <v>10.881957</v>
      </c>
      <c r="R28" s="38">
        <v>0</v>
      </c>
      <c r="S28" s="38">
        <v>94.434907999999993</v>
      </c>
      <c r="T28" s="43">
        <v>94.434907999999993</v>
      </c>
      <c r="U28" s="25">
        <f t="shared" si="4"/>
        <v>3.5753035965865321</v>
      </c>
      <c r="V28" s="31">
        <f t="shared" si="5"/>
        <v>18.114000809954732</v>
      </c>
    </row>
    <row r="29" spans="1:22" ht="15" x14ac:dyDescent="0.2">
      <c r="A29" s="40" t="s">
        <v>9</v>
      </c>
      <c r="B29" s="37" t="s">
        <v>28</v>
      </c>
      <c r="C29" s="37" t="s">
        <v>27</v>
      </c>
      <c r="D29" s="37" t="s">
        <v>81</v>
      </c>
      <c r="E29" s="37" t="s">
        <v>82</v>
      </c>
      <c r="F29" s="37" t="s">
        <v>16</v>
      </c>
      <c r="G29" s="37" t="s">
        <v>83</v>
      </c>
      <c r="H29" s="41" t="s">
        <v>84</v>
      </c>
      <c r="I29" s="42">
        <v>1623.8937599999999</v>
      </c>
      <c r="J29" s="38">
        <v>0</v>
      </c>
      <c r="K29" s="39">
        <v>1623.8937599999999</v>
      </c>
      <c r="L29" s="38">
        <v>13755.547860000001</v>
      </c>
      <c r="M29" s="38">
        <v>0</v>
      </c>
      <c r="N29" s="43">
        <v>13755.547860000001</v>
      </c>
      <c r="O29" s="42">
        <v>1534.0189</v>
      </c>
      <c r="P29" s="38">
        <v>0</v>
      </c>
      <c r="Q29" s="39">
        <v>1534.0189</v>
      </c>
      <c r="R29" s="38">
        <v>14016.719488000001</v>
      </c>
      <c r="S29" s="38">
        <v>0</v>
      </c>
      <c r="T29" s="43">
        <v>14016.719488000001</v>
      </c>
      <c r="U29" s="25">
        <f t="shared" si="4"/>
        <v>5.8587843995924649</v>
      </c>
      <c r="V29" s="31">
        <f t="shared" si="5"/>
        <v>-1.863286400384867</v>
      </c>
    </row>
    <row r="30" spans="1:22" ht="15" x14ac:dyDescent="0.2">
      <c r="A30" s="40" t="s">
        <v>9</v>
      </c>
      <c r="B30" s="37" t="s">
        <v>35</v>
      </c>
      <c r="C30" s="37" t="s">
        <v>29</v>
      </c>
      <c r="D30" s="37" t="s">
        <v>271</v>
      </c>
      <c r="E30" s="37" t="s">
        <v>275</v>
      </c>
      <c r="F30" s="37" t="s">
        <v>16</v>
      </c>
      <c r="G30" s="37" t="s">
        <v>16</v>
      </c>
      <c r="H30" s="41" t="s">
        <v>21</v>
      </c>
      <c r="I30" s="42">
        <v>2.4899999999999999E-2</v>
      </c>
      <c r="J30" s="38">
        <v>0</v>
      </c>
      <c r="K30" s="39">
        <v>2.4899999999999999E-2</v>
      </c>
      <c r="L30" s="38">
        <v>4.99E-2</v>
      </c>
      <c r="M30" s="38">
        <v>0</v>
      </c>
      <c r="N30" s="43">
        <v>4.99E-2</v>
      </c>
      <c r="O30" s="42">
        <v>0</v>
      </c>
      <c r="P30" s="38">
        <v>0</v>
      </c>
      <c r="Q30" s="39">
        <v>0</v>
      </c>
      <c r="R30" s="38">
        <v>0</v>
      </c>
      <c r="S30" s="38">
        <v>0</v>
      </c>
      <c r="T30" s="43">
        <v>0</v>
      </c>
      <c r="U30" s="35" t="s">
        <v>24</v>
      </c>
      <c r="V30" s="36" t="s">
        <v>24</v>
      </c>
    </row>
    <row r="31" spans="1:22" ht="15" x14ac:dyDescent="0.2">
      <c r="A31" s="40" t="s">
        <v>9</v>
      </c>
      <c r="B31" s="37" t="s">
        <v>28</v>
      </c>
      <c r="C31" s="37" t="s">
        <v>29</v>
      </c>
      <c r="D31" s="37" t="s">
        <v>271</v>
      </c>
      <c r="E31" s="37" t="s">
        <v>258</v>
      </c>
      <c r="F31" s="37" t="s">
        <v>66</v>
      </c>
      <c r="G31" s="37" t="s">
        <v>67</v>
      </c>
      <c r="H31" s="41" t="s">
        <v>67</v>
      </c>
      <c r="I31" s="42">
        <v>0</v>
      </c>
      <c r="J31" s="38">
        <v>0</v>
      </c>
      <c r="K31" s="39">
        <v>0</v>
      </c>
      <c r="L31" s="38">
        <v>0</v>
      </c>
      <c r="M31" s="38">
        <v>1.372E-2</v>
      </c>
      <c r="N31" s="43">
        <v>1.372E-2</v>
      </c>
      <c r="O31" s="42">
        <v>0</v>
      </c>
      <c r="P31" s="38">
        <v>0</v>
      </c>
      <c r="Q31" s="39">
        <v>0</v>
      </c>
      <c r="R31" s="38">
        <v>0</v>
      </c>
      <c r="S31" s="38">
        <v>0</v>
      </c>
      <c r="T31" s="43">
        <v>0</v>
      </c>
      <c r="U31" s="35" t="s">
        <v>24</v>
      </c>
      <c r="V31" s="36" t="s">
        <v>24</v>
      </c>
    </row>
    <row r="32" spans="1:22" ht="15" x14ac:dyDescent="0.2">
      <c r="A32" s="40" t="s">
        <v>9</v>
      </c>
      <c r="B32" s="37" t="s">
        <v>28</v>
      </c>
      <c r="C32" s="37" t="s">
        <v>29</v>
      </c>
      <c r="D32" s="37" t="s">
        <v>266</v>
      </c>
      <c r="E32" s="37" t="s">
        <v>267</v>
      </c>
      <c r="F32" s="37" t="s">
        <v>151</v>
      </c>
      <c r="G32" s="37" t="s">
        <v>157</v>
      </c>
      <c r="H32" s="41" t="s">
        <v>223</v>
      </c>
      <c r="I32" s="42">
        <v>0</v>
      </c>
      <c r="J32" s="38">
        <v>0</v>
      </c>
      <c r="K32" s="39">
        <v>0</v>
      </c>
      <c r="L32" s="38">
        <v>6.1139999999999999</v>
      </c>
      <c r="M32" s="38">
        <v>0</v>
      </c>
      <c r="N32" s="43">
        <v>6.1139999999999999</v>
      </c>
      <c r="O32" s="42">
        <v>0</v>
      </c>
      <c r="P32" s="38">
        <v>0</v>
      </c>
      <c r="Q32" s="39">
        <v>0</v>
      </c>
      <c r="R32" s="38">
        <v>0</v>
      </c>
      <c r="S32" s="38">
        <v>0</v>
      </c>
      <c r="T32" s="43">
        <v>0</v>
      </c>
      <c r="U32" s="35" t="s">
        <v>24</v>
      </c>
      <c r="V32" s="36" t="s">
        <v>24</v>
      </c>
    </row>
    <row r="33" spans="1:22" ht="15" x14ac:dyDescent="0.2">
      <c r="A33" s="40" t="s">
        <v>9</v>
      </c>
      <c r="B33" s="37" t="s">
        <v>28</v>
      </c>
      <c r="C33" s="37" t="s">
        <v>27</v>
      </c>
      <c r="D33" s="37" t="s">
        <v>85</v>
      </c>
      <c r="E33" s="37" t="s">
        <v>86</v>
      </c>
      <c r="F33" s="37" t="s">
        <v>38</v>
      </c>
      <c r="G33" s="37" t="s">
        <v>87</v>
      </c>
      <c r="H33" s="41" t="s">
        <v>88</v>
      </c>
      <c r="I33" s="42">
        <v>0</v>
      </c>
      <c r="J33" s="38">
        <v>0</v>
      </c>
      <c r="K33" s="39">
        <v>0</v>
      </c>
      <c r="L33" s="38">
        <v>0</v>
      </c>
      <c r="M33" s="38">
        <v>0</v>
      </c>
      <c r="N33" s="43">
        <v>0</v>
      </c>
      <c r="O33" s="42">
        <v>0</v>
      </c>
      <c r="P33" s="38">
        <v>0</v>
      </c>
      <c r="Q33" s="39">
        <v>0</v>
      </c>
      <c r="R33" s="38">
        <v>3.7253180000000001</v>
      </c>
      <c r="S33" s="38">
        <v>0</v>
      </c>
      <c r="T33" s="43">
        <v>3.7253180000000001</v>
      </c>
      <c r="U33" s="35" t="s">
        <v>24</v>
      </c>
      <c r="V33" s="36" t="s">
        <v>24</v>
      </c>
    </row>
    <row r="34" spans="1:22" ht="15" x14ac:dyDescent="0.2">
      <c r="A34" s="40" t="s">
        <v>9</v>
      </c>
      <c r="B34" s="37" t="s">
        <v>28</v>
      </c>
      <c r="C34" s="37" t="s">
        <v>27</v>
      </c>
      <c r="D34" s="37" t="s">
        <v>89</v>
      </c>
      <c r="E34" s="37" t="s">
        <v>90</v>
      </c>
      <c r="F34" s="37" t="s">
        <v>52</v>
      </c>
      <c r="G34" s="37" t="s">
        <v>52</v>
      </c>
      <c r="H34" s="41" t="s">
        <v>91</v>
      </c>
      <c r="I34" s="42">
        <v>0</v>
      </c>
      <c r="J34" s="38">
        <v>96.862734000000003</v>
      </c>
      <c r="K34" s="39">
        <v>96.862734000000003</v>
      </c>
      <c r="L34" s="38">
        <v>0</v>
      </c>
      <c r="M34" s="38">
        <v>690.06361500000003</v>
      </c>
      <c r="N34" s="43">
        <v>690.06361500000003</v>
      </c>
      <c r="O34" s="42">
        <v>0</v>
      </c>
      <c r="P34" s="38">
        <v>56.981147999999997</v>
      </c>
      <c r="Q34" s="39">
        <v>56.981147999999997</v>
      </c>
      <c r="R34" s="38">
        <v>33.909274000000003</v>
      </c>
      <c r="S34" s="38">
        <v>587.567947</v>
      </c>
      <c r="T34" s="43">
        <v>621.47722099999999</v>
      </c>
      <c r="U34" s="25">
        <f t="shared" si="4"/>
        <v>69.990843287327252</v>
      </c>
      <c r="V34" s="31">
        <f t="shared" si="5"/>
        <v>11.036027014737538</v>
      </c>
    </row>
    <row r="35" spans="1:22" ht="15" x14ac:dyDescent="0.2">
      <c r="A35" s="40" t="s">
        <v>9</v>
      </c>
      <c r="B35" s="37" t="s">
        <v>28</v>
      </c>
      <c r="C35" s="37" t="s">
        <v>27</v>
      </c>
      <c r="D35" s="37" t="s">
        <v>257</v>
      </c>
      <c r="E35" s="37" t="s">
        <v>258</v>
      </c>
      <c r="F35" s="37" t="s">
        <v>66</v>
      </c>
      <c r="G35" s="37" t="s">
        <v>67</v>
      </c>
      <c r="H35" s="41" t="s">
        <v>67</v>
      </c>
      <c r="I35" s="42">
        <v>0</v>
      </c>
      <c r="J35" s="38">
        <v>0</v>
      </c>
      <c r="K35" s="39">
        <v>0</v>
      </c>
      <c r="L35" s="38">
        <v>0</v>
      </c>
      <c r="M35" s="38">
        <v>0</v>
      </c>
      <c r="N35" s="43">
        <v>0</v>
      </c>
      <c r="O35" s="42">
        <v>0</v>
      </c>
      <c r="P35" s="38">
        <v>0</v>
      </c>
      <c r="Q35" s="39">
        <v>0</v>
      </c>
      <c r="R35" s="38">
        <v>0</v>
      </c>
      <c r="S35" s="38">
        <v>7.1303000000000005E-2</v>
      </c>
      <c r="T35" s="43">
        <v>7.1303000000000005E-2</v>
      </c>
      <c r="U35" s="35" t="s">
        <v>24</v>
      </c>
      <c r="V35" s="36" t="s">
        <v>24</v>
      </c>
    </row>
    <row r="36" spans="1:22" ht="15" x14ac:dyDescent="0.2">
      <c r="A36" s="40" t="s">
        <v>9</v>
      </c>
      <c r="B36" s="37" t="s">
        <v>28</v>
      </c>
      <c r="C36" s="37" t="s">
        <v>27</v>
      </c>
      <c r="D36" s="37" t="s">
        <v>239</v>
      </c>
      <c r="E36" s="37" t="s">
        <v>240</v>
      </c>
      <c r="F36" s="37" t="s">
        <v>52</v>
      </c>
      <c r="G36" s="37" t="s">
        <v>52</v>
      </c>
      <c r="H36" s="41" t="s">
        <v>241</v>
      </c>
      <c r="I36" s="42">
        <v>0</v>
      </c>
      <c r="J36" s="38">
        <v>0</v>
      </c>
      <c r="K36" s="39">
        <v>0</v>
      </c>
      <c r="L36" s="38">
        <v>0</v>
      </c>
      <c r="M36" s="38">
        <v>0</v>
      </c>
      <c r="N36" s="43">
        <v>0</v>
      </c>
      <c r="O36" s="42">
        <v>0</v>
      </c>
      <c r="P36" s="38">
        <v>0</v>
      </c>
      <c r="Q36" s="39">
        <v>0</v>
      </c>
      <c r="R36" s="38">
        <v>0</v>
      </c>
      <c r="S36" s="38">
        <v>29.809833000000001</v>
      </c>
      <c r="T36" s="43">
        <v>29.809833000000001</v>
      </c>
      <c r="U36" s="35" t="s">
        <v>24</v>
      </c>
      <c r="V36" s="36" t="s">
        <v>24</v>
      </c>
    </row>
    <row r="37" spans="1:22" ht="15" x14ac:dyDescent="0.2">
      <c r="A37" s="40" t="s">
        <v>9</v>
      </c>
      <c r="B37" s="37" t="s">
        <v>28</v>
      </c>
      <c r="C37" s="37" t="s">
        <v>27</v>
      </c>
      <c r="D37" s="37" t="s">
        <v>96</v>
      </c>
      <c r="E37" s="37" t="s">
        <v>97</v>
      </c>
      <c r="F37" s="37" t="s">
        <v>98</v>
      </c>
      <c r="G37" s="37" t="s">
        <v>99</v>
      </c>
      <c r="H37" s="41" t="s">
        <v>100</v>
      </c>
      <c r="I37" s="42">
        <v>69.560519999999997</v>
      </c>
      <c r="J37" s="38">
        <v>128.46955</v>
      </c>
      <c r="K37" s="39">
        <v>198.03006999999999</v>
      </c>
      <c r="L37" s="38">
        <v>575.56740000000002</v>
      </c>
      <c r="M37" s="38">
        <v>1074.9193399999999</v>
      </c>
      <c r="N37" s="43">
        <v>1650.4867400000001</v>
      </c>
      <c r="O37" s="42">
        <v>23.588750000000001</v>
      </c>
      <c r="P37" s="38">
        <v>113.42433</v>
      </c>
      <c r="Q37" s="39">
        <v>137.01308</v>
      </c>
      <c r="R37" s="38">
        <v>392.65942000000001</v>
      </c>
      <c r="S37" s="38">
        <v>1037.14139</v>
      </c>
      <c r="T37" s="43">
        <v>1429.80081</v>
      </c>
      <c r="U37" s="25">
        <f t="shared" si="4"/>
        <v>44.533697074761022</v>
      </c>
      <c r="V37" s="31">
        <f t="shared" si="5"/>
        <v>15.434732478575119</v>
      </c>
    </row>
    <row r="38" spans="1:22" ht="15" x14ac:dyDescent="0.2">
      <c r="A38" s="40" t="s">
        <v>9</v>
      </c>
      <c r="B38" s="37" t="s">
        <v>28</v>
      </c>
      <c r="C38" s="37" t="s">
        <v>27</v>
      </c>
      <c r="D38" s="37" t="s">
        <v>103</v>
      </c>
      <c r="E38" s="37" t="s">
        <v>242</v>
      </c>
      <c r="F38" s="37" t="s">
        <v>66</v>
      </c>
      <c r="G38" s="37" t="s">
        <v>243</v>
      </c>
      <c r="H38" s="41" t="s">
        <v>244</v>
      </c>
      <c r="I38" s="42">
        <v>0</v>
      </c>
      <c r="J38" s="38">
        <v>9.8330739999999999</v>
      </c>
      <c r="K38" s="39">
        <v>9.8330739999999999</v>
      </c>
      <c r="L38" s="38">
        <v>0</v>
      </c>
      <c r="M38" s="38">
        <v>68.138228999999995</v>
      </c>
      <c r="N38" s="43">
        <v>68.138228999999995</v>
      </c>
      <c r="O38" s="42">
        <v>0</v>
      </c>
      <c r="P38" s="38">
        <v>7.5821889999999996</v>
      </c>
      <c r="Q38" s="39">
        <v>7.5821889999999996</v>
      </c>
      <c r="R38" s="38">
        <v>0</v>
      </c>
      <c r="S38" s="38">
        <v>39.255319999999998</v>
      </c>
      <c r="T38" s="43">
        <v>39.255319999999998</v>
      </c>
      <c r="U38" s="25">
        <f t="shared" si="4"/>
        <v>29.686479722412628</v>
      </c>
      <c r="V38" s="31">
        <f t="shared" si="5"/>
        <v>73.577056562015031</v>
      </c>
    </row>
    <row r="39" spans="1:22" ht="15" x14ac:dyDescent="0.2">
      <c r="A39" s="40" t="s">
        <v>9</v>
      </c>
      <c r="B39" s="37" t="s">
        <v>28</v>
      </c>
      <c r="C39" s="37" t="s">
        <v>27</v>
      </c>
      <c r="D39" s="37" t="s">
        <v>106</v>
      </c>
      <c r="E39" s="37" t="s">
        <v>107</v>
      </c>
      <c r="F39" s="37" t="s">
        <v>30</v>
      </c>
      <c r="G39" s="37" t="s">
        <v>108</v>
      </c>
      <c r="H39" s="41" t="s">
        <v>109</v>
      </c>
      <c r="I39" s="42">
        <v>49.8249</v>
      </c>
      <c r="J39" s="38">
        <v>68.996799999999993</v>
      </c>
      <c r="K39" s="39">
        <v>118.82170000000001</v>
      </c>
      <c r="L39" s="38">
        <v>441.97858100000002</v>
      </c>
      <c r="M39" s="38">
        <v>775.88530000000003</v>
      </c>
      <c r="N39" s="43">
        <v>1217.863881</v>
      </c>
      <c r="O39" s="42">
        <v>49.922400000000003</v>
      </c>
      <c r="P39" s="38">
        <v>100.834</v>
      </c>
      <c r="Q39" s="39">
        <v>150.75640000000001</v>
      </c>
      <c r="R39" s="38">
        <v>276.6139</v>
      </c>
      <c r="S39" s="38">
        <v>736.10260000000005</v>
      </c>
      <c r="T39" s="43">
        <v>1012.7165</v>
      </c>
      <c r="U39" s="25">
        <f t="shared" si="4"/>
        <v>-21.182981286366619</v>
      </c>
      <c r="V39" s="31">
        <f t="shared" si="5"/>
        <v>20.257138202053593</v>
      </c>
    </row>
    <row r="40" spans="1:22" ht="15" x14ac:dyDescent="0.2">
      <c r="A40" s="40" t="s">
        <v>9</v>
      </c>
      <c r="B40" s="37" t="s">
        <v>28</v>
      </c>
      <c r="C40" s="37" t="s">
        <v>27</v>
      </c>
      <c r="D40" s="37" t="s">
        <v>106</v>
      </c>
      <c r="E40" s="37" t="s">
        <v>111</v>
      </c>
      <c r="F40" s="37" t="s">
        <v>30</v>
      </c>
      <c r="G40" s="37" t="s">
        <v>108</v>
      </c>
      <c r="H40" s="41" t="s">
        <v>112</v>
      </c>
      <c r="I40" s="42">
        <v>9.4047000000000001</v>
      </c>
      <c r="J40" s="38">
        <v>36.684600000000003</v>
      </c>
      <c r="K40" s="39">
        <v>46.089300000000001</v>
      </c>
      <c r="L40" s="38">
        <v>71.118829000000005</v>
      </c>
      <c r="M40" s="38">
        <v>297.26060000000001</v>
      </c>
      <c r="N40" s="43">
        <v>368.37942900000002</v>
      </c>
      <c r="O40" s="42">
        <v>7.7747999999999999</v>
      </c>
      <c r="P40" s="38">
        <v>36.723999999999997</v>
      </c>
      <c r="Q40" s="39">
        <v>44.498800000000003</v>
      </c>
      <c r="R40" s="38">
        <v>43.674500000000002</v>
      </c>
      <c r="S40" s="38">
        <v>228.8665</v>
      </c>
      <c r="T40" s="43">
        <v>272.541</v>
      </c>
      <c r="U40" s="25">
        <f t="shared" si="4"/>
        <v>3.5742536877398923</v>
      </c>
      <c r="V40" s="31">
        <f t="shared" si="5"/>
        <v>35.164774841216563</v>
      </c>
    </row>
    <row r="41" spans="1:22" ht="15" x14ac:dyDescent="0.2">
      <c r="A41" s="40" t="s">
        <v>9</v>
      </c>
      <c r="B41" s="37" t="s">
        <v>28</v>
      </c>
      <c r="C41" s="37" t="s">
        <v>27</v>
      </c>
      <c r="D41" s="37" t="s">
        <v>106</v>
      </c>
      <c r="E41" s="37" t="s">
        <v>110</v>
      </c>
      <c r="F41" s="37" t="s">
        <v>30</v>
      </c>
      <c r="G41" s="37" t="s">
        <v>108</v>
      </c>
      <c r="H41" s="41" t="s">
        <v>109</v>
      </c>
      <c r="I41" s="42">
        <v>23.011500000000002</v>
      </c>
      <c r="J41" s="38">
        <v>31.8611</v>
      </c>
      <c r="K41" s="39">
        <v>54.872599999999998</v>
      </c>
      <c r="L41" s="38">
        <v>113.62013</v>
      </c>
      <c r="M41" s="38">
        <v>190.9058</v>
      </c>
      <c r="N41" s="43">
        <v>304.52593000000002</v>
      </c>
      <c r="O41" s="42">
        <v>8.7978000000000005</v>
      </c>
      <c r="P41" s="38">
        <v>17.8066</v>
      </c>
      <c r="Q41" s="39">
        <v>26.604399999999998</v>
      </c>
      <c r="R41" s="38">
        <v>71.933000000000007</v>
      </c>
      <c r="S41" s="38">
        <v>199.84010000000001</v>
      </c>
      <c r="T41" s="43">
        <v>271.7731</v>
      </c>
      <c r="U41" s="35" t="s">
        <v>24</v>
      </c>
      <c r="V41" s="31">
        <f t="shared" si="5"/>
        <v>12.051534901725013</v>
      </c>
    </row>
    <row r="42" spans="1:22" ht="15" x14ac:dyDescent="0.2">
      <c r="A42" s="40" t="s">
        <v>9</v>
      </c>
      <c r="B42" s="37" t="s">
        <v>28</v>
      </c>
      <c r="C42" s="37" t="s">
        <v>27</v>
      </c>
      <c r="D42" s="37" t="s">
        <v>113</v>
      </c>
      <c r="E42" s="37" t="s">
        <v>114</v>
      </c>
      <c r="F42" s="37" t="s">
        <v>115</v>
      </c>
      <c r="G42" s="37" t="s">
        <v>116</v>
      </c>
      <c r="H42" s="41" t="s">
        <v>117</v>
      </c>
      <c r="I42" s="42">
        <v>248.420627</v>
      </c>
      <c r="J42" s="38">
        <v>0</v>
      </c>
      <c r="K42" s="39">
        <v>248.420627</v>
      </c>
      <c r="L42" s="38">
        <v>2495.288043</v>
      </c>
      <c r="M42" s="38">
        <v>85.703174000000004</v>
      </c>
      <c r="N42" s="43">
        <v>2580.9912159999999</v>
      </c>
      <c r="O42" s="42">
        <v>252.7312</v>
      </c>
      <c r="P42" s="38">
        <v>0</v>
      </c>
      <c r="Q42" s="39">
        <v>252.7312</v>
      </c>
      <c r="R42" s="38">
        <v>2610.8310280000001</v>
      </c>
      <c r="S42" s="38">
        <v>0</v>
      </c>
      <c r="T42" s="43">
        <v>2610.8310280000001</v>
      </c>
      <c r="U42" s="25">
        <f t="shared" si="4"/>
        <v>-1.705595905847801</v>
      </c>
      <c r="V42" s="31">
        <f t="shared" si="5"/>
        <v>-1.1429239073682429</v>
      </c>
    </row>
    <row r="43" spans="1:22" ht="15" x14ac:dyDescent="0.2">
      <c r="A43" s="40" t="s">
        <v>9</v>
      </c>
      <c r="B43" s="37" t="s">
        <v>28</v>
      </c>
      <c r="C43" s="37" t="s">
        <v>27</v>
      </c>
      <c r="D43" s="37" t="s">
        <v>118</v>
      </c>
      <c r="E43" s="37" t="s">
        <v>119</v>
      </c>
      <c r="F43" s="37" t="s">
        <v>30</v>
      </c>
      <c r="G43" s="37" t="s">
        <v>57</v>
      </c>
      <c r="H43" s="41" t="s">
        <v>120</v>
      </c>
      <c r="I43" s="42">
        <v>0</v>
      </c>
      <c r="J43" s="38">
        <v>0</v>
      </c>
      <c r="K43" s="39">
        <v>0</v>
      </c>
      <c r="L43" s="38">
        <v>0</v>
      </c>
      <c r="M43" s="38">
        <v>0</v>
      </c>
      <c r="N43" s="43">
        <v>0</v>
      </c>
      <c r="O43" s="42">
        <v>0</v>
      </c>
      <c r="P43" s="38">
        <v>0</v>
      </c>
      <c r="Q43" s="39">
        <v>0</v>
      </c>
      <c r="R43" s="38">
        <v>2087.6540960000002</v>
      </c>
      <c r="S43" s="38">
        <v>274.95496100000003</v>
      </c>
      <c r="T43" s="43">
        <v>2362.6090570000001</v>
      </c>
      <c r="U43" s="35" t="s">
        <v>24</v>
      </c>
      <c r="V43" s="36" t="s">
        <v>24</v>
      </c>
    </row>
    <row r="44" spans="1:22" ht="15" x14ac:dyDescent="0.2">
      <c r="A44" s="40" t="s">
        <v>9</v>
      </c>
      <c r="B44" s="37" t="s">
        <v>28</v>
      </c>
      <c r="C44" s="37" t="s">
        <v>27</v>
      </c>
      <c r="D44" s="37" t="s">
        <v>121</v>
      </c>
      <c r="E44" s="37" t="s">
        <v>122</v>
      </c>
      <c r="F44" s="37" t="s">
        <v>52</v>
      </c>
      <c r="G44" s="37" t="s">
        <v>123</v>
      </c>
      <c r="H44" s="41" t="s">
        <v>124</v>
      </c>
      <c r="I44" s="42">
        <v>0</v>
      </c>
      <c r="J44" s="38">
        <v>0</v>
      </c>
      <c r="K44" s="39">
        <v>0</v>
      </c>
      <c r="L44" s="38">
        <v>6007.0615420000004</v>
      </c>
      <c r="M44" s="38">
        <v>0</v>
      </c>
      <c r="N44" s="43">
        <v>6007.0615420000004</v>
      </c>
      <c r="O44" s="42">
        <v>945.88612999999998</v>
      </c>
      <c r="P44" s="38">
        <v>0</v>
      </c>
      <c r="Q44" s="39">
        <v>945.88612999999998</v>
      </c>
      <c r="R44" s="38">
        <v>8562.5055439999996</v>
      </c>
      <c r="S44" s="38">
        <v>0</v>
      </c>
      <c r="T44" s="43">
        <v>8562.5055439999996</v>
      </c>
      <c r="U44" s="35" t="s">
        <v>24</v>
      </c>
      <c r="V44" s="31">
        <f t="shared" si="5"/>
        <v>-29.844582159607182</v>
      </c>
    </row>
    <row r="45" spans="1:22" ht="15" x14ac:dyDescent="0.2">
      <c r="A45" s="40" t="s">
        <v>9</v>
      </c>
      <c r="B45" s="37" t="s">
        <v>28</v>
      </c>
      <c r="C45" s="37" t="s">
        <v>29</v>
      </c>
      <c r="D45" s="37" t="s">
        <v>125</v>
      </c>
      <c r="E45" s="37" t="s">
        <v>126</v>
      </c>
      <c r="F45" s="37" t="s">
        <v>30</v>
      </c>
      <c r="G45" s="37" t="s">
        <v>127</v>
      </c>
      <c r="H45" s="41" t="s">
        <v>128</v>
      </c>
      <c r="I45" s="42">
        <v>0</v>
      </c>
      <c r="J45" s="38">
        <v>0</v>
      </c>
      <c r="K45" s="39">
        <v>0</v>
      </c>
      <c r="L45" s="38">
        <v>0</v>
      </c>
      <c r="M45" s="38">
        <v>0</v>
      </c>
      <c r="N45" s="43">
        <v>0</v>
      </c>
      <c r="O45" s="42">
        <v>0</v>
      </c>
      <c r="P45" s="38">
        <v>0</v>
      </c>
      <c r="Q45" s="39">
        <v>0</v>
      </c>
      <c r="R45" s="38">
        <v>23.787980999999998</v>
      </c>
      <c r="S45" s="38">
        <v>0</v>
      </c>
      <c r="T45" s="43">
        <v>23.787980999999998</v>
      </c>
      <c r="U45" s="35" t="s">
        <v>24</v>
      </c>
      <c r="V45" s="36" t="s">
        <v>24</v>
      </c>
    </row>
    <row r="46" spans="1:22" ht="15" x14ac:dyDescent="0.2">
      <c r="A46" s="40" t="s">
        <v>9</v>
      </c>
      <c r="B46" s="37" t="s">
        <v>28</v>
      </c>
      <c r="C46" s="37" t="s">
        <v>27</v>
      </c>
      <c r="D46" s="37" t="s">
        <v>129</v>
      </c>
      <c r="E46" s="37" t="s">
        <v>130</v>
      </c>
      <c r="F46" s="37" t="s">
        <v>71</v>
      </c>
      <c r="G46" s="37" t="s">
        <v>71</v>
      </c>
      <c r="H46" s="41" t="s">
        <v>131</v>
      </c>
      <c r="I46" s="42">
        <v>0</v>
      </c>
      <c r="J46" s="38">
        <v>25.086015</v>
      </c>
      <c r="K46" s="39">
        <v>25.086015</v>
      </c>
      <c r="L46" s="38">
        <v>0</v>
      </c>
      <c r="M46" s="38">
        <v>335.94602600000002</v>
      </c>
      <c r="N46" s="43">
        <v>335.94602600000002</v>
      </c>
      <c r="O46" s="42">
        <v>0</v>
      </c>
      <c r="P46" s="38">
        <v>4.7309840000000003</v>
      </c>
      <c r="Q46" s="39">
        <v>4.7309840000000003</v>
      </c>
      <c r="R46" s="38">
        <v>0</v>
      </c>
      <c r="S46" s="38">
        <v>45.733353999999999</v>
      </c>
      <c r="T46" s="43">
        <v>45.733353999999999</v>
      </c>
      <c r="U46" s="35" t="s">
        <v>24</v>
      </c>
      <c r="V46" s="36" t="s">
        <v>24</v>
      </c>
    </row>
    <row r="47" spans="1:22" ht="15" x14ac:dyDescent="0.2">
      <c r="A47" s="40" t="s">
        <v>9</v>
      </c>
      <c r="B47" s="37" t="s">
        <v>28</v>
      </c>
      <c r="C47" s="37" t="s">
        <v>27</v>
      </c>
      <c r="D47" s="37" t="s">
        <v>132</v>
      </c>
      <c r="E47" s="37" t="s">
        <v>133</v>
      </c>
      <c r="F47" s="37" t="s">
        <v>16</v>
      </c>
      <c r="G47" s="37" t="s">
        <v>134</v>
      </c>
      <c r="H47" s="41" t="s">
        <v>135</v>
      </c>
      <c r="I47" s="42">
        <v>0</v>
      </c>
      <c r="J47" s="38">
        <v>169.6688</v>
      </c>
      <c r="K47" s="39">
        <v>169.6688</v>
      </c>
      <c r="L47" s="38">
        <v>0</v>
      </c>
      <c r="M47" s="38">
        <v>1935.4531999999999</v>
      </c>
      <c r="N47" s="43">
        <v>1935.4531999999999</v>
      </c>
      <c r="O47" s="42">
        <v>0</v>
      </c>
      <c r="P47" s="38">
        <v>205.20009999999999</v>
      </c>
      <c r="Q47" s="39">
        <v>205.20009999999999</v>
      </c>
      <c r="R47" s="38">
        <v>0</v>
      </c>
      <c r="S47" s="38">
        <v>1740.5931</v>
      </c>
      <c r="T47" s="43">
        <v>1740.5931</v>
      </c>
      <c r="U47" s="25">
        <f t="shared" si="4"/>
        <v>-17.315439904756381</v>
      </c>
      <c r="V47" s="31">
        <f t="shared" si="5"/>
        <v>11.195040357220766</v>
      </c>
    </row>
    <row r="48" spans="1:22" ht="15" x14ac:dyDescent="0.2">
      <c r="A48" s="40" t="s">
        <v>9</v>
      </c>
      <c r="B48" s="37" t="s">
        <v>28</v>
      </c>
      <c r="C48" s="37" t="s">
        <v>27</v>
      </c>
      <c r="D48" s="37" t="s">
        <v>132</v>
      </c>
      <c r="E48" s="37" t="s">
        <v>119</v>
      </c>
      <c r="F48" s="37" t="s">
        <v>30</v>
      </c>
      <c r="G48" s="37" t="s">
        <v>57</v>
      </c>
      <c r="H48" s="41" t="s">
        <v>120</v>
      </c>
      <c r="I48" s="42">
        <v>0</v>
      </c>
      <c r="J48" s="38">
        <v>0</v>
      </c>
      <c r="K48" s="39">
        <v>0</v>
      </c>
      <c r="L48" s="38">
        <v>887.53039999999999</v>
      </c>
      <c r="M48" s="38">
        <v>168.84899999999999</v>
      </c>
      <c r="N48" s="43">
        <v>1056.3794</v>
      </c>
      <c r="O48" s="42">
        <v>146.9502</v>
      </c>
      <c r="P48" s="38">
        <v>24.697099999999999</v>
      </c>
      <c r="Q48" s="39">
        <v>171.6473</v>
      </c>
      <c r="R48" s="38">
        <v>146.9502</v>
      </c>
      <c r="S48" s="38">
        <v>24.697099999999999</v>
      </c>
      <c r="T48" s="43">
        <v>171.6473</v>
      </c>
      <c r="U48" s="35" t="s">
        <v>24</v>
      </c>
      <c r="V48" s="36" t="s">
        <v>24</v>
      </c>
    </row>
    <row r="49" spans="1:22" ht="15" x14ac:dyDescent="0.2">
      <c r="A49" s="40" t="s">
        <v>9</v>
      </c>
      <c r="B49" s="37" t="s">
        <v>28</v>
      </c>
      <c r="C49" s="37" t="s">
        <v>27</v>
      </c>
      <c r="D49" s="37" t="s">
        <v>132</v>
      </c>
      <c r="E49" s="37" t="s">
        <v>284</v>
      </c>
      <c r="F49" s="37" t="s">
        <v>16</v>
      </c>
      <c r="G49" s="37" t="s">
        <v>285</v>
      </c>
      <c r="H49" s="41" t="s">
        <v>285</v>
      </c>
      <c r="I49" s="42">
        <v>0</v>
      </c>
      <c r="J49" s="38">
        <v>23.637499999999999</v>
      </c>
      <c r="K49" s="39">
        <v>23.637499999999999</v>
      </c>
      <c r="L49" s="38">
        <v>0</v>
      </c>
      <c r="M49" s="38">
        <v>23.637499999999999</v>
      </c>
      <c r="N49" s="43">
        <v>23.637499999999999</v>
      </c>
      <c r="O49" s="42">
        <v>0</v>
      </c>
      <c r="P49" s="38">
        <v>0</v>
      </c>
      <c r="Q49" s="39">
        <v>0</v>
      </c>
      <c r="R49" s="38">
        <v>0</v>
      </c>
      <c r="S49" s="38">
        <v>0</v>
      </c>
      <c r="T49" s="43">
        <v>0</v>
      </c>
      <c r="U49" s="35" t="s">
        <v>24</v>
      </c>
      <c r="V49" s="36" t="s">
        <v>24</v>
      </c>
    </row>
    <row r="50" spans="1:22" ht="15" x14ac:dyDescent="0.2">
      <c r="A50" s="40" t="s">
        <v>9</v>
      </c>
      <c r="B50" s="37" t="s">
        <v>28</v>
      </c>
      <c r="C50" s="37" t="s">
        <v>29</v>
      </c>
      <c r="D50" s="37" t="s">
        <v>136</v>
      </c>
      <c r="E50" s="37" t="s">
        <v>137</v>
      </c>
      <c r="F50" s="37" t="s">
        <v>93</v>
      </c>
      <c r="G50" s="37" t="s">
        <v>93</v>
      </c>
      <c r="H50" s="41" t="s">
        <v>138</v>
      </c>
      <c r="I50" s="42">
        <v>0</v>
      </c>
      <c r="J50" s="38">
        <v>0</v>
      </c>
      <c r="K50" s="39">
        <v>0</v>
      </c>
      <c r="L50" s="38">
        <v>1.0192000000000001</v>
      </c>
      <c r="M50" s="38">
        <v>0</v>
      </c>
      <c r="N50" s="43">
        <v>1.0192000000000001</v>
      </c>
      <c r="O50" s="42">
        <v>4.4059949999999999</v>
      </c>
      <c r="P50" s="38">
        <v>0</v>
      </c>
      <c r="Q50" s="39">
        <v>4.4059949999999999</v>
      </c>
      <c r="R50" s="38">
        <v>84.915424999999999</v>
      </c>
      <c r="S50" s="38">
        <v>0</v>
      </c>
      <c r="T50" s="43">
        <v>84.915424999999999</v>
      </c>
      <c r="U50" s="35" t="s">
        <v>24</v>
      </c>
      <c r="V50" s="31">
        <f t="shared" si="5"/>
        <v>-98.799746924660624</v>
      </c>
    </row>
    <row r="51" spans="1:22" ht="15" x14ac:dyDescent="0.2">
      <c r="A51" s="40" t="s">
        <v>9</v>
      </c>
      <c r="B51" s="37" t="s">
        <v>28</v>
      </c>
      <c r="C51" s="37" t="s">
        <v>29</v>
      </c>
      <c r="D51" s="37" t="s">
        <v>136</v>
      </c>
      <c r="E51" s="37" t="s">
        <v>186</v>
      </c>
      <c r="F51" s="37" t="s">
        <v>93</v>
      </c>
      <c r="G51" s="37" t="s">
        <v>93</v>
      </c>
      <c r="H51" s="41" t="s">
        <v>138</v>
      </c>
      <c r="I51" s="42">
        <v>0</v>
      </c>
      <c r="J51" s="38">
        <v>0</v>
      </c>
      <c r="K51" s="39">
        <v>0</v>
      </c>
      <c r="L51" s="38">
        <v>0</v>
      </c>
      <c r="M51" s="38">
        <v>0</v>
      </c>
      <c r="N51" s="43">
        <v>0</v>
      </c>
      <c r="O51" s="42">
        <v>0</v>
      </c>
      <c r="P51" s="38">
        <v>0</v>
      </c>
      <c r="Q51" s="39">
        <v>0</v>
      </c>
      <c r="R51" s="38">
        <v>3.9312499999999999</v>
      </c>
      <c r="S51" s="38">
        <v>0</v>
      </c>
      <c r="T51" s="43">
        <v>3.9312499999999999</v>
      </c>
      <c r="U51" s="35" t="s">
        <v>24</v>
      </c>
      <c r="V51" s="36" t="s">
        <v>24</v>
      </c>
    </row>
    <row r="52" spans="1:22" ht="15" x14ac:dyDescent="0.2">
      <c r="A52" s="40" t="s">
        <v>9</v>
      </c>
      <c r="B52" s="37" t="s">
        <v>28</v>
      </c>
      <c r="C52" s="37" t="s">
        <v>29</v>
      </c>
      <c r="D52" s="37" t="s">
        <v>268</v>
      </c>
      <c r="E52" s="37" t="s">
        <v>269</v>
      </c>
      <c r="F52" s="37" t="s">
        <v>151</v>
      </c>
      <c r="G52" s="37" t="s">
        <v>157</v>
      </c>
      <c r="H52" s="41" t="s">
        <v>270</v>
      </c>
      <c r="I52" s="42">
        <v>0</v>
      </c>
      <c r="J52" s="38">
        <v>0</v>
      </c>
      <c r="K52" s="39">
        <v>0</v>
      </c>
      <c r="L52" s="38">
        <v>0</v>
      </c>
      <c r="M52" s="38">
        <v>4.952807</v>
      </c>
      <c r="N52" s="43">
        <v>4.952807</v>
      </c>
      <c r="O52" s="42">
        <v>0</v>
      </c>
      <c r="P52" s="38">
        <v>0</v>
      </c>
      <c r="Q52" s="39">
        <v>0</v>
      </c>
      <c r="R52" s="38">
        <v>0</v>
      </c>
      <c r="S52" s="38">
        <v>0</v>
      </c>
      <c r="T52" s="43">
        <v>0</v>
      </c>
      <c r="U52" s="35" t="s">
        <v>24</v>
      </c>
      <c r="V52" s="36" t="s">
        <v>24</v>
      </c>
    </row>
    <row r="53" spans="1:22" ht="15" x14ac:dyDescent="0.2">
      <c r="A53" s="40" t="s">
        <v>9</v>
      </c>
      <c r="B53" s="37" t="s">
        <v>28</v>
      </c>
      <c r="C53" s="37" t="s">
        <v>27</v>
      </c>
      <c r="D53" s="37" t="s">
        <v>139</v>
      </c>
      <c r="E53" s="37" t="s">
        <v>140</v>
      </c>
      <c r="F53" s="37" t="s">
        <v>101</v>
      </c>
      <c r="G53" s="37" t="s">
        <v>102</v>
      </c>
      <c r="H53" s="41" t="s">
        <v>102</v>
      </c>
      <c r="I53" s="42">
        <v>3048.8793999999998</v>
      </c>
      <c r="J53" s="38">
        <v>0</v>
      </c>
      <c r="K53" s="39">
        <v>3048.8793999999998</v>
      </c>
      <c r="L53" s="38">
        <v>24708.523657999998</v>
      </c>
      <c r="M53" s="38">
        <v>0</v>
      </c>
      <c r="N53" s="43">
        <v>24708.523657999998</v>
      </c>
      <c r="O53" s="42">
        <v>2520.9543600000002</v>
      </c>
      <c r="P53" s="38">
        <v>0</v>
      </c>
      <c r="Q53" s="39">
        <v>2520.9543600000002</v>
      </c>
      <c r="R53" s="38">
        <v>23940.397667000001</v>
      </c>
      <c r="S53" s="38">
        <v>0</v>
      </c>
      <c r="T53" s="43">
        <v>23940.397667000001</v>
      </c>
      <c r="U53" s="25">
        <f t="shared" si="4"/>
        <v>20.94147551326553</v>
      </c>
      <c r="V53" s="31">
        <f t="shared" si="5"/>
        <v>3.2084930320886107</v>
      </c>
    </row>
    <row r="54" spans="1:22" ht="15" x14ac:dyDescent="0.2">
      <c r="A54" s="40" t="s">
        <v>9</v>
      </c>
      <c r="B54" s="37" t="s">
        <v>28</v>
      </c>
      <c r="C54" s="37" t="s">
        <v>27</v>
      </c>
      <c r="D54" s="37" t="s">
        <v>260</v>
      </c>
      <c r="E54" s="37" t="s">
        <v>261</v>
      </c>
      <c r="F54" s="37" t="s">
        <v>16</v>
      </c>
      <c r="G54" s="37" t="s">
        <v>134</v>
      </c>
      <c r="H54" s="41" t="s">
        <v>229</v>
      </c>
      <c r="I54" s="42">
        <v>0</v>
      </c>
      <c r="J54" s="38">
        <v>0</v>
      </c>
      <c r="K54" s="39">
        <v>0</v>
      </c>
      <c r="L54" s="38">
        <v>6.3922650000000001</v>
      </c>
      <c r="M54" s="38">
        <v>8.5198599999999995</v>
      </c>
      <c r="N54" s="43">
        <v>14.912125</v>
      </c>
      <c r="O54" s="42">
        <v>0</v>
      </c>
      <c r="P54" s="38">
        <v>0</v>
      </c>
      <c r="Q54" s="39">
        <v>0</v>
      </c>
      <c r="R54" s="38">
        <v>0</v>
      </c>
      <c r="S54" s="38">
        <v>0</v>
      </c>
      <c r="T54" s="43">
        <v>0</v>
      </c>
      <c r="U54" s="35" t="s">
        <v>24</v>
      </c>
      <c r="V54" s="36" t="s">
        <v>24</v>
      </c>
    </row>
    <row r="55" spans="1:22" ht="15" x14ac:dyDescent="0.2">
      <c r="A55" s="40" t="s">
        <v>9</v>
      </c>
      <c r="B55" s="37" t="s">
        <v>28</v>
      </c>
      <c r="C55" s="37" t="s">
        <v>27</v>
      </c>
      <c r="D55" s="37" t="s">
        <v>141</v>
      </c>
      <c r="E55" s="37" t="s">
        <v>142</v>
      </c>
      <c r="F55" s="37" t="s">
        <v>61</v>
      </c>
      <c r="G55" s="37" t="s">
        <v>143</v>
      </c>
      <c r="H55" s="41" t="s">
        <v>259</v>
      </c>
      <c r="I55" s="42">
        <v>9562.7586410000004</v>
      </c>
      <c r="J55" s="38">
        <v>0</v>
      </c>
      <c r="K55" s="39">
        <v>9562.7586410000004</v>
      </c>
      <c r="L55" s="38">
        <v>87165.739759000004</v>
      </c>
      <c r="M55" s="38">
        <v>0</v>
      </c>
      <c r="N55" s="43">
        <v>87165.739759000004</v>
      </c>
      <c r="O55" s="42">
        <v>11357.106442</v>
      </c>
      <c r="P55" s="38">
        <v>0</v>
      </c>
      <c r="Q55" s="39">
        <v>11357.106442</v>
      </c>
      <c r="R55" s="38">
        <v>91344.373896000005</v>
      </c>
      <c r="S55" s="38">
        <v>0</v>
      </c>
      <c r="T55" s="43">
        <v>91344.373896000005</v>
      </c>
      <c r="U55" s="25">
        <f t="shared" si="4"/>
        <v>-15.799339472282103</v>
      </c>
      <c r="V55" s="31">
        <f t="shared" si="5"/>
        <v>-4.5745938789372831</v>
      </c>
    </row>
    <row r="56" spans="1:22" ht="15" x14ac:dyDescent="0.2">
      <c r="A56" s="40" t="s">
        <v>9</v>
      </c>
      <c r="B56" s="37" t="s">
        <v>28</v>
      </c>
      <c r="C56" s="37" t="s">
        <v>27</v>
      </c>
      <c r="D56" s="37" t="s">
        <v>144</v>
      </c>
      <c r="E56" s="37" t="s">
        <v>145</v>
      </c>
      <c r="F56" s="37" t="s">
        <v>93</v>
      </c>
      <c r="G56" s="37" t="s">
        <v>146</v>
      </c>
      <c r="H56" s="41" t="s">
        <v>147</v>
      </c>
      <c r="I56" s="42">
        <v>1.2431410000000001</v>
      </c>
      <c r="J56" s="38">
        <v>0</v>
      </c>
      <c r="K56" s="39">
        <v>1.2431410000000001</v>
      </c>
      <c r="L56" s="38">
        <v>9.4140470000000001</v>
      </c>
      <c r="M56" s="38">
        <v>0</v>
      </c>
      <c r="N56" s="43">
        <v>9.4140470000000001</v>
      </c>
      <c r="O56" s="42">
        <v>2.514999</v>
      </c>
      <c r="P56" s="38">
        <v>0</v>
      </c>
      <c r="Q56" s="39">
        <v>2.514999</v>
      </c>
      <c r="R56" s="38">
        <v>17.406618999999999</v>
      </c>
      <c r="S56" s="38">
        <v>0</v>
      </c>
      <c r="T56" s="43">
        <v>17.406618999999999</v>
      </c>
      <c r="U56" s="25">
        <f t="shared" si="4"/>
        <v>-50.570914739926344</v>
      </c>
      <c r="V56" s="31">
        <f t="shared" si="5"/>
        <v>-45.916854961896959</v>
      </c>
    </row>
    <row r="57" spans="1:22" ht="15" x14ac:dyDescent="0.2">
      <c r="A57" s="40" t="s">
        <v>9</v>
      </c>
      <c r="B57" s="37" t="s">
        <v>28</v>
      </c>
      <c r="C57" s="37" t="s">
        <v>29</v>
      </c>
      <c r="D57" s="37" t="s">
        <v>286</v>
      </c>
      <c r="E57" s="37" t="s">
        <v>287</v>
      </c>
      <c r="F57" s="37" t="s">
        <v>93</v>
      </c>
      <c r="G57" s="37" t="s">
        <v>146</v>
      </c>
      <c r="H57" s="41" t="s">
        <v>146</v>
      </c>
      <c r="I57" s="42">
        <v>34.5</v>
      </c>
      <c r="J57" s="38">
        <v>0</v>
      </c>
      <c r="K57" s="39">
        <v>34.5</v>
      </c>
      <c r="L57" s="38">
        <v>34.5</v>
      </c>
      <c r="M57" s="38">
        <v>0</v>
      </c>
      <c r="N57" s="43">
        <v>34.5</v>
      </c>
      <c r="O57" s="42">
        <v>0</v>
      </c>
      <c r="P57" s="38">
        <v>0</v>
      </c>
      <c r="Q57" s="39">
        <v>0</v>
      </c>
      <c r="R57" s="38">
        <v>0</v>
      </c>
      <c r="S57" s="38">
        <v>0</v>
      </c>
      <c r="T57" s="43">
        <v>0</v>
      </c>
      <c r="U57" s="35" t="s">
        <v>24</v>
      </c>
      <c r="V57" s="36" t="s">
        <v>24</v>
      </c>
    </row>
    <row r="58" spans="1:22" ht="15" x14ac:dyDescent="0.2">
      <c r="A58" s="40" t="s">
        <v>9</v>
      </c>
      <c r="B58" s="37" t="s">
        <v>28</v>
      </c>
      <c r="C58" s="37" t="s">
        <v>27</v>
      </c>
      <c r="D58" s="37" t="s">
        <v>149</v>
      </c>
      <c r="E58" s="37" t="s">
        <v>150</v>
      </c>
      <c r="F58" s="37" t="s">
        <v>151</v>
      </c>
      <c r="G58" s="37" t="s">
        <v>152</v>
      </c>
      <c r="H58" s="41" t="s">
        <v>152</v>
      </c>
      <c r="I58" s="42">
        <v>0</v>
      </c>
      <c r="J58" s="38">
        <v>104.24135800000001</v>
      </c>
      <c r="K58" s="39">
        <v>104.24135800000001</v>
      </c>
      <c r="L58" s="38">
        <v>0</v>
      </c>
      <c r="M58" s="38">
        <v>713.42251599999997</v>
      </c>
      <c r="N58" s="43">
        <v>713.42251599999997</v>
      </c>
      <c r="O58" s="42">
        <v>0</v>
      </c>
      <c r="P58" s="38">
        <v>74.955207999999999</v>
      </c>
      <c r="Q58" s="39">
        <v>74.955207999999999</v>
      </c>
      <c r="R58" s="38">
        <v>0</v>
      </c>
      <c r="S58" s="38">
        <v>624.30540499999995</v>
      </c>
      <c r="T58" s="43">
        <v>624.30540499999995</v>
      </c>
      <c r="U58" s="25">
        <f t="shared" si="4"/>
        <v>39.071534562348241</v>
      </c>
      <c r="V58" s="31">
        <f t="shared" si="5"/>
        <v>14.274601867334468</v>
      </c>
    </row>
    <row r="59" spans="1:22" ht="15" x14ac:dyDescent="0.2">
      <c r="A59" s="40" t="s">
        <v>9</v>
      </c>
      <c r="B59" s="37" t="s">
        <v>28</v>
      </c>
      <c r="C59" s="37" t="s">
        <v>27</v>
      </c>
      <c r="D59" s="37" t="s">
        <v>217</v>
      </c>
      <c r="E59" s="37" t="s">
        <v>153</v>
      </c>
      <c r="F59" s="37" t="s">
        <v>66</v>
      </c>
      <c r="G59" s="37" t="s">
        <v>67</v>
      </c>
      <c r="H59" s="41" t="s">
        <v>65</v>
      </c>
      <c r="I59" s="42">
        <v>14165.2665</v>
      </c>
      <c r="J59" s="38">
        <v>0</v>
      </c>
      <c r="K59" s="39">
        <v>14165.2665</v>
      </c>
      <c r="L59" s="38">
        <v>133297.86970899999</v>
      </c>
      <c r="M59" s="38">
        <v>0</v>
      </c>
      <c r="N59" s="43">
        <v>133297.86970899999</v>
      </c>
      <c r="O59" s="42">
        <v>15185.6289</v>
      </c>
      <c r="P59" s="38">
        <v>0</v>
      </c>
      <c r="Q59" s="39">
        <v>15185.6289</v>
      </c>
      <c r="R59" s="38">
        <v>148816.01869999999</v>
      </c>
      <c r="S59" s="38">
        <v>0</v>
      </c>
      <c r="T59" s="43">
        <v>148816.01869999999</v>
      </c>
      <c r="U59" s="25">
        <f t="shared" si="4"/>
        <v>-6.7192633688025971</v>
      </c>
      <c r="V59" s="31">
        <f t="shared" si="5"/>
        <v>-10.427740996272195</v>
      </c>
    </row>
    <row r="60" spans="1:22" ht="15.6" customHeight="1" x14ac:dyDescent="0.2">
      <c r="A60" s="40" t="s">
        <v>9</v>
      </c>
      <c r="B60" s="37" t="s">
        <v>28</v>
      </c>
      <c r="C60" s="37" t="s">
        <v>27</v>
      </c>
      <c r="D60" s="37" t="s">
        <v>154</v>
      </c>
      <c r="E60" s="37" t="s">
        <v>155</v>
      </c>
      <c r="F60" s="37" t="s">
        <v>16</v>
      </c>
      <c r="G60" s="37" t="s">
        <v>156</v>
      </c>
      <c r="H60" s="41" t="s">
        <v>156</v>
      </c>
      <c r="I60" s="42">
        <v>312.76235500000001</v>
      </c>
      <c r="J60" s="38">
        <v>63.436942999999999</v>
      </c>
      <c r="K60" s="39">
        <v>376.199298</v>
      </c>
      <c r="L60" s="38">
        <v>2442.7860949999999</v>
      </c>
      <c r="M60" s="38">
        <v>814.92159200000003</v>
      </c>
      <c r="N60" s="43">
        <v>3257.707688</v>
      </c>
      <c r="O60" s="42">
        <v>152.05511899999999</v>
      </c>
      <c r="P60" s="38">
        <v>50.897483999999999</v>
      </c>
      <c r="Q60" s="39">
        <v>202.95260300000001</v>
      </c>
      <c r="R60" s="38">
        <v>940.97350100000006</v>
      </c>
      <c r="S60" s="38">
        <v>358.26493900000003</v>
      </c>
      <c r="T60" s="43">
        <v>1299.2384400000001</v>
      </c>
      <c r="U60" s="25">
        <f t="shared" si="4"/>
        <v>85.363130326542276</v>
      </c>
      <c r="V60" s="36" t="s">
        <v>24</v>
      </c>
    </row>
    <row r="61" spans="1:22" ht="15" x14ac:dyDescent="0.2">
      <c r="A61" s="40" t="s">
        <v>9</v>
      </c>
      <c r="B61" s="37" t="s">
        <v>28</v>
      </c>
      <c r="C61" s="37" t="s">
        <v>27</v>
      </c>
      <c r="D61" s="37" t="s">
        <v>249</v>
      </c>
      <c r="E61" s="37" t="s">
        <v>250</v>
      </c>
      <c r="F61" s="37" t="s">
        <v>151</v>
      </c>
      <c r="G61" s="37" t="s">
        <v>157</v>
      </c>
      <c r="H61" s="41" t="s">
        <v>223</v>
      </c>
      <c r="I61" s="42">
        <v>36</v>
      </c>
      <c r="J61" s="38">
        <v>0</v>
      </c>
      <c r="K61" s="39">
        <v>36</v>
      </c>
      <c r="L61" s="38">
        <v>36</v>
      </c>
      <c r="M61" s="38">
        <v>0</v>
      </c>
      <c r="N61" s="43">
        <v>36</v>
      </c>
      <c r="O61" s="42">
        <v>0</v>
      </c>
      <c r="P61" s="38">
        <v>0</v>
      </c>
      <c r="Q61" s="39">
        <v>0</v>
      </c>
      <c r="R61" s="38">
        <v>27.54</v>
      </c>
      <c r="S61" s="38">
        <v>0</v>
      </c>
      <c r="T61" s="43">
        <v>27.54</v>
      </c>
      <c r="U61" s="35" t="s">
        <v>24</v>
      </c>
      <c r="V61" s="31">
        <f t="shared" si="5"/>
        <v>30.718954248366014</v>
      </c>
    </row>
    <row r="62" spans="1:22" ht="15" x14ac:dyDescent="0.2">
      <c r="A62" s="40" t="s">
        <v>9</v>
      </c>
      <c r="B62" s="37" t="s">
        <v>28</v>
      </c>
      <c r="C62" s="37" t="s">
        <v>29</v>
      </c>
      <c r="D62" s="37" t="s">
        <v>158</v>
      </c>
      <c r="E62" s="37" t="s">
        <v>159</v>
      </c>
      <c r="F62" s="37" t="s">
        <v>30</v>
      </c>
      <c r="G62" s="37" t="s">
        <v>108</v>
      </c>
      <c r="H62" s="41" t="s">
        <v>160</v>
      </c>
      <c r="I62" s="42">
        <v>0</v>
      </c>
      <c r="J62" s="38">
        <v>0</v>
      </c>
      <c r="K62" s="39">
        <v>0</v>
      </c>
      <c r="L62" s="38">
        <v>89.05</v>
      </c>
      <c r="M62" s="38">
        <v>0</v>
      </c>
      <c r="N62" s="43">
        <v>89.05</v>
      </c>
      <c r="O62" s="42">
        <v>0</v>
      </c>
      <c r="P62" s="38">
        <v>0</v>
      </c>
      <c r="Q62" s="39">
        <v>0</v>
      </c>
      <c r="R62" s="38">
        <v>71.72</v>
      </c>
      <c r="S62" s="38">
        <v>5</v>
      </c>
      <c r="T62" s="43">
        <v>76.72</v>
      </c>
      <c r="U62" s="35" t="s">
        <v>24</v>
      </c>
      <c r="V62" s="31">
        <f t="shared" si="5"/>
        <v>16.071428571428559</v>
      </c>
    </row>
    <row r="63" spans="1:22" ht="15" x14ac:dyDescent="0.2">
      <c r="A63" s="40" t="s">
        <v>9</v>
      </c>
      <c r="B63" s="37" t="s">
        <v>28</v>
      </c>
      <c r="C63" s="37" t="s">
        <v>29</v>
      </c>
      <c r="D63" s="37" t="s">
        <v>158</v>
      </c>
      <c r="E63" s="37" t="s">
        <v>288</v>
      </c>
      <c r="F63" s="37" t="s">
        <v>30</v>
      </c>
      <c r="G63" s="37" t="s">
        <v>289</v>
      </c>
      <c r="H63" s="41" t="s">
        <v>290</v>
      </c>
      <c r="I63" s="42">
        <v>16</v>
      </c>
      <c r="J63" s="38">
        <v>0</v>
      </c>
      <c r="K63" s="39">
        <v>16</v>
      </c>
      <c r="L63" s="38">
        <v>16</v>
      </c>
      <c r="M63" s="38">
        <v>0</v>
      </c>
      <c r="N63" s="43">
        <v>16</v>
      </c>
      <c r="O63" s="42">
        <v>0</v>
      </c>
      <c r="P63" s="38">
        <v>0</v>
      </c>
      <c r="Q63" s="39">
        <v>0</v>
      </c>
      <c r="R63" s="38">
        <v>0</v>
      </c>
      <c r="S63" s="38">
        <v>0</v>
      </c>
      <c r="T63" s="43">
        <v>0</v>
      </c>
      <c r="U63" s="35" t="s">
        <v>24</v>
      </c>
      <c r="V63" s="36" t="s">
        <v>24</v>
      </c>
    </row>
    <row r="64" spans="1:22" ht="15" x14ac:dyDescent="0.2">
      <c r="A64" s="40" t="s">
        <v>9</v>
      </c>
      <c r="B64" s="37" t="s">
        <v>28</v>
      </c>
      <c r="C64" s="37" t="s">
        <v>29</v>
      </c>
      <c r="D64" s="37" t="s">
        <v>224</v>
      </c>
      <c r="E64" s="37" t="s">
        <v>225</v>
      </c>
      <c r="F64" s="37" t="s">
        <v>93</v>
      </c>
      <c r="G64" s="37" t="s">
        <v>93</v>
      </c>
      <c r="H64" s="41" t="s">
        <v>226</v>
      </c>
      <c r="I64" s="42">
        <v>0</v>
      </c>
      <c r="J64" s="38">
        <v>0</v>
      </c>
      <c r="K64" s="39">
        <v>0</v>
      </c>
      <c r="L64" s="38">
        <v>163.490441</v>
      </c>
      <c r="M64" s="38">
        <v>0</v>
      </c>
      <c r="N64" s="43">
        <v>163.490441</v>
      </c>
      <c r="O64" s="42">
        <v>19.388591000000002</v>
      </c>
      <c r="P64" s="38">
        <v>0</v>
      </c>
      <c r="Q64" s="39">
        <v>19.388591000000002</v>
      </c>
      <c r="R64" s="38">
        <v>231.864711</v>
      </c>
      <c r="S64" s="38">
        <v>0</v>
      </c>
      <c r="T64" s="43">
        <v>231.864711</v>
      </c>
      <c r="U64" s="35" t="s">
        <v>24</v>
      </c>
      <c r="V64" s="31">
        <f t="shared" si="5"/>
        <v>-29.488864305875328</v>
      </c>
    </row>
    <row r="65" spans="1:22" ht="15" x14ac:dyDescent="0.2">
      <c r="A65" s="40" t="s">
        <v>9</v>
      </c>
      <c r="B65" s="37" t="s">
        <v>28</v>
      </c>
      <c r="C65" s="37" t="s">
        <v>29</v>
      </c>
      <c r="D65" s="37" t="s">
        <v>227</v>
      </c>
      <c r="E65" s="37" t="s">
        <v>228</v>
      </c>
      <c r="F65" s="37" t="s">
        <v>16</v>
      </c>
      <c r="G65" s="37" t="s">
        <v>134</v>
      </c>
      <c r="H65" s="41" t="s">
        <v>229</v>
      </c>
      <c r="I65" s="42">
        <v>0</v>
      </c>
      <c r="J65" s="38">
        <v>0</v>
      </c>
      <c r="K65" s="39">
        <v>0</v>
      </c>
      <c r="L65" s="38">
        <v>0</v>
      </c>
      <c r="M65" s="38">
        <v>0</v>
      </c>
      <c r="N65" s="43">
        <v>0</v>
      </c>
      <c r="O65" s="42">
        <v>0</v>
      </c>
      <c r="P65" s="38">
        <v>0</v>
      </c>
      <c r="Q65" s="39">
        <v>0</v>
      </c>
      <c r="R65" s="38">
        <v>51.440800000000003</v>
      </c>
      <c r="S65" s="38">
        <v>9.2772000000000006</v>
      </c>
      <c r="T65" s="43">
        <v>60.718000000000004</v>
      </c>
      <c r="U65" s="35" t="s">
        <v>24</v>
      </c>
      <c r="V65" s="36" t="s">
        <v>24</v>
      </c>
    </row>
    <row r="66" spans="1:22" ht="15" x14ac:dyDescent="0.2">
      <c r="A66" s="40" t="s">
        <v>9</v>
      </c>
      <c r="B66" s="37" t="s">
        <v>28</v>
      </c>
      <c r="C66" s="37" t="s">
        <v>29</v>
      </c>
      <c r="D66" s="37" t="s">
        <v>161</v>
      </c>
      <c r="E66" s="37" t="s">
        <v>162</v>
      </c>
      <c r="F66" s="37" t="s">
        <v>30</v>
      </c>
      <c r="G66" s="37" t="s">
        <v>33</v>
      </c>
      <c r="H66" s="41" t="s">
        <v>34</v>
      </c>
      <c r="I66" s="42">
        <v>0</v>
      </c>
      <c r="J66" s="38">
        <v>22.993836000000002</v>
      </c>
      <c r="K66" s="39">
        <v>22.993836000000002</v>
      </c>
      <c r="L66" s="38">
        <v>0</v>
      </c>
      <c r="M66" s="38">
        <v>214.27137999999999</v>
      </c>
      <c r="N66" s="43">
        <v>214.27137999999999</v>
      </c>
      <c r="O66" s="42">
        <v>0</v>
      </c>
      <c r="P66" s="38">
        <v>9.2988280000000003</v>
      </c>
      <c r="Q66" s="39">
        <v>9.2988280000000003</v>
      </c>
      <c r="R66" s="38">
        <v>13.987679999999999</v>
      </c>
      <c r="S66" s="38">
        <v>90.909366000000006</v>
      </c>
      <c r="T66" s="43">
        <v>104.897046</v>
      </c>
      <c r="U66" s="35" t="s">
        <v>24</v>
      </c>
      <c r="V66" s="36" t="s">
        <v>24</v>
      </c>
    </row>
    <row r="67" spans="1:22" ht="15" x14ac:dyDescent="0.2">
      <c r="A67" s="40" t="s">
        <v>9</v>
      </c>
      <c r="B67" s="37" t="s">
        <v>28</v>
      </c>
      <c r="C67" s="37" t="s">
        <v>27</v>
      </c>
      <c r="D67" s="37" t="s">
        <v>163</v>
      </c>
      <c r="E67" s="37" t="s">
        <v>164</v>
      </c>
      <c r="F67" s="37" t="s">
        <v>165</v>
      </c>
      <c r="G67" s="37" t="s">
        <v>166</v>
      </c>
      <c r="H67" s="41" t="s">
        <v>167</v>
      </c>
      <c r="I67" s="42">
        <v>32353.248765</v>
      </c>
      <c r="J67" s="38">
        <v>0</v>
      </c>
      <c r="K67" s="39">
        <v>32353.248765</v>
      </c>
      <c r="L67" s="38">
        <v>282823.81772499997</v>
      </c>
      <c r="M67" s="38">
        <v>0</v>
      </c>
      <c r="N67" s="43">
        <v>282823.81772499997</v>
      </c>
      <c r="O67" s="42">
        <v>31492.077863999999</v>
      </c>
      <c r="P67" s="38">
        <v>0</v>
      </c>
      <c r="Q67" s="39">
        <v>31492.077863999999</v>
      </c>
      <c r="R67" s="38">
        <v>273448.17826800002</v>
      </c>
      <c r="S67" s="38">
        <v>0</v>
      </c>
      <c r="T67" s="43">
        <v>273448.17826800002</v>
      </c>
      <c r="U67" s="25">
        <f t="shared" si="4"/>
        <v>2.7345636090416292</v>
      </c>
      <c r="V67" s="31">
        <f t="shared" si="5"/>
        <v>3.4286713908223909</v>
      </c>
    </row>
    <row r="68" spans="1:22" ht="15" x14ac:dyDescent="0.2">
      <c r="A68" s="40" t="s">
        <v>9</v>
      </c>
      <c r="B68" s="37" t="s">
        <v>28</v>
      </c>
      <c r="C68" s="37" t="s">
        <v>27</v>
      </c>
      <c r="D68" s="37" t="s">
        <v>168</v>
      </c>
      <c r="E68" s="37" t="s">
        <v>169</v>
      </c>
      <c r="F68" s="37" t="s">
        <v>93</v>
      </c>
      <c r="G68" s="37" t="s">
        <v>146</v>
      </c>
      <c r="H68" s="41" t="s">
        <v>170</v>
      </c>
      <c r="I68" s="42">
        <v>1464.2272840000001</v>
      </c>
      <c r="J68" s="38">
        <v>0</v>
      </c>
      <c r="K68" s="39">
        <v>1464.2272840000001</v>
      </c>
      <c r="L68" s="38">
        <v>12929.524686999999</v>
      </c>
      <c r="M68" s="38">
        <v>0</v>
      </c>
      <c r="N68" s="43">
        <v>12929.524686999999</v>
      </c>
      <c r="O68" s="42">
        <v>1920.043752</v>
      </c>
      <c r="P68" s="38">
        <v>0</v>
      </c>
      <c r="Q68" s="39">
        <v>1920.043752</v>
      </c>
      <c r="R68" s="38">
        <v>15433.090813000001</v>
      </c>
      <c r="S68" s="38">
        <v>0</v>
      </c>
      <c r="T68" s="43">
        <v>15433.090813000001</v>
      </c>
      <c r="U68" s="25">
        <f t="shared" si="4"/>
        <v>-23.739900068693853</v>
      </c>
      <c r="V68" s="31">
        <f t="shared" si="5"/>
        <v>-16.222065666140793</v>
      </c>
    </row>
    <row r="69" spans="1:22" ht="15" x14ac:dyDescent="0.2">
      <c r="A69" s="40" t="s">
        <v>9</v>
      </c>
      <c r="B69" s="37" t="s">
        <v>28</v>
      </c>
      <c r="C69" s="37" t="s">
        <v>29</v>
      </c>
      <c r="D69" s="37" t="s">
        <v>171</v>
      </c>
      <c r="E69" s="37" t="s">
        <v>172</v>
      </c>
      <c r="F69" s="37" t="s">
        <v>30</v>
      </c>
      <c r="G69" s="37" t="s">
        <v>173</v>
      </c>
      <c r="H69" s="41" t="s">
        <v>174</v>
      </c>
      <c r="I69" s="42">
        <v>123.851561</v>
      </c>
      <c r="J69" s="38">
        <v>0</v>
      </c>
      <c r="K69" s="39">
        <v>123.851561</v>
      </c>
      <c r="L69" s="38">
        <v>1008.56247</v>
      </c>
      <c r="M69" s="38">
        <v>0</v>
      </c>
      <c r="N69" s="43">
        <v>1008.56247</v>
      </c>
      <c r="O69" s="42">
        <v>0</v>
      </c>
      <c r="P69" s="38">
        <v>0</v>
      </c>
      <c r="Q69" s="39">
        <v>0</v>
      </c>
      <c r="R69" s="38">
        <v>0</v>
      </c>
      <c r="S69" s="38">
        <v>0</v>
      </c>
      <c r="T69" s="43">
        <v>0</v>
      </c>
      <c r="U69" s="35" t="s">
        <v>24</v>
      </c>
      <c r="V69" s="36" t="s">
        <v>24</v>
      </c>
    </row>
    <row r="70" spans="1:22" ht="15" x14ac:dyDescent="0.2">
      <c r="A70" s="40" t="s">
        <v>9</v>
      </c>
      <c r="B70" s="37" t="s">
        <v>28</v>
      </c>
      <c r="C70" s="37" t="s">
        <v>29</v>
      </c>
      <c r="D70" s="37" t="s">
        <v>171</v>
      </c>
      <c r="E70" s="37" t="s">
        <v>246</v>
      </c>
      <c r="F70" s="37" t="s">
        <v>30</v>
      </c>
      <c r="G70" s="37" t="s">
        <v>173</v>
      </c>
      <c r="H70" s="52" t="s">
        <v>174</v>
      </c>
      <c r="I70" s="42">
        <v>0</v>
      </c>
      <c r="J70" s="38">
        <v>0</v>
      </c>
      <c r="K70" s="39">
        <v>0</v>
      </c>
      <c r="L70" s="38">
        <v>264.61041699999998</v>
      </c>
      <c r="M70" s="38">
        <v>0</v>
      </c>
      <c r="N70" s="43">
        <v>264.61041699999998</v>
      </c>
      <c r="O70" s="42">
        <v>0</v>
      </c>
      <c r="P70" s="38">
        <v>0</v>
      </c>
      <c r="Q70" s="39">
        <v>0</v>
      </c>
      <c r="R70" s="38">
        <v>0</v>
      </c>
      <c r="S70" s="38">
        <v>0</v>
      </c>
      <c r="T70" s="43">
        <v>0</v>
      </c>
      <c r="U70" s="35" t="s">
        <v>24</v>
      </c>
      <c r="V70" s="36" t="s">
        <v>24</v>
      </c>
    </row>
    <row r="71" spans="1:22" ht="15" x14ac:dyDescent="0.2">
      <c r="A71" s="40" t="s">
        <v>9</v>
      </c>
      <c r="B71" s="37" t="s">
        <v>28</v>
      </c>
      <c r="C71" s="37" t="s">
        <v>29</v>
      </c>
      <c r="D71" s="37" t="s">
        <v>171</v>
      </c>
      <c r="E71" s="37" t="s">
        <v>172</v>
      </c>
      <c r="F71" s="37" t="s">
        <v>30</v>
      </c>
      <c r="G71" s="37" t="s">
        <v>173</v>
      </c>
      <c r="H71" s="41" t="s">
        <v>174</v>
      </c>
      <c r="I71" s="42">
        <v>0</v>
      </c>
      <c r="J71" s="38">
        <v>0</v>
      </c>
      <c r="K71" s="39">
        <v>0</v>
      </c>
      <c r="L71" s="38">
        <v>0</v>
      </c>
      <c r="M71" s="38">
        <v>0</v>
      </c>
      <c r="N71" s="43">
        <v>0</v>
      </c>
      <c r="O71" s="42">
        <v>153.75320099999999</v>
      </c>
      <c r="P71" s="38">
        <v>0</v>
      </c>
      <c r="Q71" s="39">
        <v>153.75320099999999</v>
      </c>
      <c r="R71" s="38">
        <v>1441.1943859999999</v>
      </c>
      <c r="S71" s="38">
        <v>0</v>
      </c>
      <c r="T71" s="43">
        <v>1441.1943859999999</v>
      </c>
      <c r="U71" s="35" t="s">
        <v>24</v>
      </c>
      <c r="V71" s="36" t="s">
        <v>24</v>
      </c>
    </row>
    <row r="72" spans="1:22" ht="15" x14ac:dyDescent="0.2">
      <c r="A72" s="40" t="s">
        <v>9</v>
      </c>
      <c r="B72" s="37" t="s">
        <v>28</v>
      </c>
      <c r="C72" s="37" t="s">
        <v>27</v>
      </c>
      <c r="D72" s="37" t="s">
        <v>175</v>
      </c>
      <c r="E72" s="37" t="s">
        <v>176</v>
      </c>
      <c r="F72" s="37" t="s">
        <v>151</v>
      </c>
      <c r="G72" s="37" t="s">
        <v>157</v>
      </c>
      <c r="H72" s="41" t="s">
        <v>177</v>
      </c>
      <c r="I72" s="42">
        <v>20.470694999999999</v>
      </c>
      <c r="J72" s="38">
        <v>0</v>
      </c>
      <c r="K72" s="39">
        <v>20.470694999999999</v>
      </c>
      <c r="L72" s="38">
        <v>305.71866599999998</v>
      </c>
      <c r="M72" s="38">
        <v>0</v>
      </c>
      <c r="N72" s="43">
        <v>305.71866599999998</v>
      </c>
      <c r="O72" s="42">
        <v>40.878483000000003</v>
      </c>
      <c r="P72" s="38">
        <v>0</v>
      </c>
      <c r="Q72" s="39">
        <v>40.878483000000003</v>
      </c>
      <c r="R72" s="38">
        <v>407.17514999999997</v>
      </c>
      <c r="S72" s="38">
        <v>0</v>
      </c>
      <c r="T72" s="43">
        <v>407.17514999999997</v>
      </c>
      <c r="U72" s="25">
        <f t="shared" si="4"/>
        <v>-49.923056097751974</v>
      </c>
      <c r="V72" s="31">
        <f t="shared" si="5"/>
        <v>-24.917160096828106</v>
      </c>
    </row>
    <row r="73" spans="1:22" ht="15" x14ac:dyDescent="0.2">
      <c r="A73" s="40" t="s">
        <v>9</v>
      </c>
      <c r="B73" s="37" t="s">
        <v>28</v>
      </c>
      <c r="C73" s="37" t="s">
        <v>27</v>
      </c>
      <c r="D73" s="37" t="s">
        <v>276</v>
      </c>
      <c r="E73" s="37" t="s">
        <v>277</v>
      </c>
      <c r="F73" s="37" t="s">
        <v>16</v>
      </c>
      <c r="G73" s="37" t="s">
        <v>278</v>
      </c>
      <c r="H73" s="41" t="s">
        <v>279</v>
      </c>
      <c r="I73" s="42">
        <v>0</v>
      </c>
      <c r="J73" s="38">
        <v>0</v>
      </c>
      <c r="K73" s="39">
        <v>0</v>
      </c>
      <c r="L73" s="38">
        <v>2.0605600000000002</v>
      </c>
      <c r="M73" s="38">
        <v>7.0650000000000004E-2</v>
      </c>
      <c r="N73" s="43">
        <v>2.1312099999999998</v>
      </c>
      <c r="O73" s="42">
        <v>0</v>
      </c>
      <c r="P73" s="38">
        <v>0</v>
      </c>
      <c r="Q73" s="39">
        <v>0</v>
      </c>
      <c r="R73" s="38">
        <v>0</v>
      </c>
      <c r="S73" s="38">
        <v>0</v>
      </c>
      <c r="T73" s="43">
        <v>0</v>
      </c>
      <c r="U73" s="35" t="s">
        <v>24</v>
      </c>
      <c r="V73" s="36" t="s">
        <v>24</v>
      </c>
    </row>
    <row r="74" spans="1:22" ht="15" x14ac:dyDescent="0.2">
      <c r="A74" s="40" t="s">
        <v>9</v>
      </c>
      <c r="B74" s="37" t="s">
        <v>28</v>
      </c>
      <c r="C74" s="37" t="s">
        <v>27</v>
      </c>
      <c r="D74" s="37" t="s">
        <v>251</v>
      </c>
      <c r="E74" s="37" t="s">
        <v>252</v>
      </c>
      <c r="F74" s="37" t="s">
        <v>52</v>
      </c>
      <c r="G74" s="37" t="s">
        <v>253</v>
      </c>
      <c r="H74" s="41" t="s">
        <v>254</v>
      </c>
      <c r="I74" s="42">
        <v>140.20707400000001</v>
      </c>
      <c r="J74" s="38">
        <v>0</v>
      </c>
      <c r="K74" s="39">
        <v>140.20707400000001</v>
      </c>
      <c r="L74" s="38">
        <v>530.72884399999998</v>
      </c>
      <c r="M74" s="38">
        <v>0</v>
      </c>
      <c r="N74" s="43">
        <v>530.72884399999998</v>
      </c>
      <c r="O74" s="42">
        <v>0</v>
      </c>
      <c r="P74" s="38">
        <v>0</v>
      </c>
      <c r="Q74" s="39">
        <v>0</v>
      </c>
      <c r="R74" s="38">
        <v>25.8</v>
      </c>
      <c r="S74" s="38">
        <v>0</v>
      </c>
      <c r="T74" s="43">
        <v>25.8</v>
      </c>
      <c r="U74" s="35" t="s">
        <v>24</v>
      </c>
      <c r="V74" s="36" t="s">
        <v>24</v>
      </c>
    </row>
    <row r="75" spans="1:22" ht="15" x14ac:dyDescent="0.2">
      <c r="A75" s="40" t="s">
        <v>9</v>
      </c>
      <c r="B75" s="37" t="s">
        <v>28</v>
      </c>
      <c r="C75" s="37" t="s">
        <v>27</v>
      </c>
      <c r="D75" s="37" t="s">
        <v>235</v>
      </c>
      <c r="E75" s="37" t="s">
        <v>70</v>
      </c>
      <c r="F75" s="37" t="s">
        <v>71</v>
      </c>
      <c r="G75" s="37" t="s">
        <v>71</v>
      </c>
      <c r="H75" s="41" t="s">
        <v>72</v>
      </c>
      <c r="I75" s="42">
        <v>0</v>
      </c>
      <c r="J75" s="38">
        <v>72.485408000000007</v>
      </c>
      <c r="K75" s="39">
        <v>72.485408000000007</v>
      </c>
      <c r="L75" s="38">
        <v>41.319994000000001</v>
      </c>
      <c r="M75" s="38">
        <v>646.22152200000005</v>
      </c>
      <c r="N75" s="43">
        <v>687.541516</v>
      </c>
      <c r="O75" s="42">
        <v>14.402113999999999</v>
      </c>
      <c r="P75" s="38">
        <v>90.535055999999997</v>
      </c>
      <c r="Q75" s="39">
        <v>104.93716999999999</v>
      </c>
      <c r="R75" s="38">
        <v>83.031709000000006</v>
      </c>
      <c r="S75" s="38">
        <v>717.99994200000003</v>
      </c>
      <c r="T75" s="43">
        <v>801.03165100000001</v>
      </c>
      <c r="U75" s="25">
        <f t="shared" si="4"/>
        <v>-30.924944897980378</v>
      </c>
      <c r="V75" s="31">
        <f t="shared" si="5"/>
        <v>-14.167996340509148</v>
      </c>
    </row>
    <row r="76" spans="1:22" ht="15" x14ac:dyDescent="0.2">
      <c r="A76" s="40" t="s">
        <v>9</v>
      </c>
      <c r="B76" s="37" t="s">
        <v>28</v>
      </c>
      <c r="C76" s="37" t="s">
        <v>27</v>
      </c>
      <c r="D76" s="37" t="s">
        <v>237</v>
      </c>
      <c r="E76" s="37" t="s">
        <v>148</v>
      </c>
      <c r="F76" s="37" t="s">
        <v>71</v>
      </c>
      <c r="G76" s="37" t="s">
        <v>71</v>
      </c>
      <c r="H76" s="41" t="s">
        <v>218</v>
      </c>
      <c r="I76" s="42">
        <v>38.868000000000002</v>
      </c>
      <c r="J76" s="38">
        <v>157.48929999999999</v>
      </c>
      <c r="K76" s="39">
        <v>196.35730000000001</v>
      </c>
      <c r="L76" s="38">
        <v>339.24701900000002</v>
      </c>
      <c r="M76" s="38">
        <v>1271.7948389999999</v>
      </c>
      <c r="N76" s="43">
        <v>1611.041858</v>
      </c>
      <c r="O76" s="42">
        <v>33.68244</v>
      </c>
      <c r="P76" s="38">
        <v>119.23551999999999</v>
      </c>
      <c r="Q76" s="39">
        <v>152.91795999999999</v>
      </c>
      <c r="R76" s="38">
        <v>425.044825</v>
      </c>
      <c r="S76" s="38">
        <v>1270.466715</v>
      </c>
      <c r="T76" s="43">
        <v>1695.51154</v>
      </c>
      <c r="U76" s="25">
        <f t="shared" si="4"/>
        <v>28.406957560773115</v>
      </c>
      <c r="V76" s="31">
        <f t="shared" si="5"/>
        <v>-4.9819585421400303</v>
      </c>
    </row>
    <row r="77" spans="1:22" ht="15" x14ac:dyDescent="0.2">
      <c r="A77" s="40" t="s">
        <v>9</v>
      </c>
      <c r="B77" s="37" t="s">
        <v>28</v>
      </c>
      <c r="C77" s="37" t="s">
        <v>27</v>
      </c>
      <c r="D77" s="37" t="s">
        <v>236</v>
      </c>
      <c r="E77" s="37" t="s">
        <v>92</v>
      </c>
      <c r="F77" s="37" t="s">
        <v>93</v>
      </c>
      <c r="G77" s="37" t="s">
        <v>94</v>
      </c>
      <c r="H77" s="41" t="s">
        <v>95</v>
      </c>
      <c r="I77" s="42">
        <v>3399.1119319999998</v>
      </c>
      <c r="J77" s="38">
        <v>134.45959500000001</v>
      </c>
      <c r="K77" s="39">
        <v>3533.5715270000001</v>
      </c>
      <c r="L77" s="38">
        <v>27638.487995</v>
      </c>
      <c r="M77" s="38">
        <v>1243.943974</v>
      </c>
      <c r="N77" s="43">
        <v>28882.431969000001</v>
      </c>
      <c r="O77" s="42">
        <v>3046.1851200000001</v>
      </c>
      <c r="P77" s="38">
        <v>125.77511800000001</v>
      </c>
      <c r="Q77" s="39">
        <v>3171.9602380000001</v>
      </c>
      <c r="R77" s="38">
        <v>29328.568082999998</v>
      </c>
      <c r="S77" s="38">
        <v>959.0181</v>
      </c>
      <c r="T77" s="43">
        <v>30287.586182999999</v>
      </c>
      <c r="U77" s="25">
        <f t="shared" si="4"/>
        <v>11.400246594137787</v>
      </c>
      <c r="V77" s="31">
        <f t="shared" si="5"/>
        <v>-4.6393733905037653</v>
      </c>
    </row>
    <row r="78" spans="1:22" ht="15" x14ac:dyDescent="0.2">
      <c r="A78" s="40" t="s">
        <v>9</v>
      </c>
      <c r="B78" s="37" t="s">
        <v>35</v>
      </c>
      <c r="C78" s="37" t="s">
        <v>27</v>
      </c>
      <c r="D78" s="37" t="s">
        <v>230</v>
      </c>
      <c r="E78" s="37" t="s">
        <v>231</v>
      </c>
      <c r="F78" s="37" t="s">
        <v>71</v>
      </c>
      <c r="G78" s="37" t="s">
        <v>71</v>
      </c>
      <c r="H78" s="41" t="s">
        <v>131</v>
      </c>
      <c r="I78" s="42">
        <v>0</v>
      </c>
      <c r="J78" s="38">
        <v>1.8319589999999999</v>
      </c>
      <c r="K78" s="39">
        <v>1.8319589999999999</v>
      </c>
      <c r="L78" s="38">
        <v>0</v>
      </c>
      <c r="M78" s="38">
        <v>5.3319739999999998</v>
      </c>
      <c r="N78" s="43">
        <v>5.3319739999999998</v>
      </c>
      <c r="O78" s="42">
        <v>0</v>
      </c>
      <c r="P78" s="38">
        <v>0.30402299999999999</v>
      </c>
      <c r="Q78" s="39">
        <v>0.30402299999999999</v>
      </c>
      <c r="R78" s="38">
        <v>0</v>
      </c>
      <c r="S78" s="38">
        <v>3.1150660000000001</v>
      </c>
      <c r="T78" s="43">
        <v>3.1150660000000001</v>
      </c>
      <c r="U78" s="35" t="s">
        <v>24</v>
      </c>
      <c r="V78" s="31">
        <f t="shared" si="5"/>
        <v>71.167288269333611</v>
      </c>
    </row>
    <row r="79" spans="1:22" ht="15" x14ac:dyDescent="0.2">
      <c r="A79" s="40" t="s">
        <v>9</v>
      </c>
      <c r="B79" s="37" t="s">
        <v>28</v>
      </c>
      <c r="C79" s="37" t="s">
        <v>27</v>
      </c>
      <c r="D79" s="37" t="s">
        <v>178</v>
      </c>
      <c r="E79" s="37" t="s">
        <v>179</v>
      </c>
      <c r="F79" s="37" t="s">
        <v>71</v>
      </c>
      <c r="G79" s="37" t="s">
        <v>71</v>
      </c>
      <c r="H79" s="41" t="s">
        <v>77</v>
      </c>
      <c r="I79" s="42">
        <v>489.144927</v>
      </c>
      <c r="J79" s="38">
        <v>86.936543</v>
      </c>
      <c r="K79" s="39">
        <v>576.08146999999997</v>
      </c>
      <c r="L79" s="38">
        <v>4477.5294800000001</v>
      </c>
      <c r="M79" s="38">
        <v>904.42307900000003</v>
      </c>
      <c r="N79" s="43">
        <v>5381.9525590000003</v>
      </c>
      <c r="O79" s="42">
        <v>598.41146100000003</v>
      </c>
      <c r="P79" s="38">
        <v>88.153968000000006</v>
      </c>
      <c r="Q79" s="39">
        <v>686.56542899999999</v>
      </c>
      <c r="R79" s="38">
        <v>3954.6160920000002</v>
      </c>
      <c r="S79" s="38">
        <v>717.68620199999998</v>
      </c>
      <c r="T79" s="43">
        <v>4672.3022950000004</v>
      </c>
      <c r="U79" s="25">
        <f t="shared" ref="U79:U101" si="6">+((K79/Q79)-1)*100</f>
        <v>-16.092269481282027</v>
      </c>
      <c r="V79" s="31">
        <f t="shared" ref="V79:V101" si="7">+((N79/T79)-1)*100</f>
        <v>15.188449273914117</v>
      </c>
    </row>
    <row r="80" spans="1:22" ht="15" x14ac:dyDescent="0.2">
      <c r="A80" s="40" t="s">
        <v>9</v>
      </c>
      <c r="B80" s="37" t="s">
        <v>35</v>
      </c>
      <c r="C80" s="37" t="s">
        <v>27</v>
      </c>
      <c r="D80" s="37" t="s">
        <v>291</v>
      </c>
      <c r="E80" s="37" t="s">
        <v>292</v>
      </c>
      <c r="F80" s="37" t="s">
        <v>151</v>
      </c>
      <c r="G80" s="37" t="s">
        <v>293</v>
      </c>
      <c r="H80" s="41" t="s">
        <v>294</v>
      </c>
      <c r="I80" s="42">
        <v>0</v>
      </c>
      <c r="J80" s="38">
        <v>0</v>
      </c>
      <c r="K80" s="39">
        <v>0</v>
      </c>
      <c r="L80" s="38">
        <v>0</v>
      </c>
      <c r="M80" s="38">
        <v>0</v>
      </c>
      <c r="N80" s="43">
        <v>0</v>
      </c>
      <c r="O80" s="42">
        <v>3.627945</v>
      </c>
      <c r="P80" s="38">
        <v>0</v>
      </c>
      <c r="Q80" s="39">
        <v>3.627945</v>
      </c>
      <c r="R80" s="38">
        <v>3.627945</v>
      </c>
      <c r="S80" s="38">
        <v>0</v>
      </c>
      <c r="T80" s="43">
        <v>3.627945</v>
      </c>
      <c r="U80" s="35" t="s">
        <v>24</v>
      </c>
      <c r="V80" s="36" t="s">
        <v>24</v>
      </c>
    </row>
    <row r="81" spans="1:22" ht="15" x14ac:dyDescent="0.2">
      <c r="A81" s="40" t="s">
        <v>9</v>
      </c>
      <c r="B81" s="37" t="s">
        <v>28</v>
      </c>
      <c r="C81" s="37" t="s">
        <v>29</v>
      </c>
      <c r="D81" s="37" t="s">
        <v>262</v>
      </c>
      <c r="E81" s="37" t="s">
        <v>263</v>
      </c>
      <c r="F81" s="37" t="s">
        <v>165</v>
      </c>
      <c r="G81" s="37" t="s">
        <v>264</v>
      </c>
      <c r="H81" s="41" t="s">
        <v>265</v>
      </c>
      <c r="I81" s="42">
        <v>0</v>
      </c>
      <c r="J81" s="38">
        <v>0</v>
      </c>
      <c r="K81" s="39">
        <v>0</v>
      </c>
      <c r="L81" s="38">
        <v>12.025152</v>
      </c>
      <c r="M81" s="38">
        <v>0</v>
      </c>
      <c r="N81" s="43">
        <v>12.025152</v>
      </c>
      <c r="O81" s="42">
        <v>0</v>
      </c>
      <c r="P81" s="38">
        <v>0</v>
      </c>
      <c r="Q81" s="39">
        <v>0</v>
      </c>
      <c r="R81" s="38">
        <v>0</v>
      </c>
      <c r="S81" s="38">
        <v>0</v>
      </c>
      <c r="T81" s="43">
        <v>0</v>
      </c>
      <c r="U81" s="35" t="s">
        <v>24</v>
      </c>
      <c r="V81" s="36" t="s">
        <v>24</v>
      </c>
    </row>
    <row r="82" spans="1:22" ht="15" x14ac:dyDescent="0.2">
      <c r="A82" s="40" t="s">
        <v>9</v>
      </c>
      <c r="B82" s="37" t="s">
        <v>28</v>
      </c>
      <c r="C82" s="37" t="s">
        <v>29</v>
      </c>
      <c r="D82" s="37" t="s">
        <v>180</v>
      </c>
      <c r="E82" s="37" t="s">
        <v>181</v>
      </c>
      <c r="F82" s="37" t="s">
        <v>151</v>
      </c>
      <c r="G82" s="37" t="s">
        <v>157</v>
      </c>
      <c r="H82" s="41" t="s">
        <v>182</v>
      </c>
      <c r="I82" s="42">
        <v>16.391431000000001</v>
      </c>
      <c r="J82" s="38">
        <v>0</v>
      </c>
      <c r="K82" s="39">
        <v>16.391431000000001</v>
      </c>
      <c r="L82" s="38">
        <v>147.263184</v>
      </c>
      <c r="M82" s="38">
        <v>0</v>
      </c>
      <c r="N82" s="43">
        <v>147.263184</v>
      </c>
      <c r="O82" s="42">
        <v>26.609345999999999</v>
      </c>
      <c r="P82" s="38">
        <v>0</v>
      </c>
      <c r="Q82" s="39">
        <v>26.609345999999999</v>
      </c>
      <c r="R82" s="38">
        <v>110.39045</v>
      </c>
      <c r="S82" s="38">
        <v>0</v>
      </c>
      <c r="T82" s="43">
        <v>110.39045</v>
      </c>
      <c r="U82" s="25">
        <f t="shared" si="6"/>
        <v>-38.39972241332049</v>
      </c>
      <c r="V82" s="31">
        <f t="shared" si="7"/>
        <v>33.402104982813263</v>
      </c>
    </row>
    <row r="83" spans="1:22" ht="15" x14ac:dyDescent="0.2">
      <c r="A83" s="40" t="s">
        <v>9</v>
      </c>
      <c r="B83" s="37" t="s">
        <v>28</v>
      </c>
      <c r="C83" s="37" t="s">
        <v>27</v>
      </c>
      <c r="D83" s="37" t="s">
        <v>183</v>
      </c>
      <c r="E83" s="37" t="s">
        <v>255</v>
      </c>
      <c r="F83" s="37" t="s">
        <v>93</v>
      </c>
      <c r="G83" s="37" t="s">
        <v>146</v>
      </c>
      <c r="H83" s="41" t="s">
        <v>170</v>
      </c>
      <c r="I83" s="42">
        <v>1.26</v>
      </c>
      <c r="J83" s="38">
        <v>0</v>
      </c>
      <c r="K83" s="39">
        <v>1.26</v>
      </c>
      <c r="L83" s="38">
        <v>11.55</v>
      </c>
      <c r="M83" s="38">
        <v>0</v>
      </c>
      <c r="N83" s="43">
        <v>11.55</v>
      </c>
      <c r="O83" s="42">
        <v>0</v>
      </c>
      <c r="P83" s="38">
        <v>0</v>
      </c>
      <c r="Q83" s="39">
        <v>0</v>
      </c>
      <c r="R83" s="38">
        <v>0</v>
      </c>
      <c r="S83" s="38">
        <v>0</v>
      </c>
      <c r="T83" s="43">
        <v>0</v>
      </c>
      <c r="U83" s="35" t="s">
        <v>24</v>
      </c>
      <c r="V83" s="36" t="s">
        <v>24</v>
      </c>
    </row>
    <row r="84" spans="1:22" ht="15" x14ac:dyDescent="0.2">
      <c r="A84" s="40" t="s">
        <v>9</v>
      </c>
      <c r="B84" s="37" t="s">
        <v>28</v>
      </c>
      <c r="C84" s="37" t="s">
        <v>27</v>
      </c>
      <c r="D84" s="37" t="s">
        <v>183</v>
      </c>
      <c r="E84" s="37" t="s">
        <v>184</v>
      </c>
      <c r="F84" s="37" t="s">
        <v>93</v>
      </c>
      <c r="G84" s="37" t="s">
        <v>146</v>
      </c>
      <c r="H84" s="41" t="s">
        <v>170</v>
      </c>
      <c r="I84" s="42">
        <v>0</v>
      </c>
      <c r="J84" s="38">
        <v>0</v>
      </c>
      <c r="K84" s="39">
        <v>0</v>
      </c>
      <c r="L84" s="38">
        <v>2.1</v>
      </c>
      <c r="M84" s="38">
        <v>0</v>
      </c>
      <c r="N84" s="43">
        <v>2.1</v>
      </c>
      <c r="O84" s="42">
        <v>1</v>
      </c>
      <c r="P84" s="38">
        <v>0</v>
      </c>
      <c r="Q84" s="39">
        <v>1</v>
      </c>
      <c r="R84" s="38">
        <v>12.8</v>
      </c>
      <c r="S84" s="38">
        <v>0</v>
      </c>
      <c r="T84" s="43">
        <v>12.8</v>
      </c>
      <c r="U84" s="35" t="s">
        <v>24</v>
      </c>
      <c r="V84" s="31">
        <f t="shared" si="7"/>
        <v>-83.59375</v>
      </c>
    </row>
    <row r="85" spans="1:22" ht="15" x14ac:dyDescent="0.2">
      <c r="A85" s="40" t="s">
        <v>9</v>
      </c>
      <c r="B85" s="37" t="s">
        <v>28</v>
      </c>
      <c r="C85" s="37" t="s">
        <v>29</v>
      </c>
      <c r="D85" s="37" t="s">
        <v>185</v>
      </c>
      <c r="E85" s="37" t="s">
        <v>186</v>
      </c>
      <c r="F85" s="37" t="s">
        <v>93</v>
      </c>
      <c r="G85" s="37" t="s">
        <v>93</v>
      </c>
      <c r="H85" s="41" t="s">
        <v>138</v>
      </c>
      <c r="I85" s="42">
        <v>0</v>
      </c>
      <c r="J85" s="38">
        <v>0</v>
      </c>
      <c r="K85" s="39">
        <v>0</v>
      </c>
      <c r="L85" s="38">
        <v>81.307513999999998</v>
      </c>
      <c r="M85" s="38">
        <v>0</v>
      </c>
      <c r="N85" s="43">
        <v>81.307513999999998</v>
      </c>
      <c r="O85" s="42">
        <v>3.1054409999999999</v>
      </c>
      <c r="P85" s="38">
        <v>0</v>
      </c>
      <c r="Q85" s="39">
        <v>3.1054409999999999</v>
      </c>
      <c r="R85" s="38">
        <v>73.087351999999996</v>
      </c>
      <c r="S85" s="38">
        <v>0</v>
      </c>
      <c r="T85" s="43">
        <v>73.087351999999996</v>
      </c>
      <c r="U85" s="35" t="s">
        <v>24</v>
      </c>
      <c r="V85" s="31">
        <f t="shared" si="7"/>
        <v>11.247037654339987</v>
      </c>
    </row>
    <row r="86" spans="1:22" ht="15" x14ac:dyDescent="0.2">
      <c r="A86" s="40" t="s">
        <v>9</v>
      </c>
      <c r="B86" s="37" t="s">
        <v>28</v>
      </c>
      <c r="C86" s="37" t="s">
        <v>27</v>
      </c>
      <c r="D86" s="37" t="s">
        <v>188</v>
      </c>
      <c r="E86" s="37" t="s">
        <v>189</v>
      </c>
      <c r="F86" s="37" t="s">
        <v>66</v>
      </c>
      <c r="G86" s="37" t="s">
        <v>67</v>
      </c>
      <c r="H86" s="41" t="s">
        <v>65</v>
      </c>
      <c r="I86" s="42">
        <v>223.73519999999999</v>
      </c>
      <c r="J86" s="38">
        <v>32.765000000000001</v>
      </c>
      <c r="K86" s="39">
        <v>256.50020000000001</v>
      </c>
      <c r="L86" s="38">
        <v>1862.115605</v>
      </c>
      <c r="M86" s="38">
        <v>266.30240199999997</v>
      </c>
      <c r="N86" s="43">
        <v>2128.4180080000001</v>
      </c>
      <c r="O86" s="42">
        <v>201.35438400000001</v>
      </c>
      <c r="P86" s="38">
        <v>26.646504</v>
      </c>
      <c r="Q86" s="39">
        <v>228.000888</v>
      </c>
      <c r="R86" s="38">
        <v>1541.121054</v>
      </c>
      <c r="S86" s="38">
        <v>193.14160899999999</v>
      </c>
      <c r="T86" s="43">
        <v>1734.262663</v>
      </c>
      <c r="U86" s="25">
        <f t="shared" si="6"/>
        <v>12.499649562768367</v>
      </c>
      <c r="V86" s="31">
        <f t="shared" si="7"/>
        <v>22.727546029168021</v>
      </c>
    </row>
    <row r="87" spans="1:22" ht="15" x14ac:dyDescent="0.2">
      <c r="A87" s="40" t="s">
        <v>9</v>
      </c>
      <c r="B87" s="37" t="s">
        <v>28</v>
      </c>
      <c r="C87" s="37" t="s">
        <v>27</v>
      </c>
      <c r="D87" s="37" t="s">
        <v>190</v>
      </c>
      <c r="E87" s="37" t="s">
        <v>191</v>
      </c>
      <c r="F87" s="37" t="s">
        <v>151</v>
      </c>
      <c r="G87" s="37" t="s">
        <v>151</v>
      </c>
      <c r="H87" s="41" t="s">
        <v>192</v>
      </c>
      <c r="I87" s="42">
        <v>32498.064071000001</v>
      </c>
      <c r="J87" s="38">
        <v>0</v>
      </c>
      <c r="K87" s="39">
        <v>32498.064071000001</v>
      </c>
      <c r="L87" s="38">
        <v>317854.35953100002</v>
      </c>
      <c r="M87" s="38">
        <v>0</v>
      </c>
      <c r="N87" s="43">
        <v>317854.35953100002</v>
      </c>
      <c r="O87" s="42">
        <v>41570.134319999997</v>
      </c>
      <c r="P87" s="38">
        <v>0</v>
      </c>
      <c r="Q87" s="39">
        <v>41570.134319999997</v>
      </c>
      <c r="R87" s="38">
        <v>340232.37589800003</v>
      </c>
      <c r="S87" s="38">
        <v>0</v>
      </c>
      <c r="T87" s="43">
        <v>340232.37589800003</v>
      </c>
      <c r="U87" s="25">
        <f t="shared" si="6"/>
        <v>-21.823528832417772</v>
      </c>
      <c r="V87" s="31">
        <f t="shared" si="7"/>
        <v>-6.5772742255748256</v>
      </c>
    </row>
    <row r="88" spans="1:22" ht="15" x14ac:dyDescent="0.2">
      <c r="A88" s="40" t="s">
        <v>9</v>
      </c>
      <c r="B88" s="37" t="s">
        <v>35</v>
      </c>
      <c r="C88" s="37" t="s">
        <v>27</v>
      </c>
      <c r="D88" s="37" t="s">
        <v>190</v>
      </c>
      <c r="E88" s="37" t="s">
        <v>191</v>
      </c>
      <c r="F88" s="37" t="s">
        <v>151</v>
      </c>
      <c r="G88" s="37" t="s">
        <v>151</v>
      </c>
      <c r="H88" s="41" t="s">
        <v>192</v>
      </c>
      <c r="I88" s="42">
        <v>2962.0737629999999</v>
      </c>
      <c r="J88" s="38">
        <v>0</v>
      </c>
      <c r="K88" s="39">
        <v>2962.0737629999999</v>
      </c>
      <c r="L88" s="38">
        <v>28835.013210000001</v>
      </c>
      <c r="M88" s="38">
        <v>0</v>
      </c>
      <c r="N88" s="43">
        <v>28835.013210000001</v>
      </c>
      <c r="O88" s="42">
        <v>2972.4827220000002</v>
      </c>
      <c r="P88" s="38">
        <v>0</v>
      </c>
      <c r="Q88" s="39">
        <v>2972.4827220000002</v>
      </c>
      <c r="R88" s="38">
        <v>28738.335878999998</v>
      </c>
      <c r="S88" s="38">
        <v>0</v>
      </c>
      <c r="T88" s="43">
        <v>28738.335878999998</v>
      </c>
      <c r="U88" s="25">
        <f t="shared" si="6"/>
        <v>-0.35017727514313757</v>
      </c>
      <c r="V88" s="31">
        <f t="shared" si="7"/>
        <v>0.33640545996487248</v>
      </c>
    </row>
    <row r="89" spans="1:22" ht="15" x14ac:dyDescent="0.2">
      <c r="A89" s="40" t="s">
        <v>9</v>
      </c>
      <c r="B89" s="37" t="s">
        <v>28</v>
      </c>
      <c r="C89" s="37" t="s">
        <v>27</v>
      </c>
      <c r="D89" s="37" t="s">
        <v>193</v>
      </c>
      <c r="E89" s="37" t="s">
        <v>194</v>
      </c>
      <c r="F89" s="37" t="s">
        <v>16</v>
      </c>
      <c r="G89" s="37" t="s">
        <v>104</v>
      </c>
      <c r="H89" s="41" t="s">
        <v>105</v>
      </c>
      <c r="I89" s="42">
        <v>884.59933799999999</v>
      </c>
      <c r="J89" s="38">
        <v>134.907262</v>
      </c>
      <c r="K89" s="39">
        <v>1019.5066</v>
      </c>
      <c r="L89" s="38">
        <v>6520.2108280000002</v>
      </c>
      <c r="M89" s="38">
        <v>1301.4369859999999</v>
      </c>
      <c r="N89" s="43">
        <v>7821.6478139999999</v>
      </c>
      <c r="O89" s="42">
        <v>768.39203299999997</v>
      </c>
      <c r="P89" s="38">
        <v>141.18203600000001</v>
      </c>
      <c r="Q89" s="39">
        <v>909.57406800000001</v>
      </c>
      <c r="R89" s="38">
        <v>5420.0819629999996</v>
      </c>
      <c r="S89" s="38">
        <v>1495.554564</v>
      </c>
      <c r="T89" s="43">
        <v>6915.6365269999997</v>
      </c>
      <c r="U89" s="25">
        <f t="shared" si="6"/>
        <v>12.086155033170986</v>
      </c>
      <c r="V89" s="31">
        <f t="shared" si="7"/>
        <v>13.10090956143739</v>
      </c>
    </row>
    <row r="90" spans="1:22" ht="15" x14ac:dyDescent="0.2">
      <c r="A90" s="40" t="s">
        <v>9</v>
      </c>
      <c r="B90" s="37" t="s">
        <v>28</v>
      </c>
      <c r="C90" s="37" t="s">
        <v>29</v>
      </c>
      <c r="D90" s="37" t="s">
        <v>195</v>
      </c>
      <c r="E90" s="37" t="s">
        <v>160</v>
      </c>
      <c r="F90" s="37" t="s">
        <v>30</v>
      </c>
      <c r="G90" s="37" t="s">
        <v>108</v>
      </c>
      <c r="H90" s="41" t="s">
        <v>160</v>
      </c>
      <c r="I90" s="42">
        <v>0</v>
      </c>
      <c r="J90" s="38">
        <v>0</v>
      </c>
      <c r="K90" s="39">
        <v>0</v>
      </c>
      <c r="L90" s="38">
        <v>278.73</v>
      </c>
      <c r="M90" s="38">
        <v>0</v>
      </c>
      <c r="N90" s="43">
        <v>278.73</v>
      </c>
      <c r="O90" s="42">
        <v>0</v>
      </c>
      <c r="P90" s="38">
        <v>0</v>
      </c>
      <c r="Q90" s="39">
        <v>0</v>
      </c>
      <c r="R90" s="38">
        <v>105.35</v>
      </c>
      <c r="S90" s="38">
        <v>0</v>
      </c>
      <c r="T90" s="43">
        <v>105.35</v>
      </c>
      <c r="U90" s="35" t="s">
        <v>24</v>
      </c>
      <c r="V90" s="36" t="s">
        <v>24</v>
      </c>
    </row>
    <row r="91" spans="1:22" ht="15" x14ac:dyDescent="0.2">
      <c r="A91" s="40" t="s">
        <v>9</v>
      </c>
      <c r="B91" s="37" t="s">
        <v>28</v>
      </c>
      <c r="C91" s="37" t="s">
        <v>27</v>
      </c>
      <c r="D91" s="37" t="s">
        <v>196</v>
      </c>
      <c r="E91" s="37" t="s">
        <v>197</v>
      </c>
      <c r="F91" s="37" t="s">
        <v>71</v>
      </c>
      <c r="G91" s="37" t="s">
        <v>71</v>
      </c>
      <c r="H91" s="41" t="s">
        <v>131</v>
      </c>
      <c r="I91" s="42">
        <v>4630.3803520000001</v>
      </c>
      <c r="J91" s="38">
        <v>0</v>
      </c>
      <c r="K91" s="39">
        <v>4630.3803520000001</v>
      </c>
      <c r="L91" s="38">
        <v>31229.973910000001</v>
      </c>
      <c r="M91" s="38">
        <v>0</v>
      </c>
      <c r="N91" s="43">
        <v>31229.973910000001</v>
      </c>
      <c r="O91" s="42">
        <v>4142.84</v>
      </c>
      <c r="P91" s="38">
        <v>0</v>
      </c>
      <c r="Q91" s="39">
        <v>4142.84</v>
      </c>
      <c r="R91" s="38">
        <v>34150.745654999999</v>
      </c>
      <c r="S91" s="38">
        <v>0</v>
      </c>
      <c r="T91" s="43">
        <v>34150.745654999999</v>
      </c>
      <c r="U91" s="25">
        <f t="shared" si="6"/>
        <v>11.768264089368641</v>
      </c>
      <c r="V91" s="31">
        <f t="shared" si="7"/>
        <v>-8.552585570184668</v>
      </c>
    </row>
    <row r="92" spans="1:22" ht="15" x14ac:dyDescent="0.2">
      <c r="A92" s="40" t="s">
        <v>9</v>
      </c>
      <c r="B92" s="37" t="s">
        <v>28</v>
      </c>
      <c r="C92" s="37" t="s">
        <v>27</v>
      </c>
      <c r="D92" s="37" t="s">
        <v>196</v>
      </c>
      <c r="E92" s="37" t="s">
        <v>198</v>
      </c>
      <c r="F92" s="37" t="s">
        <v>71</v>
      </c>
      <c r="G92" s="37" t="s">
        <v>71</v>
      </c>
      <c r="H92" s="41" t="s">
        <v>199</v>
      </c>
      <c r="I92" s="42">
        <v>0</v>
      </c>
      <c r="J92" s="38">
        <v>0</v>
      </c>
      <c r="K92" s="39">
        <v>0</v>
      </c>
      <c r="L92" s="38">
        <v>0</v>
      </c>
      <c r="M92" s="38">
        <v>174.021919</v>
      </c>
      <c r="N92" s="43">
        <v>174.021919</v>
      </c>
      <c r="O92" s="42">
        <v>0</v>
      </c>
      <c r="P92" s="38">
        <v>70.924300000000002</v>
      </c>
      <c r="Q92" s="39">
        <v>70.924300000000002</v>
      </c>
      <c r="R92" s="38">
        <v>0</v>
      </c>
      <c r="S92" s="38">
        <v>730.26722700000005</v>
      </c>
      <c r="T92" s="43">
        <v>730.26722700000005</v>
      </c>
      <c r="U92" s="35" t="s">
        <v>24</v>
      </c>
      <c r="V92" s="31">
        <f t="shared" si="7"/>
        <v>-76.170104235007656</v>
      </c>
    </row>
    <row r="93" spans="1:22" ht="15" x14ac:dyDescent="0.2">
      <c r="A93" s="40" t="s">
        <v>9</v>
      </c>
      <c r="B93" s="37" t="s">
        <v>28</v>
      </c>
      <c r="C93" s="37" t="s">
        <v>27</v>
      </c>
      <c r="D93" s="37" t="s">
        <v>26</v>
      </c>
      <c r="E93" s="37" t="s">
        <v>216</v>
      </c>
      <c r="F93" s="37" t="s">
        <v>203</v>
      </c>
      <c r="G93" s="37" t="s">
        <v>204</v>
      </c>
      <c r="H93" s="41" t="s">
        <v>205</v>
      </c>
      <c r="I93" s="42">
        <v>18612.834043999999</v>
      </c>
      <c r="J93" s="38">
        <v>0</v>
      </c>
      <c r="K93" s="39">
        <v>18612.834043999999</v>
      </c>
      <c r="L93" s="38">
        <v>169475.76689599999</v>
      </c>
      <c r="M93" s="38">
        <v>0</v>
      </c>
      <c r="N93" s="43">
        <v>169475.76689599999</v>
      </c>
      <c r="O93" s="42">
        <v>10950.575976</v>
      </c>
      <c r="P93" s="38">
        <v>0</v>
      </c>
      <c r="Q93" s="39">
        <v>10950.575976</v>
      </c>
      <c r="R93" s="38">
        <v>102311.50412500001</v>
      </c>
      <c r="S93" s="38">
        <v>0</v>
      </c>
      <c r="T93" s="43">
        <v>102311.50412500001</v>
      </c>
      <c r="U93" s="25">
        <f t="shared" si="6"/>
        <v>69.971278997498445</v>
      </c>
      <c r="V93" s="31">
        <f t="shared" si="7"/>
        <v>65.646833506563866</v>
      </c>
    </row>
    <row r="94" spans="1:22" ht="15" x14ac:dyDescent="0.2">
      <c r="A94" s="40" t="s">
        <v>9</v>
      </c>
      <c r="B94" s="37" t="s">
        <v>28</v>
      </c>
      <c r="C94" s="37" t="s">
        <v>27</v>
      </c>
      <c r="D94" s="37" t="s">
        <v>26</v>
      </c>
      <c r="E94" s="37" t="s">
        <v>200</v>
      </c>
      <c r="F94" s="37" t="s">
        <v>17</v>
      </c>
      <c r="G94" s="37" t="s">
        <v>201</v>
      </c>
      <c r="H94" s="41" t="s">
        <v>202</v>
      </c>
      <c r="I94" s="42">
        <v>13979.165492</v>
      </c>
      <c r="J94" s="38">
        <v>0</v>
      </c>
      <c r="K94" s="39">
        <v>13979.165492</v>
      </c>
      <c r="L94" s="38">
        <v>114371.99402</v>
      </c>
      <c r="M94" s="38">
        <v>0</v>
      </c>
      <c r="N94" s="43">
        <v>114371.99402</v>
      </c>
      <c r="O94" s="42">
        <v>14403.774224000001</v>
      </c>
      <c r="P94" s="38">
        <v>0</v>
      </c>
      <c r="Q94" s="39">
        <v>14403.774224000001</v>
      </c>
      <c r="R94" s="38">
        <v>116896.36595799999</v>
      </c>
      <c r="S94" s="38">
        <v>0</v>
      </c>
      <c r="T94" s="43">
        <v>116896.36595799999</v>
      </c>
      <c r="U94" s="25">
        <f t="shared" si="6"/>
        <v>-2.9478991089189943</v>
      </c>
      <c r="V94" s="31">
        <f t="shared" si="7"/>
        <v>-2.1594956501102769</v>
      </c>
    </row>
    <row r="95" spans="1:22" ht="15" x14ac:dyDescent="0.2">
      <c r="A95" s="40" t="s">
        <v>9</v>
      </c>
      <c r="B95" s="37" t="s">
        <v>35</v>
      </c>
      <c r="C95" s="37" t="s">
        <v>27</v>
      </c>
      <c r="D95" s="37" t="s">
        <v>26</v>
      </c>
      <c r="E95" s="37" t="s">
        <v>216</v>
      </c>
      <c r="F95" s="37" t="s">
        <v>203</v>
      </c>
      <c r="G95" s="37" t="s">
        <v>204</v>
      </c>
      <c r="H95" s="41" t="s">
        <v>205</v>
      </c>
      <c r="I95" s="42">
        <v>1997.6060050000001</v>
      </c>
      <c r="J95" s="38">
        <v>0</v>
      </c>
      <c r="K95" s="39">
        <v>1997.6060050000001</v>
      </c>
      <c r="L95" s="38">
        <v>18117.145692999999</v>
      </c>
      <c r="M95" s="38">
        <v>0</v>
      </c>
      <c r="N95" s="43">
        <v>18117.145692999999</v>
      </c>
      <c r="O95" s="42">
        <v>2045.8638619999999</v>
      </c>
      <c r="P95" s="38">
        <v>0</v>
      </c>
      <c r="Q95" s="39">
        <v>2045.8638619999999</v>
      </c>
      <c r="R95" s="38">
        <v>18404.077055999998</v>
      </c>
      <c r="S95" s="38">
        <v>0</v>
      </c>
      <c r="T95" s="43">
        <v>18404.077055999998</v>
      </c>
      <c r="U95" s="25">
        <f t="shared" si="6"/>
        <v>-2.3588009884892291</v>
      </c>
      <c r="V95" s="31">
        <f t="shared" si="7"/>
        <v>-1.5590641254485282</v>
      </c>
    </row>
    <row r="96" spans="1:22" ht="15" x14ac:dyDescent="0.2">
      <c r="A96" s="40" t="s">
        <v>9</v>
      </c>
      <c r="B96" s="37" t="s">
        <v>35</v>
      </c>
      <c r="C96" s="37" t="s">
        <v>27</v>
      </c>
      <c r="D96" s="37" t="s">
        <v>26</v>
      </c>
      <c r="E96" s="37" t="s">
        <v>200</v>
      </c>
      <c r="F96" s="37" t="s">
        <v>17</v>
      </c>
      <c r="G96" s="37" t="s">
        <v>201</v>
      </c>
      <c r="H96" s="41" t="s">
        <v>202</v>
      </c>
      <c r="I96" s="42">
        <v>185.939628</v>
      </c>
      <c r="J96" s="38">
        <v>0</v>
      </c>
      <c r="K96" s="39">
        <v>185.939628</v>
      </c>
      <c r="L96" s="38">
        <v>1612.7860209999999</v>
      </c>
      <c r="M96" s="38">
        <v>0</v>
      </c>
      <c r="N96" s="43">
        <v>1612.7860209999999</v>
      </c>
      <c r="O96" s="42">
        <v>135.28959399999999</v>
      </c>
      <c r="P96" s="38">
        <v>0</v>
      </c>
      <c r="Q96" s="39">
        <v>135.28959399999999</v>
      </c>
      <c r="R96" s="38">
        <v>1799.7758309999999</v>
      </c>
      <c r="S96" s="38">
        <v>0</v>
      </c>
      <c r="T96" s="43">
        <v>1799.7758309999999</v>
      </c>
      <c r="U96" s="25">
        <f t="shared" si="6"/>
        <v>37.438233423924693</v>
      </c>
      <c r="V96" s="31">
        <f t="shared" si="7"/>
        <v>-10.389616683323489</v>
      </c>
    </row>
    <row r="97" spans="1:23" ht="15" x14ac:dyDescent="0.2">
      <c r="A97" s="40" t="s">
        <v>9</v>
      </c>
      <c r="B97" s="37" t="s">
        <v>28</v>
      </c>
      <c r="C97" s="37" t="s">
        <v>27</v>
      </c>
      <c r="D97" s="37" t="s">
        <v>206</v>
      </c>
      <c r="E97" s="37" t="s">
        <v>207</v>
      </c>
      <c r="F97" s="37" t="s">
        <v>16</v>
      </c>
      <c r="G97" s="37" t="s">
        <v>156</v>
      </c>
      <c r="H97" s="41" t="s">
        <v>208</v>
      </c>
      <c r="I97" s="42">
        <v>0</v>
      </c>
      <c r="J97" s="38">
        <v>45.052</v>
      </c>
      <c r="K97" s="39">
        <v>45.052</v>
      </c>
      <c r="L97" s="38">
        <v>0</v>
      </c>
      <c r="M97" s="38">
        <v>420.86329699999999</v>
      </c>
      <c r="N97" s="43">
        <v>420.86329699999999</v>
      </c>
      <c r="O97" s="42">
        <v>0</v>
      </c>
      <c r="P97" s="38">
        <v>29.2684</v>
      </c>
      <c r="Q97" s="39">
        <v>29.2684</v>
      </c>
      <c r="R97" s="38">
        <v>0</v>
      </c>
      <c r="S97" s="38">
        <v>381.03280000000001</v>
      </c>
      <c r="T97" s="43">
        <v>381.03280000000001</v>
      </c>
      <c r="U97" s="25">
        <f t="shared" si="6"/>
        <v>53.927102267291694</v>
      </c>
      <c r="V97" s="31">
        <f t="shared" si="7"/>
        <v>10.453298771129415</v>
      </c>
    </row>
    <row r="98" spans="1:23" ht="15" x14ac:dyDescent="0.2">
      <c r="A98" s="40" t="s">
        <v>9</v>
      </c>
      <c r="B98" s="37" t="s">
        <v>28</v>
      </c>
      <c r="C98" s="37" t="s">
        <v>27</v>
      </c>
      <c r="D98" s="37" t="s">
        <v>209</v>
      </c>
      <c r="E98" s="37" t="s">
        <v>150</v>
      </c>
      <c r="F98" s="37" t="s">
        <v>66</v>
      </c>
      <c r="G98" s="37" t="s">
        <v>67</v>
      </c>
      <c r="H98" s="41" t="s">
        <v>67</v>
      </c>
      <c r="I98" s="42">
        <v>149.36771100000001</v>
      </c>
      <c r="J98" s="38">
        <v>79.708741000000003</v>
      </c>
      <c r="K98" s="39">
        <v>229.07645199999999</v>
      </c>
      <c r="L98" s="38">
        <v>1177.8336939999999</v>
      </c>
      <c r="M98" s="38">
        <v>679.35272399999997</v>
      </c>
      <c r="N98" s="43">
        <v>1857.186418</v>
      </c>
      <c r="O98" s="42">
        <v>144.45561900000001</v>
      </c>
      <c r="P98" s="38">
        <v>92.956461000000004</v>
      </c>
      <c r="Q98" s="39">
        <v>237.41208</v>
      </c>
      <c r="R98" s="38">
        <v>1051.927453</v>
      </c>
      <c r="S98" s="38">
        <v>669.83449199999995</v>
      </c>
      <c r="T98" s="43">
        <v>1721.761945</v>
      </c>
      <c r="U98" s="25">
        <f t="shared" si="6"/>
        <v>-3.5110378545186172</v>
      </c>
      <c r="V98" s="31">
        <f t="shared" si="7"/>
        <v>7.8654586014793137</v>
      </c>
    </row>
    <row r="99" spans="1:23" ht="15" x14ac:dyDescent="0.2">
      <c r="A99" s="40" t="s">
        <v>9</v>
      </c>
      <c r="B99" s="37" t="s">
        <v>28</v>
      </c>
      <c r="C99" s="37" t="s">
        <v>27</v>
      </c>
      <c r="D99" s="37" t="s">
        <v>209</v>
      </c>
      <c r="E99" s="37" t="s">
        <v>210</v>
      </c>
      <c r="F99" s="37" t="s">
        <v>66</v>
      </c>
      <c r="G99" s="37" t="s">
        <v>67</v>
      </c>
      <c r="H99" s="41" t="s">
        <v>65</v>
      </c>
      <c r="I99" s="42">
        <v>113.038104</v>
      </c>
      <c r="J99" s="38">
        <v>10.290601000000001</v>
      </c>
      <c r="K99" s="39">
        <v>123.328706</v>
      </c>
      <c r="L99" s="38">
        <v>763.78606200000002</v>
      </c>
      <c r="M99" s="38">
        <v>135.48384200000001</v>
      </c>
      <c r="N99" s="43">
        <v>899.269903</v>
      </c>
      <c r="O99" s="42">
        <v>82.945806000000005</v>
      </c>
      <c r="P99" s="38">
        <v>32.589745000000001</v>
      </c>
      <c r="Q99" s="39">
        <v>115.535551</v>
      </c>
      <c r="R99" s="38">
        <v>660.80011500000001</v>
      </c>
      <c r="S99" s="38">
        <v>207.41424499999999</v>
      </c>
      <c r="T99" s="43">
        <v>868.21435899999994</v>
      </c>
      <c r="U99" s="25">
        <f t="shared" si="6"/>
        <v>6.7452441543295993</v>
      </c>
      <c r="V99" s="31">
        <f t="shared" si="7"/>
        <v>3.5769442970016607</v>
      </c>
    </row>
    <row r="100" spans="1:23" ht="15" x14ac:dyDescent="0.2">
      <c r="A100" s="40" t="s">
        <v>9</v>
      </c>
      <c r="B100" s="37" t="s">
        <v>28</v>
      </c>
      <c r="C100" s="37" t="s">
        <v>27</v>
      </c>
      <c r="D100" s="37" t="s">
        <v>209</v>
      </c>
      <c r="E100" s="37" t="s">
        <v>213</v>
      </c>
      <c r="F100" s="37" t="s">
        <v>66</v>
      </c>
      <c r="G100" s="37" t="s">
        <v>67</v>
      </c>
      <c r="H100" s="41" t="s">
        <v>67</v>
      </c>
      <c r="I100" s="42">
        <v>19.648821999999999</v>
      </c>
      <c r="J100" s="38">
        <v>21.136672999999998</v>
      </c>
      <c r="K100" s="39">
        <v>40.785494999999997</v>
      </c>
      <c r="L100" s="38">
        <v>308.79378200000002</v>
      </c>
      <c r="M100" s="38">
        <v>267.17803900000001</v>
      </c>
      <c r="N100" s="43">
        <v>575.97182099999998</v>
      </c>
      <c r="O100" s="42">
        <v>43.760272999999998</v>
      </c>
      <c r="P100" s="38">
        <v>43.822124000000002</v>
      </c>
      <c r="Q100" s="39">
        <v>87.582397</v>
      </c>
      <c r="R100" s="38">
        <v>445.02389799999997</v>
      </c>
      <c r="S100" s="38">
        <v>435.63101499999999</v>
      </c>
      <c r="T100" s="43">
        <v>880.65491299999996</v>
      </c>
      <c r="U100" s="25">
        <f t="shared" si="6"/>
        <v>-53.431858002242173</v>
      </c>
      <c r="V100" s="31">
        <f t="shared" si="7"/>
        <v>-34.597330634547887</v>
      </c>
    </row>
    <row r="101" spans="1:23" ht="15" x14ac:dyDescent="0.2">
      <c r="A101" s="40" t="s">
        <v>9</v>
      </c>
      <c r="B101" s="37" t="s">
        <v>28</v>
      </c>
      <c r="C101" s="37" t="s">
        <v>27</v>
      </c>
      <c r="D101" s="37" t="s">
        <v>209</v>
      </c>
      <c r="E101" s="37" t="s">
        <v>211</v>
      </c>
      <c r="F101" s="37" t="s">
        <v>66</v>
      </c>
      <c r="G101" s="37" t="s">
        <v>67</v>
      </c>
      <c r="H101" s="41" t="s">
        <v>212</v>
      </c>
      <c r="I101" s="42">
        <v>0</v>
      </c>
      <c r="J101" s="38">
        <v>69.459322</v>
      </c>
      <c r="K101" s="39">
        <v>69.459322</v>
      </c>
      <c r="L101" s="38">
        <v>14.279004</v>
      </c>
      <c r="M101" s="38">
        <v>543.44737399999997</v>
      </c>
      <c r="N101" s="43">
        <v>557.72637799999995</v>
      </c>
      <c r="O101" s="42">
        <v>16.552291</v>
      </c>
      <c r="P101" s="38">
        <v>95.798091999999997</v>
      </c>
      <c r="Q101" s="39">
        <v>112.350382</v>
      </c>
      <c r="R101" s="38">
        <v>83.129374999999996</v>
      </c>
      <c r="S101" s="38">
        <v>641.74546299999997</v>
      </c>
      <c r="T101" s="43">
        <v>724.87483799999995</v>
      </c>
      <c r="U101" s="25">
        <f t="shared" si="6"/>
        <v>-38.176158582175532</v>
      </c>
      <c r="V101" s="31">
        <f t="shared" si="7"/>
        <v>-23.058940831934361</v>
      </c>
    </row>
    <row r="102" spans="1:23" ht="15" x14ac:dyDescent="0.2">
      <c r="A102" s="40"/>
      <c r="B102" s="37"/>
      <c r="C102" s="37"/>
      <c r="D102" s="37"/>
      <c r="E102" s="37"/>
      <c r="F102" s="37"/>
      <c r="G102" s="37"/>
      <c r="H102" s="41"/>
      <c r="I102" s="42"/>
      <c r="J102" s="38"/>
      <c r="K102" s="39"/>
      <c r="L102" s="38"/>
      <c r="M102" s="38"/>
      <c r="N102" s="43"/>
      <c r="O102" s="42"/>
      <c r="P102" s="38"/>
      <c r="Q102" s="39"/>
      <c r="R102" s="38"/>
      <c r="S102" s="38"/>
      <c r="T102" s="43"/>
      <c r="U102" s="26"/>
      <c r="V102" s="32"/>
    </row>
    <row r="103" spans="1:23" ht="20.25" x14ac:dyDescent="0.3">
      <c r="A103" s="64" t="s">
        <v>9</v>
      </c>
      <c r="B103" s="65"/>
      <c r="C103" s="65"/>
      <c r="D103" s="65"/>
      <c r="E103" s="65"/>
      <c r="F103" s="65"/>
      <c r="G103" s="65"/>
      <c r="H103" s="66"/>
      <c r="I103" s="20">
        <f t="shared" ref="I103:T103" si="8">SUM(I6:I101)</f>
        <v>200888.88919499994</v>
      </c>
      <c r="J103" s="13">
        <f t="shared" si="8"/>
        <v>2873.607771</v>
      </c>
      <c r="K103" s="13">
        <f t="shared" si="8"/>
        <v>203762.49696699996</v>
      </c>
      <c r="L103" s="13">
        <f t="shared" si="8"/>
        <v>1788257.7009359999</v>
      </c>
      <c r="M103" s="13">
        <f t="shared" si="8"/>
        <v>26310.723354000002</v>
      </c>
      <c r="N103" s="21">
        <f t="shared" si="8"/>
        <v>1814568.4242900005</v>
      </c>
      <c r="O103" s="20">
        <f t="shared" si="8"/>
        <v>206858.19878099996</v>
      </c>
      <c r="P103" s="13">
        <f t="shared" si="8"/>
        <v>2971.9053320000012</v>
      </c>
      <c r="Q103" s="13">
        <f t="shared" si="8"/>
        <v>209830.10411100002</v>
      </c>
      <c r="R103" s="13">
        <f t="shared" si="8"/>
        <v>1757708.9258210002</v>
      </c>
      <c r="S103" s="13">
        <f t="shared" si="8"/>
        <v>28514.512574999993</v>
      </c>
      <c r="T103" s="21">
        <f t="shared" si="8"/>
        <v>1786223.4383940005</v>
      </c>
      <c r="U103" s="27">
        <f>+((K103/Q103)-1)*100</f>
        <v>-2.8916761823605142</v>
      </c>
      <c r="V103" s="33">
        <f>+((N103/T103)-1)*100</f>
        <v>1.5868667539983061</v>
      </c>
      <c r="W103" s="2"/>
    </row>
    <row r="104" spans="1:23" ht="15.75" x14ac:dyDescent="0.2">
      <c r="A104" s="16"/>
      <c r="B104" s="9"/>
      <c r="C104" s="9"/>
      <c r="D104" s="9"/>
      <c r="E104" s="9"/>
      <c r="F104" s="9"/>
      <c r="G104" s="9"/>
      <c r="H104" s="14"/>
      <c r="I104" s="18"/>
      <c r="J104" s="11"/>
      <c r="K104" s="12"/>
      <c r="L104" s="11"/>
      <c r="M104" s="11"/>
      <c r="N104" s="19"/>
      <c r="O104" s="18"/>
      <c r="P104" s="11"/>
      <c r="Q104" s="12"/>
      <c r="R104" s="11"/>
      <c r="S104" s="11"/>
      <c r="T104" s="19"/>
      <c r="U104" s="26"/>
      <c r="V104" s="32"/>
    </row>
    <row r="105" spans="1:23" ht="15" x14ac:dyDescent="0.2">
      <c r="A105" s="40" t="s">
        <v>10</v>
      </c>
      <c r="B105" s="37"/>
      <c r="C105" s="37" t="s">
        <v>27</v>
      </c>
      <c r="D105" s="37" t="s">
        <v>26</v>
      </c>
      <c r="E105" s="37" t="s">
        <v>22</v>
      </c>
      <c r="F105" s="37" t="s">
        <v>17</v>
      </c>
      <c r="G105" s="37" t="s">
        <v>19</v>
      </c>
      <c r="H105" s="41" t="s">
        <v>20</v>
      </c>
      <c r="I105" s="42">
        <v>28661.226276000001</v>
      </c>
      <c r="J105" s="38">
        <v>0</v>
      </c>
      <c r="K105" s="39">
        <v>28661.226276000001</v>
      </c>
      <c r="L105" s="38">
        <v>210508.16716400001</v>
      </c>
      <c r="M105" s="38">
        <v>0</v>
      </c>
      <c r="N105" s="43">
        <v>210508.16716400001</v>
      </c>
      <c r="O105" s="42">
        <v>28190.911250000001</v>
      </c>
      <c r="P105" s="38">
        <v>0</v>
      </c>
      <c r="Q105" s="39">
        <v>28190.911250000001</v>
      </c>
      <c r="R105" s="38">
        <v>240969.30079800001</v>
      </c>
      <c r="S105" s="38">
        <v>0</v>
      </c>
      <c r="T105" s="43">
        <v>240969.30079800001</v>
      </c>
      <c r="U105" s="25">
        <f>+((K105/Q105)-1)*100</f>
        <v>1.6683214736451735</v>
      </c>
      <c r="V105" s="31">
        <f>+((N105/T105)-1)*100</f>
        <v>-12.641084790935665</v>
      </c>
    </row>
    <row r="106" spans="1:23" ht="15.75" x14ac:dyDescent="0.2">
      <c r="A106" s="16"/>
      <c r="B106" s="9"/>
      <c r="C106" s="9"/>
      <c r="D106" s="9"/>
      <c r="E106" s="9"/>
      <c r="F106" s="9"/>
      <c r="G106" s="9"/>
      <c r="H106" s="14"/>
      <c r="I106" s="18"/>
      <c r="J106" s="11"/>
      <c r="K106" s="12"/>
      <c r="L106" s="11"/>
      <c r="M106" s="11"/>
      <c r="N106" s="19"/>
      <c r="O106" s="18"/>
      <c r="P106" s="11"/>
      <c r="Q106" s="12"/>
      <c r="R106" s="11"/>
      <c r="S106" s="11"/>
      <c r="T106" s="19"/>
      <c r="U106" s="26"/>
      <c r="V106" s="32"/>
    </row>
    <row r="107" spans="1:23" ht="20.25" x14ac:dyDescent="0.3">
      <c r="A107" s="61" t="s">
        <v>10</v>
      </c>
      <c r="B107" s="62"/>
      <c r="C107" s="62"/>
      <c r="D107" s="62"/>
      <c r="E107" s="62"/>
      <c r="F107" s="62"/>
      <c r="G107" s="62"/>
      <c r="H107" s="63"/>
      <c r="I107" s="20">
        <f>SUM(I105)</f>
        <v>28661.226276000001</v>
      </c>
      <c r="J107" s="13">
        <f t="shared" ref="J107:T107" si="9">SUM(J105)</f>
        <v>0</v>
      </c>
      <c r="K107" s="13">
        <f t="shared" si="9"/>
        <v>28661.226276000001</v>
      </c>
      <c r="L107" s="13">
        <f t="shared" si="9"/>
        <v>210508.16716400001</v>
      </c>
      <c r="M107" s="13">
        <f t="shared" si="9"/>
        <v>0</v>
      </c>
      <c r="N107" s="21">
        <f t="shared" si="9"/>
        <v>210508.16716400001</v>
      </c>
      <c r="O107" s="20">
        <f t="shared" si="9"/>
        <v>28190.911250000001</v>
      </c>
      <c r="P107" s="13">
        <f t="shared" si="9"/>
        <v>0</v>
      </c>
      <c r="Q107" s="13">
        <f t="shared" si="9"/>
        <v>28190.911250000001</v>
      </c>
      <c r="R107" s="13">
        <f t="shared" si="9"/>
        <v>240969.30079800001</v>
      </c>
      <c r="S107" s="13">
        <f t="shared" si="9"/>
        <v>0</v>
      </c>
      <c r="T107" s="21">
        <f t="shared" si="9"/>
        <v>240969.30079800001</v>
      </c>
      <c r="U107" s="27">
        <f>+((K107/Q107)-1)*100</f>
        <v>1.6683214736451735</v>
      </c>
      <c r="V107" s="33">
        <f>+((N107/T107)-1)*100</f>
        <v>-12.641084790935665</v>
      </c>
    </row>
    <row r="108" spans="1:23" ht="15.75" x14ac:dyDescent="0.2">
      <c r="A108" s="16"/>
      <c r="B108" s="9"/>
      <c r="C108" s="9"/>
      <c r="D108" s="9"/>
      <c r="E108" s="9"/>
      <c r="F108" s="9"/>
      <c r="G108" s="9"/>
      <c r="H108" s="14"/>
      <c r="I108" s="18"/>
      <c r="J108" s="11"/>
      <c r="K108" s="12"/>
      <c r="L108" s="11"/>
      <c r="M108" s="11"/>
      <c r="N108" s="19"/>
      <c r="O108" s="18"/>
      <c r="P108" s="11"/>
      <c r="Q108" s="12"/>
      <c r="R108" s="11"/>
      <c r="S108" s="11"/>
      <c r="T108" s="19"/>
      <c r="U108" s="26"/>
      <c r="V108" s="32"/>
    </row>
    <row r="109" spans="1:23" ht="15" x14ac:dyDescent="0.2">
      <c r="A109" s="40" t="s">
        <v>18</v>
      </c>
      <c r="B109" s="37"/>
      <c r="C109" s="37" t="s">
        <v>27</v>
      </c>
      <c r="D109" s="37" t="s">
        <v>26</v>
      </c>
      <c r="E109" s="37" t="s">
        <v>25</v>
      </c>
      <c r="F109" s="37" t="s">
        <v>17</v>
      </c>
      <c r="G109" s="37" t="s">
        <v>19</v>
      </c>
      <c r="H109" s="41" t="s">
        <v>20</v>
      </c>
      <c r="I109" s="42">
        <v>24231.305364</v>
      </c>
      <c r="J109" s="38">
        <v>0</v>
      </c>
      <c r="K109" s="39">
        <v>24231.305364</v>
      </c>
      <c r="L109" s="38">
        <v>175322.83150900001</v>
      </c>
      <c r="M109" s="38">
        <v>0</v>
      </c>
      <c r="N109" s="43">
        <v>175322.83150900001</v>
      </c>
      <c r="O109" s="42">
        <v>23969.380603000001</v>
      </c>
      <c r="P109" s="38">
        <v>0</v>
      </c>
      <c r="Q109" s="39">
        <v>23969.380603000001</v>
      </c>
      <c r="R109" s="38">
        <v>195471.989195</v>
      </c>
      <c r="S109" s="38">
        <v>0</v>
      </c>
      <c r="T109" s="43">
        <v>195471.989195</v>
      </c>
      <c r="U109" s="25">
        <f>+((K109/Q109)-1)*100</f>
        <v>1.092747306816988</v>
      </c>
      <c r="V109" s="31">
        <f>+((N109/T109)-1)*100</f>
        <v>-10.307951420036698</v>
      </c>
    </row>
    <row r="110" spans="1:23" ht="15" x14ac:dyDescent="0.2">
      <c r="A110" s="40" t="s">
        <v>18</v>
      </c>
      <c r="B110" s="37"/>
      <c r="C110" s="37" t="s">
        <v>27</v>
      </c>
      <c r="D110" s="37" t="s">
        <v>232</v>
      </c>
      <c r="E110" s="37" t="s">
        <v>23</v>
      </c>
      <c r="F110" s="37" t="s">
        <v>16</v>
      </c>
      <c r="G110" s="37" t="s">
        <v>16</v>
      </c>
      <c r="H110" s="41" t="s">
        <v>21</v>
      </c>
      <c r="I110" s="42">
        <v>316.81708800000001</v>
      </c>
      <c r="J110" s="38">
        <v>0</v>
      </c>
      <c r="K110" s="39">
        <v>316.81708800000001</v>
      </c>
      <c r="L110" s="38">
        <v>3155.0910410000001</v>
      </c>
      <c r="M110" s="38">
        <v>0</v>
      </c>
      <c r="N110" s="43">
        <v>3155.0910410000001</v>
      </c>
      <c r="O110" s="42">
        <v>321.72792099999998</v>
      </c>
      <c r="P110" s="38">
        <v>0</v>
      </c>
      <c r="Q110" s="39">
        <v>321.72792099999998</v>
      </c>
      <c r="R110" s="38">
        <v>2985.7385610000001</v>
      </c>
      <c r="S110" s="38">
        <v>0</v>
      </c>
      <c r="T110" s="43">
        <v>2985.7385610000001</v>
      </c>
      <c r="U110" s="25">
        <f>+((K110/Q110)-1)*100</f>
        <v>-1.5263931662306551</v>
      </c>
      <c r="V110" s="31">
        <f>+((N110/T110)-1)*100</f>
        <v>5.6720465151268717</v>
      </c>
    </row>
    <row r="111" spans="1:23" ht="15.75" x14ac:dyDescent="0.2">
      <c r="A111" s="16"/>
      <c r="B111" s="9"/>
      <c r="C111" s="9"/>
      <c r="D111" s="9"/>
      <c r="E111" s="9"/>
      <c r="F111" s="9"/>
      <c r="G111" s="9"/>
      <c r="H111" s="14"/>
      <c r="I111" s="18"/>
      <c r="J111" s="11"/>
      <c r="K111" s="12"/>
      <c r="L111" s="11"/>
      <c r="M111" s="11"/>
      <c r="N111" s="19"/>
      <c r="O111" s="18"/>
      <c r="P111" s="11"/>
      <c r="Q111" s="12"/>
      <c r="R111" s="11"/>
      <c r="S111" s="11"/>
      <c r="T111" s="19"/>
      <c r="U111" s="50"/>
      <c r="V111" s="32"/>
    </row>
    <row r="112" spans="1:23" ht="21" thickBot="1" x14ac:dyDescent="0.35">
      <c r="A112" s="55" t="s">
        <v>14</v>
      </c>
      <c r="B112" s="56"/>
      <c r="C112" s="56"/>
      <c r="D112" s="56"/>
      <c r="E112" s="56"/>
      <c r="F112" s="56"/>
      <c r="G112" s="56"/>
      <c r="H112" s="57"/>
      <c r="I112" s="22">
        <f t="shared" ref="I112:T112" si="10">SUM(I109:I110)</f>
        <v>24548.122452</v>
      </c>
      <c r="J112" s="23">
        <f t="shared" si="10"/>
        <v>0</v>
      </c>
      <c r="K112" s="23">
        <f t="shared" si="10"/>
        <v>24548.122452</v>
      </c>
      <c r="L112" s="23">
        <f t="shared" si="10"/>
        <v>178477.92255000002</v>
      </c>
      <c r="M112" s="23">
        <f t="shared" si="10"/>
        <v>0</v>
      </c>
      <c r="N112" s="24">
        <f t="shared" si="10"/>
        <v>178477.92255000002</v>
      </c>
      <c r="O112" s="22">
        <f t="shared" si="10"/>
        <v>24291.108524000003</v>
      </c>
      <c r="P112" s="23">
        <f t="shared" si="10"/>
        <v>0</v>
      </c>
      <c r="Q112" s="23">
        <f t="shared" si="10"/>
        <v>24291.108524000003</v>
      </c>
      <c r="R112" s="23">
        <f t="shared" si="10"/>
        <v>198457.72775600001</v>
      </c>
      <c r="S112" s="23">
        <f t="shared" si="10"/>
        <v>0</v>
      </c>
      <c r="T112" s="24">
        <f t="shared" si="10"/>
        <v>198457.72775600001</v>
      </c>
      <c r="U112" s="51">
        <f>+((K112/Q112)-1)*100</f>
        <v>1.0580576335001979</v>
      </c>
      <c r="V112" s="34">
        <f>+((N112/T112)-1)*100</f>
        <v>-10.067537017537953</v>
      </c>
    </row>
    <row r="113" spans="1:22" ht="15" x14ac:dyDescent="0.2">
      <c r="A113" s="54"/>
      <c r="B113" s="54"/>
      <c r="C113" s="54"/>
      <c r="D113" s="54"/>
      <c r="E113" s="54"/>
      <c r="F113" s="54"/>
      <c r="G113" s="54"/>
      <c r="H113" s="5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8"/>
    </row>
    <row r="114" spans="1:22" x14ac:dyDescent="0.2">
      <c r="A114" s="6" t="s">
        <v>15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2" x14ac:dyDescent="0.2">
      <c r="A115" s="49" t="s">
        <v>238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2" ht="15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</row>
    <row r="117" spans="1:22" ht="12.95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</row>
    <row r="118" spans="1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</sheetData>
  <sortState ref="A7:V94">
    <sortCondition ref="D7:D94"/>
  </sortState>
  <mergeCells count="6">
    <mergeCell ref="A113:H113"/>
    <mergeCell ref="A112:H112"/>
    <mergeCell ref="I3:N3"/>
    <mergeCell ref="O3:T3"/>
    <mergeCell ref="A107:H107"/>
    <mergeCell ref="A103:H103"/>
  </mergeCells>
  <phoneticPr fontId="7" type="noConversion"/>
  <printOptions horizontalCentered="1"/>
  <pageMargins left="0" right="0" top="0.39370078740157483" bottom="0.1968503937007874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2018-10-18T18:51:14Z</cp:lastPrinted>
  <dcterms:created xsi:type="dcterms:W3CDTF">2007-03-24T16:51:44Z</dcterms:created>
  <dcterms:modified xsi:type="dcterms:W3CDTF">2019-10-17T21:33:21Z</dcterms:modified>
</cp:coreProperties>
</file>