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REVALO\Disco C\ESTADISTICA 2019\PRODUCCION\MES-MAYO-2019\"/>
    </mc:Choice>
  </mc:AlternateContent>
  <bookViews>
    <workbookView xWindow="120" yWindow="90" windowWidth="12120" windowHeight="8520"/>
  </bookViews>
  <sheets>
    <sheet name="InformacionGeneral 9 " sheetId="1" r:id="rId1"/>
  </sheets>
  <calcPr calcId="162913"/>
</workbook>
</file>

<file path=xl/calcChain.xml><?xml version="1.0" encoding="utf-8"?>
<calcChain xmlns="http://schemas.openxmlformats.org/spreadsheetml/2006/main">
  <c r="V79" i="1" l="1"/>
  <c r="U79" i="1"/>
  <c r="V78" i="1"/>
  <c r="U78" i="1"/>
  <c r="U77" i="1"/>
  <c r="V76" i="1"/>
  <c r="U76" i="1"/>
  <c r="U75" i="1"/>
  <c r="V74" i="1"/>
  <c r="V73" i="1"/>
  <c r="U73" i="1"/>
  <c r="V72" i="1"/>
  <c r="U72" i="1"/>
  <c r="V71" i="1"/>
  <c r="U71" i="1"/>
  <c r="V67" i="1"/>
  <c r="U67" i="1"/>
  <c r="V66" i="1"/>
  <c r="U66" i="1"/>
  <c r="V65" i="1"/>
  <c r="U65" i="1"/>
  <c r="V64" i="1"/>
  <c r="U64" i="1"/>
  <c r="U61" i="1"/>
  <c r="V60" i="1"/>
  <c r="V59" i="1"/>
  <c r="U59" i="1"/>
  <c r="V54" i="1"/>
  <c r="U54" i="1"/>
  <c r="V53" i="1"/>
  <c r="U53" i="1"/>
  <c r="U50" i="1"/>
  <c r="V48" i="1"/>
  <c r="U48" i="1"/>
  <c r="V47" i="1"/>
  <c r="U47" i="1"/>
  <c r="V43" i="1"/>
  <c r="V42" i="1"/>
  <c r="V40" i="1"/>
  <c r="V39" i="1"/>
  <c r="U39" i="1"/>
  <c r="V38" i="1"/>
  <c r="U38" i="1"/>
  <c r="V37" i="1"/>
  <c r="U37" i="1"/>
  <c r="V36" i="1"/>
  <c r="U36" i="1"/>
  <c r="U35" i="1"/>
  <c r="V34" i="1"/>
  <c r="U34" i="1"/>
  <c r="V32" i="1"/>
  <c r="U32" i="1"/>
  <c r="V31" i="1"/>
  <c r="U31" i="1"/>
  <c r="V27" i="1"/>
  <c r="U27" i="1"/>
  <c r="V26" i="1"/>
  <c r="U26" i="1"/>
  <c r="V25" i="1"/>
  <c r="U25" i="1"/>
  <c r="V24" i="1"/>
  <c r="U24" i="1"/>
  <c r="V23" i="1"/>
  <c r="U23" i="1"/>
  <c r="V22" i="1"/>
  <c r="U22" i="1"/>
  <c r="U21" i="1"/>
  <c r="U20" i="1"/>
  <c r="V19" i="1"/>
  <c r="V13" i="1"/>
  <c r="U13" i="1"/>
  <c r="V12" i="1"/>
  <c r="U12" i="1"/>
  <c r="V11" i="1"/>
  <c r="U11" i="1"/>
  <c r="V9" i="1"/>
  <c r="U9" i="1"/>
  <c r="V8" i="1"/>
  <c r="V7" i="1"/>
  <c r="U7" i="1"/>
  <c r="T85" i="1"/>
  <c r="S85" i="1"/>
  <c r="R85" i="1"/>
  <c r="Q85" i="1"/>
  <c r="P85" i="1"/>
  <c r="O85" i="1"/>
  <c r="N85" i="1"/>
  <c r="M85" i="1"/>
  <c r="L85" i="1"/>
  <c r="K85" i="1"/>
  <c r="J85" i="1"/>
  <c r="I85" i="1"/>
  <c r="V6" i="1" l="1"/>
  <c r="U6" i="1"/>
  <c r="S81" i="1" l="1"/>
  <c r="R81" i="1"/>
  <c r="P81" i="1"/>
  <c r="O81" i="1"/>
  <c r="M81" i="1"/>
  <c r="L81" i="1"/>
  <c r="J81" i="1"/>
  <c r="I81" i="1"/>
  <c r="K81" i="1" l="1"/>
  <c r="N81" i="1"/>
  <c r="Q81" i="1"/>
  <c r="T81" i="1"/>
  <c r="U81" i="1" l="1"/>
  <c r="V81" i="1"/>
</calcChain>
</file>

<file path=xl/sharedStrings.xml><?xml version="1.0" encoding="utf-8"?>
<sst xmlns="http://schemas.openxmlformats.org/spreadsheetml/2006/main" count="696" uniqueCount="235">
  <si>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</si>
  <si>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</si>
  <si>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</si>
  <si>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</si>
  <si>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</si>
  <si>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</si>
  <si>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</si>
  <si>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</si>
  <si>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</si>
  <si>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</si>
  <si>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</si>
  <si>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</si>
  <si>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</si>
  <si>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Cifras Preliminares</t>
  </si>
  <si>
    <t>---</t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</si>
  <si>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</si>
  <si>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</si>
  <si>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</si>
  <si>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</si>
  <si>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</si>
  <si>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</si>
  <si>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</si>
  <si>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RÉGIMEN GENERAL</t>
  </si>
  <si>
    <t>BREXIA GOLDPLATA PERU S.A.C.</t>
  </si>
  <si>
    <t>CUSCO</t>
  </si>
  <si>
    <t>AREQUIPA</t>
  </si>
  <si>
    <t>CAYLLOMA</t>
  </si>
  <si>
    <t>HUANCAVELICA</t>
  </si>
  <si>
    <t>CATALINA HUANCA SOCIEDAD MINERA S.A.C.</t>
  </si>
  <si>
    <t>CATALINA HUANCA</t>
  </si>
  <si>
    <t>AYACUCHO</t>
  </si>
  <si>
    <t>VICTOR FAJARDO</t>
  </si>
  <si>
    <t>CANARIA</t>
  </si>
  <si>
    <t>LIMA</t>
  </si>
  <si>
    <t>HUAROCHIRI</t>
  </si>
  <si>
    <t>MALLAY</t>
  </si>
  <si>
    <t>OYON</t>
  </si>
  <si>
    <t>UCHUCCHACUA</t>
  </si>
  <si>
    <t>PASCO</t>
  </si>
  <si>
    <t>JULCANI</t>
  </si>
  <si>
    <t>ANGARAES</t>
  </si>
  <si>
    <t>CCOCHACCASA</t>
  </si>
  <si>
    <t>ALPAMARCA</t>
  </si>
  <si>
    <t>JUNIN</t>
  </si>
  <si>
    <t>YAULI</t>
  </si>
  <si>
    <t>SANTA BARBARA DE CARHUACAYAN</t>
  </si>
  <si>
    <t>COMPAÑIA MINERA ANTAMINA S.A.</t>
  </si>
  <si>
    <t>ANTAMINA</t>
  </si>
  <si>
    <t>HUARI</t>
  </si>
  <si>
    <t>SAN MARCOS</t>
  </si>
  <si>
    <t>COMPAÑIA MINERA ARES S.A.C.</t>
  </si>
  <si>
    <t>CONDESUYOS</t>
  </si>
  <si>
    <t>CAYARANI</t>
  </si>
  <si>
    <t>COMPAÑIA MINERA ARGENTUM S.A.</t>
  </si>
  <si>
    <t>ANTICONA</t>
  </si>
  <si>
    <t>MOROCOCHA</t>
  </si>
  <si>
    <t>MANUELITA</t>
  </si>
  <si>
    <t>ATACOCHA</t>
  </si>
  <si>
    <t>SAN FRANCISCO DE ASIS DE YARUSYACAN</t>
  </si>
  <si>
    <t>COMPAÑIA MINERA CASAPALCA S.A.</t>
  </si>
  <si>
    <t>AMERICANA</t>
  </si>
  <si>
    <t>HUACHOCOLPA UNO</t>
  </si>
  <si>
    <t>HUACHOCOLPA</t>
  </si>
  <si>
    <t>MILPO Nº1</t>
  </si>
  <si>
    <t>CERRO LINDO</t>
  </si>
  <si>
    <t>ICA</t>
  </si>
  <si>
    <t>CHINCHA</t>
  </si>
  <si>
    <t>CHAVIN</t>
  </si>
  <si>
    <t>COMPAÑIA MINERA RAURA S.A.</t>
  </si>
  <si>
    <t>ACUMULACION RAURA</t>
  </si>
  <si>
    <t>HUANUCO</t>
  </si>
  <si>
    <t>LAURICOCHA</t>
  </si>
  <si>
    <t>SAN MIGUEL DE CAURI</t>
  </si>
  <si>
    <t>COMPAÑIA MINERA SAN IGNACIO DE MOROCOCHA S.A.A.</t>
  </si>
  <si>
    <t>SAN VICENTE</t>
  </si>
  <si>
    <t>CHANCHAMAYO</t>
  </si>
  <si>
    <t>VITOC</t>
  </si>
  <si>
    <t>PALMAPATA</t>
  </si>
  <si>
    <t>SAN RAMON</t>
  </si>
  <si>
    <t>COMPAÑIA MINERA SAN VALENTIN S.A.</t>
  </si>
  <si>
    <t>YAUYOS</t>
  </si>
  <si>
    <t>LARAOS</t>
  </si>
  <si>
    <t>COMPAÑIA MINERA SANTA LUISA S.A.</t>
  </si>
  <si>
    <t>SANTA LUISA</t>
  </si>
  <si>
    <t>BOLOGNESI</t>
  </si>
  <si>
    <t>HUALLANCA</t>
  </si>
  <si>
    <t>EL RECUERDO</t>
  </si>
  <si>
    <t>CORPORACION MINERA TOMA LA MANO S.A.</t>
  </si>
  <si>
    <t>TOMA LA MANO Nº 2</t>
  </si>
  <si>
    <t>CARHUAZ</t>
  </si>
  <si>
    <t>MARCARA</t>
  </si>
  <si>
    <t>EMPRESA ADMINISTRADORA CERRO S.A.C.</t>
  </si>
  <si>
    <t>SIMON BOLIVAR</t>
  </si>
  <si>
    <t>ANIMON</t>
  </si>
  <si>
    <t>HUAYLLAY</t>
  </si>
  <si>
    <t>EMPRESA MINERA LOS QUENUALES S.A.</t>
  </si>
  <si>
    <t>CHICLA</t>
  </si>
  <si>
    <t>AQUIA</t>
  </si>
  <si>
    <t>MINERA BATEAS S.A.C.</t>
  </si>
  <si>
    <t>SAN CRISTOBAL</t>
  </si>
  <si>
    <t>MINERA COLQUISIRI S.A.</t>
  </si>
  <si>
    <t>MARIA TERESA</t>
  </si>
  <si>
    <t>HUARAL</t>
  </si>
  <si>
    <t>MINERA HUINAC S.A.C.</t>
  </si>
  <si>
    <t>ADMIRADA-ATILA</t>
  </si>
  <si>
    <t>GARROSA</t>
  </si>
  <si>
    <t>CONTONGA</t>
  </si>
  <si>
    <t>HUACHIS</t>
  </si>
  <si>
    <t>PAN AMERICAN SILVER HUARON S.A.</t>
  </si>
  <si>
    <t>HUARON</t>
  </si>
  <si>
    <t>SOCIEDAD MINERA AUSTRIA DUVAZ S.A.C.</t>
  </si>
  <si>
    <t>SOCIEDAD MINERA CORONA S.A.</t>
  </si>
  <si>
    <t>ACUMULACION YAURICOCHA</t>
  </si>
  <si>
    <t>SOCIEDAD MINERA EL BROCAL S.A.A.</t>
  </si>
  <si>
    <t>COLQUIJIRCA Nº 2</t>
  </si>
  <si>
    <t>TINYAHUARCO</t>
  </si>
  <si>
    <t>TREVALI PERU S.A.C.</t>
  </si>
  <si>
    <t>UNIDAD SANTANDER</t>
  </si>
  <si>
    <t>SANTA CRUZ DE ANDAMARCA</t>
  </si>
  <si>
    <t>VOLCAN COMPAÑÍA MINERA S.A.A.</t>
  </si>
  <si>
    <t>TICLIO</t>
  </si>
  <si>
    <t>HUAY-HUAY</t>
  </si>
  <si>
    <t>CARAHUACRA</t>
  </si>
  <si>
    <t>EL SANTO</t>
  </si>
  <si>
    <t>ACUMULACION ANDAYCHAGUA</t>
  </si>
  <si>
    <t>COMPAÑÍA DE MINAS BUENAVENTURA S.A.A.</t>
  </si>
  <si>
    <t>MINERA SANTA LUCIA G. S.A.C.</t>
  </si>
  <si>
    <t>COMPAÑIA MINERA MAXPALA S.A.C.</t>
  </si>
  <si>
    <t>COMPAÑIA MINERA KOLPA S.A.</t>
  </si>
  <si>
    <t>ACUMULACION ANIMON</t>
  </si>
  <si>
    <t>COMPAÑIA MINERA CHUNGAR S.A.C.</t>
  </si>
  <si>
    <t>SOCIEDAD MINERA DE RECURSOS LINCEARES MAGISTRAL DE HUARAZ S.A.C.</t>
  </si>
  <si>
    <t>ACUMULACION CERRO</t>
  </si>
  <si>
    <t>EL PACIFICO DORADO S.A.C.</t>
  </si>
  <si>
    <t>MIRIAM PILAR UNO</t>
  </si>
  <si>
    <t>SANTA</t>
  </si>
  <si>
    <t>CACERES DEL PERU</t>
  </si>
  <si>
    <t>CONSORCIO PERUANO DE MINAS S.A.C</t>
  </si>
  <si>
    <t>HUAYLAS</t>
  </si>
  <si>
    <t>PAMPAROMAS</t>
  </si>
  <si>
    <t>COPEMINA</t>
  </si>
  <si>
    <t>GLORE PERU S.A.C</t>
  </si>
  <si>
    <t>GOYITO Nº 10</t>
  </si>
  <si>
    <t>DANIEL ALCIDES CARRION</t>
  </si>
  <si>
    <t>SANTA ANA DE TUSI</t>
  </si>
  <si>
    <t>CONDOR</t>
  </si>
  <si>
    <t>HUANCAPETI</t>
  </si>
  <si>
    <t>ACUMULACION YAULIYACU</t>
  </si>
  <si>
    <t>GRAN ARCATA</t>
  </si>
  <si>
    <t>BERLIN</t>
  </si>
  <si>
    <t>PACLLON</t>
  </si>
  <si>
    <t>MINERA DON ELISEO S.A.C.</t>
  </si>
  <si>
    <t>NERUDA 2R</t>
  </si>
  <si>
    <t>RECUAY</t>
  </si>
  <si>
    <t>COTAPARACO</t>
  </si>
  <si>
    <t>UEA AUSTRIA DUVAZ</t>
  </si>
  <si>
    <t>TAMBOMAYO</t>
  </si>
  <si>
    <t>TAPAY</t>
  </si>
  <si>
    <t>CONTONGA PERU S.A.C.</t>
  </si>
  <si>
    <t>COMPAñIA MINERA SCORPION S.A.</t>
  </si>
  <si>
    <t>SCORPION</t>
  </si>
  <si>
    <t>PARINACOCHAS</t>
  </si>
  <si>
    <t>PULLO</t>
  </si>
  <si>
    <t>AURIFERA SACRAMENTO S.A.</t>
  </si>
  <si>
    <t>SACRAMENTO</t>
  </si>
  <si>
    <t>HUAYTARA</t>
  </si>
  <si>
    <t>YANACANCHA</t>
  </si>
  <si>
    <t>AC AGREGADOS S.A.</t>
  </si>
  <si>
    <t>AREQUIPA-M</t>
  </si>
  <si>
    <t>SAN MIGUEL DE ACO</t>
  </si>
  <si>
    <t>MINERA GERMANIA S.A.</t>
  </si>
  <si>
    <t>PACOCOCHA</t>
  </si>
  <si>
    <t>SAN MATEO</t>
  </si>
  <si>
    <t>MINERA TITAN DEL PERU S.R.L.</t>
  </si>
  <si>
    <t>BELEN</t>
  </si>
  <si>
    <t>CARAVELI</t>
  </si>
  <si>
    <t>CHALA</t>
  </si>
  <si>
    <t>YARUCHAGUA</t>
  </si>
  <si>
    <t>NEXA RESOURCES ATACOCHA S.A.A.</t>
  </si>
  <si>
    <t>NEXA RESOURCES PERU S.A.A.</t>
  </si>
  <si>
    <t>COMPAÑIA MINERA LINCUNA S.A.</t>
  </si>
  <si>
    <t>NEXA RESOURCES EL PORVENIR S.A.C.</t>
  </si>
  <si>
    <t>SILVER HILLS S.R.L.</t>
  </si>
  <si>
    <t>FOX</t>
  </si>
  <si>
    <t>ASUNCION</t>
  </si>
  <si>
    <t>CHACAS</t>
  </si>
  <si>
    <t>SOCIEDAD MINERA ANDEREAL S.A.C.</t>
  </si>
  <si>
    <t>CUNCA</t>
  </si>
  <si>
    <t>CANAS</t>
  </si>
  <si>
    <t>LAYO</t>
  </si>
  <si>
    <r>
      <t>FUENTE:</t>
    </r>
    <r>
      <rPr>
        <sz val="10"/>
        <rFont val="Arial"/>
        <family val="2"/>
      </rPr>
      <t xml:space="preserve">  DIRECCIÓN GENERAL DE MINERÍA - DGES - Dirección de Gestión Minera</t>
    </r>
  </si>
  <si>
    <t>MINERA EL PALACIO DEL CONDOR S.A.C.</t>
  </si>
  <si>
    <t>PALACIO DEL CONDOR</t>
  </si>
  <si>
    <t>MINES &amp; METALS TRADING (PERU) S.A.C. - MMTP</t>
  </si>
  <si>
    <t>CONC. CORRALPAMPA</t>
  </si>
  <si>
    <t>COMPAÑIA MINERA LOS CHUNCHOS S.A.C.</t>
  </si>
  <si>
    <t>HERALDOS NEGROS</t>
  </si>
  <si>
    <t>ACOBAMBILLA</t>
  </si>
  <si>
    <t>LOS HERALDOS NEGROS</t>
  </si>
  <si>
    <t>HUANCAYO</t>
  </si>
  <si>
    <t>CHONGOS ALTO</t>
  </si>
  <si>
    <t>PRODUCCIÓN MINERA METÁLICA DE PLOMO (TMF) - 2019/2018</t>
  </si>
  <si>
    <t>ANTAMINA 7</t>
  </si>
  <si>
    <t>ANTAMINA Nº 1</t>
  </si>
  <si>
    <t>CONSORCIO DE INGENIEROS EJECUTORES MINEROS S.A.</t>
  </si>
  <si>
    <t>TACAZA</t>
  </si>
  <si>
    <t>PUNO</t>
  </si>
  <si>
    <t>LAMPA</t>
  </si>
  <si>
    <t>SANTA LUCIA</t>
  </si>
  <si>
    <t>LAS AGUILAS</t>
  </si>
  <si>
    <t>OCUVIRI</t>
  </si>
  <si>
    <t>S.M.R.L. REVOLUCION 3 DE OCTUBRE N° 2 DE HUANUCO</t>
  </si>
  <si>
    <t>REVOLUCION 3 DE OCTUBRE Nº 2</t>
  </si>
  <si>
    <t>AMBO</t>
  </si>
  <si>
    <t>SAN RAFAEL</t>
  </si>
  <si>
    <t>PARARRAYO</t>
  </si>
  <si>
    <t>CONCESION MINERA MARIA DEL PILAR DE TUSI S.R.L.</t>
  </si>
  <si>
    <t>MARIA DEL PILAR DE TUSI</t>
  </si>
  <si>
    <t>MINERA YUNCAN S.R.L.</t>
  </si>
  <si>
    <t>YAUY 01-03</t>
  </si>
  <si>
    <t>CHUPACA</t>
  </si>
  <si>
    <t>ACUMULACION ANTAMINA PRINCIPAL</t>
  </si>
  <si>
    <t>COMPAÑIA MINERA LONDRES S.A.C.</t>
  </si>
  <si>
    <t>OROYA SUR</t>
  </si>
  <si>
    <t>TOTAL - MAYO</t>
  </si>
  <si>
    <t>TOTAL ACUMULADO ENERO - MAYO</t>
  </si>
  <si>
    <t>Var. % 2019/2018 - MAYO</t>
  </si>
  <si>
    <t>Var. % 2019/2018 - ENERO - MAYO</t>
  </si>
  <si>
    <t>GREAT PANTHER CORICANCHA S.A.</t>
  </si>
  <si>
    <t>MINA CORICANCHA</t>
  </si>
  <si>
    <t>FUNDICIÓN</t>
  </si>
  <si>
    <t>DOE RUN PERU S.R.L. EN LIQUIDACION EN MARCHA</t>
  </si>
  <si>
    <t>C.M.LA OROYA-REFINACION 1 Y 2</t>
  </si>
  <si>
    <t>LA OROYA</t>
  </si>
  <si>
    <t>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</si>
</sst>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3" fillId="2" borderId="4" xfId="0" applyNumberFormat="1" applyFont="1" applyFill="1" applyBorder="1" applyAlignment="1">
      <alignment horizontal="right" vertical="center"/>
    </xf>
    <xf numFmtId="4" fontId="2" fillId="0" borderId="5" xfId="0" quotePrefix="1" applyNumberFormat="1" applyFont="1" applyBorder="1" applyAlignment="1">
      <alignment horizontal="right"/>
    </xf>
    <xf numFmtId="4" fontId="2" fillId="0" borderId="5" xfId="0" applyNumberFormat="1" applyFont="1" applyBorder="1"/>
    <xf numFmtId="3" fontId="2" fillId="0" borderId="5" xfId="0" applyNumberFormat="1" applyFont="1" applyBorder="1" applyAlignment="1"/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4" fontId="2" fillId="0" borderId="4" xfId="0" quotePrefix="1" applyNumberFormat="1" applyFont="1" applyBorder="1" applyAlignment="1">
      <alignment horizontal="right"/>
    </xf>
    <xf numFmtId="4" fontId="2" fillId="0" borderId="4" xfId="0" applyNumberFormat="1" applyFont="1" applyBorder="1"/>
    <xf numFmtId="3" fontId="0" fillId="0" borderId="4" xfId="0" applyNumberFormat="1" applyBorder="1" applyAlignment="1"/>
    <xf numFmtId="0" fontId="0" fillId="0" borderId="3" xfId="0" applyBorder="1" applyAlignment="1"/>
    <xf numFmtId="0" fontId="0" fillId="0" borderId="1" xfId="0" applyBorder="1" applyAlignment="1"/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2" fillId="0" borderId="3" xfId="0" applyNumberFormat="1" applyFont="1" applyBorder="1" applyAlignment="1">
      <alignment horizontal="right"/>
    </xf>
    <xf numFmtId="3" fontId="2" fillId="2" borderId="4" xfId="0" applyNumberFormat="1" applyFont="1" applyFill="1" applyBorder="1" applyAlignment="1">
      <alignment horizontal="right"/>
    </xf>
    <xf numFmtId="0" fontId="7" fillId="0" borderId="0" xfId="0" applyFont="1"/>
    <xf numFmtId="0" fontId="0" fillId="0" borderId="0" xfId="0" applyFill="1"/>
    <xf numFmtId="0" fontId="0" fillId="0" borderId="1" xfId="0" applyBorder="1" applyAlignment="1">
      <alignment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3" fontId="3" fillId="3" borderId="11" xfId="0" applyNumberFormat="1" applyFont="1" applyFill="1" applyBorder="1" applyAlignment="1">
      <alignment wrapText="1"/>
    </xf>
    <xf numFmtId="3" fontId="3" fillId="3" borderId="12" xfId="0" applyNumberFormat="1" applyFont="1" applyFill="1" applyBorder="1" applyAlignment="1">
      <alignment wrapText="1"/>
    </xf>
    <xf numFmtId="3" fontId="3" fillId="3" borderId="13" xfId="0" applyNumberFormat="1" applyFont="1" applyFill="1" applyBorder="1" applyAlignment="1">
      <alignment wrapText="1"/>
    </xf>
    <xf numFmtId="4" fontId="3" fillId="3" borderId="14" xfId="0" applyNumberFormat="1" applyFont="1" applyFill="1" applyBorder="1"/>
    <xf numFmtId="4" fontId="3" fillId="3" borderId="13" xfId="0" applyNumberFormat="1" applyFont="1" applyFill="1" applyBorder="1"/>
    <xf numFmtId="0" fontId="1" fillId="0" borderId="0" xfId="0" applyFont="1" applyAlignment="1"/>
    <xf numFmtId="0" fontId="0" fillId="4" borderId="0" xfId="0" applyFill="1" applyAlignment="1"/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left" vertical="center"/>
    </xf>
    <xf numFmtId="3" fontId="2" fillId="0" borderId="4" xfId="0" applyNumberFormat="1" applyFont="1" applyBorder="1" applyAlignment="1"/>
    <xf numFmtId="0" fontId="5" fillId="3" borderId="3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3" fontId="3" fillId="3" borderId="3" xfId="0" applyNumberFormat="1" applyFont="1" applyFill="1" applyBorder="1" applyAlignment="1">
      <alignment wrapText="1"/>
    </xf>
    <xf numFmtId="3" fontId="3" fillId="3" borderId="1" xfId="0" applyNumberFormat="1" applyFont="1" applyFill="1" applyBorder="1" applyAlignment="1">
      <alignment wrapText="1"/>
    </xf>
    <xf numFmtId="3" fontId="3" fillId="3" borderId="4" xfId="0" applyNumberFormat="1" applyFont="1" applyFill="1" applyBorder="1" applyAlignment="1">
      <alignment wrapText="1"/>
    </xf>
    <xf numFmtId="0" fontId="2" fillId="0" borderId="0" xfId="0" applyFont="1" applyAlignment="1"/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12" xfId="0" applyNumberFormat="1" applyFont="1" applyBorder="1" applyAlignment="1">
      <alignment horizontal="right" vertical="center"/>
    </xf>
    <xf numFmtId="3" fontId="3" fillId="2" borderId="12" xfId="0" applyNumberFormat="1" applyFont="1" applyFill="1" applyBorder="1" applyAlignment="1">
      <alignment horizontal="right" vertical="center"/>
    </xf>
    <xf numFmtId="3" fontId="3" fillId="2" borderId="13" xfId="0" applyNumberFormat="1" applyFont="1" applyFill="1" applyBorder="1" applyAlignment="1">
      <alignment horizontal="right" vertical="center"/>
    </xf>
    <xf numFmtId="3" fontId="2" fillId="0" borderId="14" xfId="0" applyNumberFormat="1" applyFont="1" applyBorder="1" applyAlignment="1"/>
    <xf numFmtId="3" fontId="2" fillId="0" borderId="13" xfId="0" applyNumberFormat="1" applyFont="1" applyBorder="1" applyAlignment="1"/>
    <xf numFmtId="3" fontId="2" fillId="0" borderId="5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4" fontId="3" fillId="3" borderId="5" xfId="0" quotePrefix="1" applyNumberFormat="1" applyFont="1" applyFill="1" applyBorder="1" applyAlignment="1">
      <alignment horizontal="right"/>
    </xf>
    <xf numFmtId="4" fontId="3" fillId="3" borderId="4" xfId="0" quotePrefix="1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2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32.7109375" style="1" bestFit="1" customWidth="1"/>
    <col min="4" max="4" width="73.7109375" style="1" bestFit="1" customWidth="1"/>
    <col min="5" max="5" width="36.7109375" style="1" bestFit="1" customWidth="1"/>
    <col min="6" max="6" width="16" style="1" bestFit="1" customWidth="1"/>
    <col min="7" max="7" width="20.855468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2" ht="18" x14ac:dyDescent="0.25">
      <c r="A1" s="29" t="s">
        <v>201</v>
      </c>
    </row>
    <row r="2" spans="1:22" ht="13.5" thickBot="1" x14ac:dyDescent="0.25">
      <c r="A2" s="41"/>
    </row>
    <row r="3" spans="1:22" customFormat="1" ht="13.5" thickBot="1" x14ac:dyDescent="0.25">
      <c r="A3" s="30"/>
      <c r="I3" s="42">
        <v>2019</v>
      </c>
      <c r="J3" s="43"/>
      <c r="K3" s="43"/>
      <c r="L3" s="43"/>
      <c r="M3" s="43"/>
      <c r="N3" s="44"/>
      <c r="O3" s="42">
        <v>2018</v>
      </c>
      <c r="P3" s="43"/>
      <c r="Q3" s="43"/>
      <c r="R3" s="43"/>
      <c r="S3" s="43"/>
      <c r="T3" s="44"/>
      <c r="U3" s="4"/>
      <c r="V3" s="4"/>
    </row>
    <row r="4" spans="1:22" customFormat="1" ht="73.5" customHeight="1" x14ac:dyDescent="0.2">
      <c r="A4" s="32" t="s">
        <v>0</v>
      </c>
      <c r="B4" s="17" t="s">
        <v>1</v>
      </c>
      <c r="C4" s="17" t="s">
        <v>10</v>
      </c>
      <c r="D4" s="17" t="s">
        <v>2</v>
      </c>
      <c r="E4" s="17" t="s">
        <v>3</v>
      </c>
      <c r="F4" s="17" t="s">
        <v>4</v>
      </c>
      <c r="G4" s="17" t="s">
        <v>5</v>
      </c>
      <c r="H4" s="18" t="s">
        <v>6</v>
      </c>
      <c r="I4" s="32" t="s">
        <v>11</v>
      </c>
      <c r="J4" s="17" t="s">
        <v>7</v>
      </c>
      <c r="K4" s="17" t="s">
        <v>224</v>
      </c>
      <c r="L4" s="17" t="s">
        <v>12</v>
      </c>
      <c r="M4" s="17" t="s">
        <v>8</v>
      </c>
      <c r="N4" s="33" t="s">
        <v>225</v>
      </c>
      <c r="O4" s="32" t="s">
        <v>11</v>
      </c>
      <c r="P4" s="17" t="s">
        <v>7</v>
      </c>
      <c r="Q4" s="17" t="s">
        <v>224</v>
      </c>
      <c r="R4" s="17" t="s">
        <v>12</v>
      </c>
      <c r="S4" s="17" t="s">
        <v>8</v>
      </c>
      <c r="T4" s="33" t="s">
        <v>225</v>
      </c>
      <c r="U4" s="34" t="s">
        <v>226</v>
      </c>
      <c r="V4" s="33" t="s">
        <v>227</v>
      </c>
    </row>
    <row r="5" spans="1:22" ht="15" x14ac:dyDescent="0.2">
      <c r="A5" s="22"/>
      <c r="B5" s="23"/>
      <c r="C5" s="23"/>
      <c r="D5" s="23"/>
      <c r="E5" s="23"/>
      <c r="F5" s="23"/>
      <c r="G5" s="23"/>
      <c r="H5" s="26"/>
      <c r="I5" s="27"/>
      <c r="J5" s="24"/>
      <c r="K5" s="25"/>
      <c r="L5" s="24"/>
      <c r="M5" s="24"/>
      <c r="N5" s="28"/>
      <c r="O5" s="27"/>
      <c r="P5" s="24"/>
      <c r="Q5" s="25"/>
      <c r="R5" s="24"/>
      <c r="S5" s="24"/>
      <c r="T5" s="28"/>
      <c r="U5" s="14"/>
      <c r="V5" s="20"/>
    </row>
    <row r="6" spans="1:22" ht="15" x14ac:dyDescent="0.2">
      <c r="A6" s="22" t="s">
        <v>9</v>
      </c>
      <c r="B6" s="23" t="s">
        <v>15</v>
      </c>
      <c r="C6" s="23" t="s">
        <v>16</v>
      </c>
      <c r="D6" s="23" t="s">
        <v>167</v>
      </c>
      <c r="E6" s="31" t="s">
        <v>168</v>
      </c>
      <c r="F6" s="23" t="s">
        <v>19</v>
      </c>
      <c r="G6" s="23" t="s">
        <v>89</v>
      </c>
      <c r="H6" s="26" t="s">
        <v>169</v>
      </c>
      <c r="I6" s="27">
        <v>127.094281</v>
      </c>
      <c r="J6" s="24">
        <v>3.4327169999999998</v>
      </c>
      <c r="K6" s="25">
        <v>130.52699799999999</v>
      </c>
      <c r="L6" s="24">
        <v>419.47172999999998</v>
      </c>
      <c r="M6" s="24">
        <v>15.266025000000001</v>
      </c>
      <c r="N6" s="28">
        <v>434.73775499999999</v>
      </c>
      <c r="O6" s="27">
        <v>133.74737400000001</v>
      </c>
      <c r="P6" s="24">
        <v>4.1511990000000001</v>
      </c>
      <c r="Q6" s="25">
        <v>137.898573</v>
      </c>
      <c r="R6" s="24">
        <v>440.15489400000001</v>
      </c>
      <c r="S6" s="24">
        <v>14.504181000000001</v>
      </c>
      <c r="T6" s="28">
        <v>454.65907499999997</v>
      </c>
      <c r="U6" s="15">
        <f t="shared" ref="U6" si="0">+((K6/Q6)-1)*100</f>
        <v>-5.3456499509969557</v>
      </c>
      <c r="V6" s="20">
        <f t="shared" ref="V6" si="1">+((N6/T6)-1)*100</f>
        <v>-4.3815951545671865</v>
      </c>
    </row>
    <row r="7" spans="1:22" ht="15" x14ac:dyDescent="0.2">
      <c r="A7" s="22" t="s">
        <v>9</v>
      </c>
      <c r="B7" s="23" t="s">
        <v>15</v>
      </c>
      <c r="C7" s="23" t="s">
        <v>16</v>
      </c>
      <c r="D7" s="23" t="s">
        <v>17</v>
      </c>
      <c r="E7" s="23" t="s">
        <v>18</v>
      </c>
      <c r="F7" s="23" t="s">
        <v>19</v>
      </c>
      <c r="G7" s="23" t="s">
        <v>20</v>
      </c>
      <c r="H7" s="26" t="s">
        <v>21</v>
      </c>
      <c r="I7" s="27">
        <v>21.742460000000001</v>
      </c>
      <c r="J7" s="24">
        <v>0.67035699999999998</v>
      </c>
      <c r="K7" s="25">
        <v>22.412817</v>
      </c>
      <c r="L7" s="24">
        <v>98.062909000000005</v>
      </c>
      <c r="M7" s="24">
        <v>3.7040449999999998</v>
      </c>
      <c r="N7" s="28">
        <v>101.766954</v>
      </c>
      <c r="O7" s="27">
        <v>23.038273</v>
      </c>
      <c r="P7" s="24">
        <v>1.4761200000000001</v>
      </c>
      <c r="Q7" s="25">
        <v>24.514392999999998</v>
      </c>
      <c r="R7" s="24">
        <v>135.78500399999999</v>
      </c>
      <c r="S7" s="24">
        <v>6.2306049999999997</v>
      </c>
      <c r="T7" s="28">
        <v>142.01560900000001</v>
      </c>
      <c r="U7" s="15">
        <f t="shared" ref="U7:U68" si="2">+((K7/Q7)-1)*100</f>
        <v>-8.5728249522637476</v>
      </c>
      <c r="V7" s="20">
        <f t="shared" ref="V7:V68" si="3">+((N7/T7)-1)*100</f>
        <v>-28.341007923995175</v>
      </c>
    </row>
    <row r="8" spans="1:22" ht="15" x14ac:dyDescent="0.2">
      <c r="A8" s="22" t="s">
        <v>9</v>
      </c>
      <c r="B8" s="23" t="s">
        <v>15</v>
      </c>
      <c r="C8" s="23" t="s">
        <v>16</v>
      </c>
      <c r="D8" s="23" t="s">
        <v>163</v>
      </c>
      <c r="E8" s="23" t="s">
        <v>164</v>
      </c>
      <c r="F8" s="23" t="s">
        <v>27</v>
      </c>
      <c r="G8" s="23" t="s">
        <v>165</v>
      </c>
      <c r="H8" s="26" t="s">
        <v>165</v>
      </c>
      <c r="I8" s="27">
        <v>0</v>
      </c>
      <c r="J8" s="24">
        <v>0</v>
      </c>
      <c r="K8" s="25">
        <v>0</v>
      </c>
      <c r="L8" s="24">
        <v>0</v>
      </c>
      <c r="M8" s="24">
        <v>3.8549E-2</v>
      </c>
      <c r="N8" s="28">
        <v>3.8549E-2</v>
      </c>
      <c r="O8" s="27">
        <v>0</v>
      </c>
      <c r="P8" s="24">
        <v>0</v>
      </c>
      <c r="Q8" s="25">
        <v>0</v>
      </c>
      <c r="R8" s="24">
        <v>0</v>
      </c>
      <c r="S8" s="24">
        <v>0.24814</v>
      </c>
      <c r="T8" s="28">
        <v>0.24814</v>
      </c>
      <c r="U8" s="14" t="s">
        <v>14</v>
      </c>
      <c r="V8" s="20">
        <f t="shared" si="3"/>
        <v>-84.464818247763361</v>
      </c>
    </row>
    <row r="9" spans="1:22" ht="15" x14ac:dyDescent="0.2">
      <c r="A9" s="22" t="s">
        <v>9</v>
      </c>
      <c r="B9" s="23" t="s">
        <v>15</v>
      </c>
      <c r="C9" s="23" t="s">
        <v>22</v>
      </c>
      <c r="D9" s="23" t="s">
        <v>23</v>
      </c>
      <c r="E9" s="23" t="s">
        <v>123</v>
      </c>
      <c r="F9" s="23" t="s">
        <v>25</v>
      </c>
      <c r="G9" s="23" t="s">
        <v>26</v>
      </c>
      <c r="H9" s="26" t="s">
        <v>26</v>
      </c>
      <c r="I9" s="27">
        <v>0</v>
      </c>
      <c r="J9" s="24">
        <v>339.35638799999998</v>
      </c>
      <c r="K9" s="25">
        <v>339.35638799999998</v>
      </c>
      <c r="L9" s="24">
        <v>0</v>
      </c>
      <c r="M9" s="24">
        <v>1494.097164</v>
      </c>
      <c r="N9" s="28">
        <v>1494.097164</v>
      </c>
      <c r="O9" s="27">
        <v>0</v>
      </c>
      <c r="P9" s="24">
        <v>329.55623800000001</v>
      </c>
      <c r="Q9" s="25">
        <v>329.55623800000001</v>
      </c>
      <c r="R9" s="24">
        <v>0</v>
      </c>
      <c r="S9" s="24">
        <v>1618.3686049999999</v>
      </c>
      <c r="T9" s="28">
        <v>1618.3686049999999</v>
      </c>
      <c r="U9" s="15">
        <f t="shared" si="2"/>
        <v>2.9737413133111401</v>
      </c>
      <c r="V9" s="20">
        <f t="shared" si="3"/>
        <v>-7.6788094267313038</v>
      </c>
    </row>
    <row r="10" spans="1:22" ht="15" x14ac:dyDescent="0.2">
      <c r="A10" s="22" t="s">
        <v>9</v>
      </c>
      <c r="B10" s="23" t="s">
        <v>15</v>
      </c>
      <c r="C10" s="23" t="s">
        <v>22</v>
      </c>
      <c r="D10" s="23" t="s">
        <v>28</v>
      </c>
      <c r="E10" s="23" t="s">
        <v>29</v>
      </c>
      <c r="F10" s="23" t="s">
        <v>30</v>
      </c>
      <c r="G10" s="23" t="s">
        <v>31</v>
      </c>
      <c r="H10" s="26" t="s">
        <v>32</v>
      </c>
      <c r="I10" s="27">
        <v>476.50286899999998</v>
      </c>
      <c r="J10" s="24">
        <v>70.487914000000004</v>
      </c>
      <c r="K10" s="25">
        <v>546.99078299999996</v>
      </c>
      <c r="L10" s="24">
        <v>1681.4082679999999</v>
      </c>
      <c r="M10" s="24">
        <v>260.55714599999999</v>
      </c>
      <c r="N10" s="28">
        <v>1941.965414</v>
      </c>
      <c r="O10" s="27">
        <v>119.98134</v>
      </c>
      <c r="P10" s="24">
        <v>55.114294999999998</v>
      </c>
      <c r="Q10" s="25">
        <v>175.09563499999999</v>
      </c>
      <c r="R10" s="24">
        <v>488.12195500000001</v>
      </c>
      <c r="S10" s="24">
        <v>255.14612700000001</v>
      </c>
      <c r="T10" s="28">
        <v>743.26808200000005</v>
      </c>
      <c r="U10" s="14" t="s">
        <v>14</v>
      </c>
      <c r="V10" s="19" t="s">
        <v>14</v>
      </c>
    </row>
    <row r="11" spans="1:22" ht="15" x14ac:dyDescent="0.2">
      <c r="A11" s="22" t="s">
        <v>9</v>
      </c>
      <c r="B11" s="23" t="s">
        <v>15</v>
      </c>
      <c r="C11" s="23" t="s">
        <v>22</v>
      </c>
      <c r="D11" s="23" t="s">
        <v>125</v>
      </c>
      <c r="E11" s="23" t="s">
        <v>37</v>
      </c>
      <c r="F11" s="23" t="s">
        <v>33</v>
      </c>
      <c r="G11" s="23" t="s">
        <v>36</v>
      </c>
      <c r="H11" s="26" t="s">
        <v>36</v>
      </c>
      <c r="I11" s="27">
        <v>0</v>
      </c>
      <c r="J11" s="24">
        <v>2379.904806</v>
      </c>
      <c r="K11" s="25">
        <v>2379.904806</v>
      </c>
      <c r="L11" s="24">
        <v>0</v>
      </c>
      <c r="M11" s="24">
        <v>7300.192822</v>
      </c>
      <c r="N11" s="28">
        <v>7300.192822</v>
      </c>
      <c r="O11" s="27">
        <v>0</v>
      </c>
      <c r="P11" s="24">
        <v>1775.758654</v>
      </c>
      <c r="Q11" s="25">
        <v>1775.758654</v>
      </c>
      <c r="R11" s="24">
        <v>0</v>
      </c>
      <c r="S11" s="24">
        <v>7061.8605589999997</v>
      </c>
      <c r="T11" s="28">
        <v>7061.8605589999997</v>
      </c>
      <c r="U11" s="15">
        <f t="shared" si="2"/>
        <v>34.021861621742659</v>
      </c>
      <c r="V11" s="20">
        <f t="shared" si="3"/>
        <v>3.3749216797584136</v>
      </c>
    </row>
    <row r="12" spans="1:22" ht="15" x14ac:dyDescent="0.2">
      <c r="A12" s="22" t="s">
        <v>9</v>
      </c>
      <c r="B12" s="23" t="s">
        <v>15</v>
      </c>
      <c r="C12" s="23" t="s">
        <v>22</v>
      </c>
      <c r="D12" s="23" t="s">
        <v>125</v>
      </c>
      <c r="E12" s="23" t="s">
        <v>156</v>
      </c>
      <c r="F12" s="23" t="s">
        <v>25</v>
      </c>
      <c r="G12" s="23" t="s">
        <v>26</v>
      </c>
      <c r="H12" s="26" t="s">
        <v>157</v>
      </c>
      <c r="I12" s="27">
        <v>664.38238999999999</v>
      </c>
      <c r="J12" s="24">
        <v>34.088163000000002</v>
      </c>
      <c r="K12" s="25">
        <v>698.470553</v>
      </c>
      <c r="L12" s="24">
        <v>3191.9075739999998</v>
      </c>
      <c r="M12" s="24">
        <v>117.073876</v>
      </c>
      <c r="N12" s="28">
        <v>3308.9814500000002</v>
      </c>
      <c r="O12" s="27">
        <v>293.971723</v>
      </c>
      <c r="P12" s="24">
        <v>51.232883999999999</v>
      </c>
      <c r="Q12" s="25">
        <v>345.20460700000001</v>
      </c>
      <c r="R12" s="24">
        <v>1395.3734979999999</v>
      </c>
      <c r="S12" s="24">
        <v>507.513352</v>
      </c>
      <c r="T12" s="28">
        <v>1902.8868500000001</v>
      </c>
      <c r="U12" s="15">
        <f t="shared" si="2"/>
        <v>102.33523505669781</v>
      </c>
      <c r="V12" s="20">
        <f t="shared" si="3"/>
        <v>73.892706757629867</v>
      </c>
    </row>
    <row r="13" spans="1:22" ht="15" x14ac:dyDescent="0.2">
      <c r="A13" s="22" t="s">
        <v>9</v>
      </c>
      <c r="B13" s="23" t="s">
        <v>15</v>
      </c>
      <c r="C13" s="23" t="s">
        <v>22</v>
      </c>
      <c r="D13" s="23" t="s">
        <v>125</v>
      </c>
      <c r="E13" s="23" t="s">
        <v>39</v>
      </c>
      <c r="F13" s="23" t="s">
        <v>27</v>
      </c>
      <c r="G13" s="23" t="s">
        <v>40</v>
      </c>
      <c r="H13" s="26" t="s">
        <v>41</v>
      </c>
      <c r="I13" s="27">
        <v>74.695622</v>
      </c>
      <c r="J13" s="24">
        <v>0</v>
      </c>
      <c r="K13" s="25">
        <v>74.695622</v>
      </c>
      <c r="L13" s="24">
        <v>386.531004</v>
      </c>
      <c r="M13" s="24">
        <v>0</v>
      </c>
      <c r="N13" s="28">
        <v>386.531004</v>
      </c>
      <c r="O13" s="27">
        <v>78.837551000000005</v>
      </c>
      <c r="P13" s="24">
        <v>0</v>
      </c>
      <c r="Q13" s="25">
        <v>78.837551000000005</v>
      </c>
      <c r="R13" s="24">
        <v>417.86865599999999</v>
      </c>
      <c r="S13" s="24">
        <v>0</v>
      </c>
      <c r="T13" s="28">
        <v>417.86865599999999</v>
      </c>
      <c r="U13" s="15">
        <f t="shared" si="2"/>
        <v>-5.2537514768818738</v>
      </c>
      <c r="V13" s="20">
        <f t="shared" si="3"/>
        <v>-7.4994023959528588</v>
      </c>
    </row>
    <row r="14" spans="1:22" ht="15" x14ac:dyDescent="0.2">
      <c r="A14" s="22" t="s">
        <v>9</v>
      </c>
      <c r="B14" s="23" t="s">
        <v>15</v>
      </c>
      <c r="C14" s="23" t="s">
        <v>22</v>
      </c>
      <c r="D14" s="23" t="s">
        <v>125</v>
      </c>
      <c r="E14" s="23" t="s">
        <v>35</v>
      </c>
      <c r="F14" s="23" t="s">
        <v>33</v>
      </c>
      <c r="G14" s="23" t="s">
        <v>36</v>
      </c>
      <c r="H14" s="26" t="s">
        <v>36</v>
      </c>
      <c r="I14" s="27">
        <v>0</v>
      </c>
      <c r="J14" s="24">
        <v>0</v>
      </c>
      <c r="K14" s="25">
        <v>0</v>
      </c>
      <c r="L14" s="24">
        <v>0</v>
      </c>
      <c r="M14" s="24">
        <v>0</v>
      </c>
      <c r="N14" s="28">
        <v>0</v>
      </c>
      <c r="O14" s="27">
        <v>150.88254699999999</v>
      </c>
      <c r="P14" s="24">
        <v>9.3528669999999998</v>
      </c>
      <c r="Q14" s="25">
        <v>160.23541399999999</v>
      </c>
      <c r="R14" s="24">
        <v>743.88959199999999</v>
      </c>
      <c r="S14" s="24">
        <v>42.578147000000001</v>
      </c>
      <c r="T14" s="28">
        <v>786.46773900000005</v>
      </c>
      <c r="U14" s="14" t="s">
        <v>14</v>
      </c>
      <c r="V14" s="19" t="s">
        <v>14</v>
      </c>
    </row>
    <row r="15" spans="1:22" ht="15" x14ac:dyDescent="0.2">
      <c r="A15" s="22" t="s">
        <v>9</v>
      </c>
      <c r="B15" s="23" t="s">
        <v>15</v>
      </c>
      <c r="C15" s="23" t="s">
        <v>22</v>
      </c>
      <c r="D15" s="23" t="s">
        <v>46</v>
      </c>
      <c r="E15" s="23" t="s">
        <v>221</v>
      </c>
      <c r="F15" s="23" t="s">
        <v>19</v>
      </c>
      <c r="G15" s="23" t="s">
        <v>48</v>
      </c>
      <c r="H15" s="26" t="s">
        <v>49</v>
      </c>
      <c r="I15" s="27">
        <v>965.84507399999995</v>
      </c>
      <c r="J15" s="24">
        <v>0</v>
      </c>
      <c r="K15" s="25">
        <v>965.84507399999995</v>
      </c>
      <c r="L15" s="24">
        <v>2850.193976</v>
      </c>
      <c r="M15" s="24">
        <v>0</v>
      </c>
      <c r="N15" s="28">
        <v>2850.193976</v>
      </c>
      <c r="O15" s="27">
        <v>0</v>
      </c>
      <c r="P15" s="24">
        <v>0</v>
      </c>
      <c r="Q15" s="25">
        <v>0</v>
      </c>
      <c r="R15" s="24">
        <v>0</v>
      </c>
      <c r="S15" s="24">
        <v>0</v>
      </c>
      <c r="T15" s="28">
        <v>0</v>
      </c>
      <c r="U15" s="14" t="s">
        <v>14</v>
      </c>
      <c r="V15" s="19" t="s">
        <v>14</v>
      </c>
    </row>
    <row r="16" spans="1:22" ht="15" x14ac:dyDescent="0.2">
      <c r="A16" s="22" t="s">
        <v>9</v>
      </c>
      <c r="B16" s="23" t="s">
        <v>15</v>
      </c>
      <c r="C16" s="23" t="s">
        <v>22</v>
      </c>
      <c r="D16" s="23" t="s">
        <v>46</v>
      </c>
      <c r="E16" s="23" t="s">
        <v>47</v>
      </c>
      <c r="F16" s="23" t="s">
        <v>19</v>
      </c>
      <c r="G16" s="23" t="s">
        <v>48</v>
      </c>
      <c r="H16" s="26" t="s">
        <v>49</v>
      </c>
      <c r="I16" s="27">
        <v>0</v>
      </c>
      <c r="J16" s="24">
        <v>0</v>
      </c>
      <c r="K16" s="25">
        <v>0</v>
      </c>
      <c r="L16" s="24">
        <v>0</v>
      </c>
      <c r="M16" s="24">
        <v>0</v>
      </c>
      <c r="N16" s="28">
        <v>0</v>
      </c>
      <c r="O16" s="27">
        <v>499.98522100000002</v>
      </c>
      <c r="P16" s="24">
        <v>0</v>
      </c>
      <c r="Q16" s="25">
        <v>499.98522100000002</v>
      </c>
      <c r="R16" s="24">
        <v>2276.5038380000001</v>
      </c>
      <c r="S16" s="24">
        <v>0</v>
      </c>
      <c r="T16" s="28">
        <v>2276.5038380000001</v>
      </c>
      <c r="U16" s="14" t="s">
        <v>14</v>
      </c>
      <c r="V16" s="19" t="s">
        <v>14</v>
      </c>
    </row>
    <row r="17" spans="1:22" ht="15" x14ac:dyDescent="0.2">
      <c r="A17" s="22" t="s">
        <v>9</v>
      </c>
      <c r="B17" s="23" t="s">
        <v>15</v>
      </c>
      <c r="C17" s="23" t="s">
        <v>22</v>
      </c>
      <c r="D17" s="23" t="s">
        <v>46</v>
      </c>
      <c r="E17" s="23" t="s">
        <v>202</v>
      </c>
      <c r="F17" s="23" t="s">
        <v>19</v>
      </c>
      <c r="G17" s="23" t="s">
        <v>48</v>
      </c>
      <c r="H17" s="26" t="s">
        <v>49</v>
      </c>
      <c r="I17" s="27">
        <v>0</v>
      </c>
      <c r="J17" s="24">
        <v>0</v>
      </c>
      <c r="K17" s="25">
        <v>0</v>
      </c>
      <c r="L17" s="24">
        <v>0</v>
      </c>
      <c r="M17" s="24">
        <v>0</v>
      </c>
      <c r="N17" s="28">
        <v>0</v>
      </c>
      <c r="O17" s="27">
        <v>0</v>
      </c>
      <c r="P17" s="24">
        <v>0</v>
      </c>
      <c r="Q17" s="25">
        <v>0</v>
      </c>
      <c r="R17" s="24">
        <v>1.3767130000000001</v>
      </c>
      <c r="S17" s="24">
        <v>0</v>
      </c>
      <c r="T17" s="28">
        <v>1.3767130000000001</v>
      </c>
      <c r="U17" s="14" t="s">
        <v>14</v>
      </c>
      <c r="V17" s="19" t="s">
        <v>14</v>
      </c>
    </row>
    <row r="18" spans="1:22" ht="15" x14ac:dyDescent="0.2">
      <c r="A18" s="22" t="s">
        <v>9</v>
      </c>
      <c r="B18" s="23" t="s">
        <v>15</v>
      </c>
      <c r="C18" s="23" t="s">
        <v>22</v>
      </c>
      <c r="D18" s="23" t="s">
        <v>46</v>
      </c>
      <c r="E18" s="23" t="s">
        <v>203</v>
      </c>
      <c r="F18" s="23" t="s">
        <v>19</v>
      </c>
      <c r="G18" s="23" t="s">
        <v>48</v>
      </c>
      <c r="H18" s="26" t="s">
        <v>49</v>
      </c>
      <c r="I18" s="27">
        <v>0</v>
      </c>
      <c r="J18" s="24">
        <v>0</v>
      </c>
      <c r="K18" s="25">
        <v>0</v>
      </c>
      <c r="L18" s="24">
        <v>0</v>
      </c>
      <c r="M18" s="24">
        <v>0</v>
      </c>
      <c r="N18" s="28">
        <v>0</v>
      </c>
      <c r="O18" s="27">
        <v>0</v>
      </c>
      <c r="P18" s="24">
        <v>0</v>
      </c>
      <c r="Q18" s="25">
        <v>0</v>
      </c>
      <c r="R18" s="24">
        <v>2.3626900000000002</v>
      </c>
      <c r="S18" s="24">
        <v>0</v>
      </c>
      <c r="T18" s="28">
        <v>2.3626900000000002</v>
      </c>
      <c r="U18" s="14" t="s">
        <v>14</v>
      </c>
      <c r="V18" s="19" t="s">
        <v>14</v>
      </c>
    </row>
    <row r="19" spans="1:22" ht="15" x14ac:dyDescent="0.2">
      <c r="A19" s="22" t="s">
        <v>9</v>
      </c>
      <c r="B19" s="23" t="s">
        <v>15</v>
      </c>
      <c r="C19" s="23" t="s">
        <v>22</v>
      </c>
      <c r="D19" s="23" t="s">
        <v>50</v>
      </c>
      <c r="E19" s="23" t="s">
        <v>148</v>
      </c>
      <c r="F19" s="23" t="s">
        <v>25</v>
      </c>
      <c r="G19" s="23" t="s">
        <v>51</v>
      </c>
      <c r="H19" s="26" t="s">
        <v>52</v>
      </c>
      <c r="I19" s="27">
        <v>0</v>
      </c>
      <c r="J19" s="24">
        <v>0</v>
      </c>
      <c r="K19" s="25">
        <v>0</v>
      </c>
      <c r="L19" s="24">
        <v>0</v>
      </c>
      <c r="M19" s="24">
        <v>54.350413000000003</v>
      </c>
      <c r="N19" s="28">
        <v>54.350413000000003</v>
      </c>
      <c r="O19" s="27">
        <v>0</v>
      </c>
      <c r="P19" s="24">
        <v>57.17304</v>
      </c>
      <c r="Q19" s="25">
        <v>57.17304</v>
      </c>
      <c r="R19" s="24">
        <v>0</v>
      </c>
      <c r="S19" s="24">
        <v>252.07517899999999</v>
      </c>
      <c r="T19" s="28">
        <v>252.07517899999999</v>
      </c>
      <c r="U19" s="14" t="s">
        <v>14</v>
      </c>
      <c r="V19" s="20">
        <f t="shared" si="3"/>
        <v>-78.438808130331623</v>
      </c>
    </row>
    <row r="20" spans="1:22" ht="15" x14ac:dyDescent="0.2">
      <c r="A20" s="22" t="s">
        <v>9</v>
      </c>
      <c r="B20" s="23" t="s">
        <v>15</v>
      </c>
      <c r="C20" s="23" t="s">
        <v>22</v>
      </c>
      <c r="D20" s="23" t="s">
        <v>53</v>
      </c>
      <c r="E20" s="23" t="s">
        <v>55</v>
      </c>
      <c r="F20" s="23" t="s">
        <v>43</v>
      </c>
      <c r="G20" s="23" t="s">
        <v>44</v>
      </c>
      <c r="H20" s="26" t="s">
        <v>55</v>
      </c>
      <c r="I20" s="27">
        <v>241.24860899999999</v>
      </c>
      <c r="J20" s="24">
        <v>42.877288999999998</v>
      </c>
      <c r="K20" s="25">
        <v>284.12589800000001</v>
      </c>
      <c r="L20" s="24">
        <v>1159.6891969999999</v>
      </c>
      <c r="M20" s="24">
        <v>257.70736699999998</v>
      </c>
      <c r="N20" s="28">
        <v>1417.3965639999999</v>
      </c>
      <c r="O20" s="27">
        <v>121.34863199999999</v>
      </c>
      <c r="P20" s="24">
        <v>34.480336000000001</v>
      </c>
      <c r="Q20" s="25">
        <v>155.828968</v>
      </c>
      <c r="R20" s="24">
        <v>506.64856600000002</v>
      </c>
      <c r="S20" s="24">
        <v>162.84182799999999</v>
      </c>
      <c r="T20" s="28">
        <v>669.49039400000004</v>
      </c>
      <c r="U20" s="15">
        <f t="shared" si="2"/>
        <v>82.331887098167783</v>
      </c>
      <c r="V20" s="19" t="s">
        <v>14</v>
      </c>
    </row>
    <row r="21" spans="1:22" ht="15" x14ac:dyDescent="0.2">
      <c r="A21" s="22" t="s">
        <v>9</v>
      </c>
      <c r="B21" s="23" t="s">
        <v>15</v>
      </c>
      <c r="C21" s="23" t="s">
        <v>22</v>
      </c>
      <c r="D21" s="23" t="s">
        <v>53</v>
      </c>
      <c r="E21" s="23" t="s">
        <v>56</v>
      </c>
      <c r="F21" s="23" t="s">
        <v>43</v>
      </c>
      <c r="G21" s="23" t="s">
        <v>44</v>
      </c>
      <c r="H21" s="26" t="s">
        <v>44</v>
      </c>
      <c r="I21" s="27">
        <v>243.74613600000001</v>
      </c>
      <c r="J21" s="24">
        <v>38.846753999999997</v>
      </c>
      <c r="K21" s="25">
        <v>282.59289000000001</v>
      </c>
      <c r="L21" s="24">
        <v>1192.0366489999999</v>
      </c>
      <c r="M21" s="24">
        <v>199.21362999999999</v>
      </c>
      <c r="N21" s="28">
        <v>1391.2502790000001</v>
      </c>
      <c r="O21" s="27">
        <v>128.48438899999999</v>
      </c>
      <c r="P21" s="24">
        <v>23.646464999999999</v>
      </c>
      <c r="Q21" s="25">
        <v>152.130854</v>
      </c>
      <c r="R21" s="24">
        <v>542.09800199999995</v>
      </c>
      <c r="S21" s="24">
        <v>130.80271200000001</v>
      </c>
      <c r="T21" s="28">
        <v>672.90071399999999</v>
      </c>
      <c r="U21" s="15">
        <f t="shared" si="2"/>
        <v>85.756460684825981</v>
      </c>
      <c r="V21" s="19" t="s">
        <v>14</v>
      </c>
    </row>
    <row r="22" spans="1:22" ht="15" x14ac:dyDescent="0.2">
      <c r="A22" s="22" t="s">
        <v>9</v>
      </c>
      <c r="B22" s="23" t="s">
        <v>15</v>
      </c>
      <c r="C22" s="23" t="s">
        <v>22</v>
      </c>
      <c r="D22" s="23" t="s">
        <v>53</v>
      </c>
      <c r="E22" s="23" t="s">
        <v>54</v>
      </c>
      <c r="F22" s="23" t="s">
        <v>43</v>
      </c>
      <c r="G22" s="23" t="s">
        <v>44</v>
      </c>
      <c r="H22" s="26" t="s">
        <v>44</v>
      </c>
      <c r="I22" s="27">
        <v>121.602282</v>
      </c>
      <c r="J22" s="24">
        <v>12.983585</v>
      </c>
      <c r="K22" s="25">
        <v>134.58586700000001</v>
      </c>
      <c r="L22" s="24">
        <v>775.66572900000006</v>
      </c>
      <c r="M22" s="24">
        <v>64.436796999999999</v>
      </c>
      <c r="N22" s="28">
        <v>840.10252600000001</v>
      </c>
      <c r="O22" s="27">
        <v>214.83708799999999</v>
      </c>
      <c r="P22" s="24">
        <v>31.028846000000001</v>
      </c>
      <c r="Q22" s="25">
        <v>245.86593400000001</v>
      </c>
      <c r="R22" s="24">
        <v>957.78086199999996</v>
      </c>
      <c r="S22" s="24">
        <v>150.420963</v>
      </c>
      <c r="T22" s="28">
        <v>1108.2018250000001</v>
      </c>
      <c r="U22" s="15">
        <f t="shared" si="2"/>
        <v>-45.260465811420623</v>
      </c>
      <c r="V22" s="20">
        <f t="shared" si="3"/>
        <v>-24.192280950268252</v>
      </c>
    </row>
    <row r="23" spans="1:22" ht="15" x14ac:dyDescent="0.2">
      <c r="A23" s="22" t="s">
        <v>9</v>
      </c>
      <c r="B23" s="23" t="s">
        <v>15</v>
      </c>
      <c r="C23" s="23" t="s">
        <v>22</v>
      </c>
      <c r="D23" s="23" t="s">
        <v>59</v>
      </c>
      <c r="E23" s="23" t="s">
        <v>60</v>
      </c>
      <c r="F23" s="23" t="s">
        <v>43</v>
      </c>
      <c r="G23" s="23" t="s">
        <v>44</v>
      </c>
      <c r="H23" s="26" t="s">
        <v>44</v>
      </c>
      <c r="I23" s="27">
        <v>237.914413</v>
      </c>
      <c r="J23" s="24">
        <v>0</v>
      </c>
      <c r="K23" s="25">
        <v>237.914413</v>
      </c>
      <c r="L23" s="24">
        <v>2530.8629470000001</v>
      </c>
      <c r="M23" s="24">
        <v>0</v>
      </c>
      <c r="N23" s="28">
        <v>2530.8629470000001</v>
      </c>
      <c r="O23" s="27">
        <v>927.53786000000002</v>
      </c>
      <c r="P23" s="24">
        <v>0</v>
      </c>
      <c r="Q23" s="25">
        <v>927.53786000000002</v>
      </c>
      <c r="R23" s="24">
        <v>2554.4856610000002</v>
      </c>
      <c r="S23" s="24">
        <v>68.253962000000001</v>
      </c>
      <c r="T23" s="28">
        <v>2622.7396229999999</v>
      </c>
      <c r="U23" s="15">
        <f t="shared" si="2"/>
        <v>-74.349897372383268</v>
      </c>
      <c r="V23" s="20">
        <f t="shared" si="3"/>
        <v>-3.503080336084119</v>
      </c>
    </row>
    <row r="24" spans="1:22" ht="15" x14ac:dyDescent="0.2">
      <c r="A24" s="22" t="s">
        <v>9</v>
      </c>
      <c r="B24" s="23" t="s">
        <v>15</v>
      </c>
      <c r="C24" s="23" t="s">
        <v>22</v>
      </c>
      <c r="D24" s="23" t="s">
        <v>130</v>
      </c>
      <c r="E24" s="23" t="s">
        <v>129</v>
      </c>
      <c r="F24" s="23" t="s">
        <v>38</v>
      </c>
      <c r="G24" s="23" t="s">
        <v>38</v>
      </c>
      <c r="H24" s="26" t="s">
        <v>94</v>
      </c>
      <c r="I24" s="27">
        <v>1389.968631</v>
      </c>
      <c r="J24" s="24">
        <v>48.262355999999997</v>
      </c>
      <c r="K24" s="25">
        <v>1438.2309869999999</v>
      </c>
      <c r="L24" s="24">
        <v>6575.1531720000003</v>
      </c>
      <c r="M24" s="24">
        <v>222.18495999999999</v>
      </c>
      <c r="N24" s="28">
        <v>6797.3381319999999</v>
      </c>
      <c r="O24" s="27">
        <v>1064.8822439999999</v>
      </c>
      <c r="P24" s="24">
        <v>29.861664000000001</v>
      </c>
      <c r="Q24" s="25">
        <v>1094.7439079999999</v>
      </c>
      <c r="R24" s="24">
        <v>6929.8100709999999</v>
      </c>
      <c r="S24" s="24">
        <v>146.65016299999999</v>
      </c>
      <c r="T24" s="28">
        <v>7076.4602340000001</v>
      </c>
      <c r="U24" s="15">
        <f t="shared" si="2"/>
        <v>31.376021048385681</v>
      </c>
      <c r="V24" s="20">
        <f t="shared" si="3"/>
        <v>-3.9443746275703351</v>
      </c>
    </row>
    <row r="25" spans="1:22" ht="15" x14ac:dyDescent="0.2">
      <c r="A25" s="22" t="s">
        <v>9</v>
      </c>
      <c r="B25" s="23" t="s">
        <v>15</v>
      </c>
      <c r="C25" s="23" t="s">
        <v>22</v>
      </c>
      <c r="D25" s="23" t="s">
        <v>130</v>
      </c>
      <c r="E25" s="23" t="s">
        <v>42</v>
      </c>
      <c r="F25" s="23" t="s">
        <v>43</v>
      </c>
      <c r="G25" s="23" t="s">
        <v>44</v>
      </c>
      <c r="H25" s="26" t="s">
        <v>45</v>
      </c>
      <c r="I25" s="27">
        <v>357.396728</v>
      </c>
      <c r="J25" s="24">
        <v>4.9010319999999998</v>
      </c>
      <c r="K25" s="25">
        <v>362.29775999999998</v>
      </c>
      <c r="L25" s="24">
        <v>1640.875892</v>
      </c>
      <c r="M25" s="24">
        <v>29.343547000000001</v>
      </c>
      <c r="N25" s="28">
        <v>1670.219439</v>
      </c>
      <c r="O25" s="27">
        <v>508.70120500000002</v>
      </c>
      <c r="P25" s="24">
        <v>11.641016</v>
      </c>
      <c r="Q25" s="25">
        <v>520.342221</v>
      </c>
      <c r="R25" s="24">
        <v>2795.062621</v>
      </c>
      <c r="S25" s="24">
        <v>57.840978999999997</v>
      </c>
      <c r="T25" s="28">
        <v>2852.9036000000001</v>
      </c>
      <c r="U25" s="15">
        <f t="shared" si="2"/>
        <v>-30.373176463802654</v>
      </c>
      <c r="V25" s="20">
        <f t="shared" si="3"/>
        <v>-41.455454751432896</v>
      </c>
    </row>
    <row r="26" spans="1:22" ht="15" x14ac:dyDescent="0.2">
      <c r="A26" s="22" t="s">
        <v>9</v>
      </c>
      <c r="B26" s="23" t="s">
        <v>15</v>
      </c>
      <c r="C26" s="23" t="s">
        <v>22</v>
      </c>
      <c r="D26" s="23" t="s">
        <v>130</v>
      </c>
      <c r="E26" s="23" t="s">
        <v>93</v>
      </c>
      <c r="F26" s="23" t="s">
        <v>38</v>
      </c>
      <c r="G26" s="23" t="s">
        <v>38</v>
      </c>
      <c r="H26" s="26" t="s">
        <v>94</v>
      </c>
      <c r="I26" s="27">
        <v>229.37202400000001</v>
      </c>
      <c r="J26" s="24">
        <v>2.5411800000000002</v>
      </c>
      <c r="K26" s="25">
        <v>231.91320300000001</v>
      </c>
      <c r="L26" s="24">
        <v>948.13446399999998</v>
      </c>
      <c r="M26" s="24">
        <v>12.195671000000001</v>
      </c>
      <c r="N26" s="28">
        <v>960.33013500000004</v>
      </c>
      <c r="O26" s="27">
        <v>234.62174099999999</v>
      </c>
      <c r="P26" s="24">
        <v>3.8444850000000002</v>
      </c>
      <c r="Q26" s="25">
        <v>238.46622600000001</v>
      </c>
      <c r="R26" s="24">
        <v>849.03486899999996</v>
      </c>
      <c r="S26" s="24">
        <v>13.020953</v>
      </c>
      <c r="T26" s="28">
        <v>862.05582200000003</v>
      </c>
      <c r="U26" s="15">
        <f t="shared" si="2"/>
        <v>-2.747987884875569</v>
      </c>
      <c r="V26" s="20">
        <f t="shared" si="3"/>
        <v>11.39999411778232</v>
      </c>
    </row>
    <row r="27" spans="1:22" ht="15" x14ac:dyDescent="0.2">
      <c r="A27" s="22" t="s">
        <v>9</v>
      </c>
      <c r="B27" s="23" t="s">
        <v>15</v>
      </c>
      <c r="C27" s="23" t="s">
        <v>22</v>
      </c>
      <c r="D27" s="23" t="s">
        <v>128</v>
      </c>
      <c r="E27" s="23" t="s">
        <v>61</v>
      </c>
      <c r="F27" s="23" t="s">
        <v>27</v>
      </c>
      <c r="G27" s="23" t="s">
        <v>27</v>
      </c>
      <c r="H27" s="26" t="s">
        <v>62</v>
      </c>
      <c r="I27" s="27">
        <v>0</v>
      </c>
      <c r="J27" s="24">
        <v>1067.6177849999999</v>
      </c>
      <c r="K27" s="25">
        <v>1067.6177849999999</v>
      </c>
      <c r="L27" s="24">
        <v>0</v>
      </c>
      <c r="M27" s="24">
        <v>5212.5698540000003</v>
      </c>
      <c r="N27" s="28">
        <v>5212.5698540000003</v>
      </c>
      <c r="O27" s="27">
        <v>0</v>
      </c>
      <c r="P27" s="24">
        <v>870.65155500000003</v>
      </c>
      <c r="Q27" s="25">
        <v>870.65155500000003</v>
      </c>
      <c r="R27" s="24">
        <v>966.96922199999995</v>
      </c>
      <c r="S27" s="24">
        <v>3351.7833019999998</v>
      </c>
      <c r="T27" s="28">
        <v>4318.7525240000004</v>
      </c>
      <c r="U27" s="15">
        <f t="shared" si="2"/>
        <v>22.622853984335901</v>
      </c>
      <c r="V27" s="20">
        <f t="shared" si="3"/>
        <v>20.696192361866395</v>
      </c>
    </row>
    <row r="28" spans="1:22" ht="15" x14ac:dyDescent="0.2">
      <c r="A28" s="22" t="s">
        <v>9</v>
      </c>
      <c r="B28" s="23" t="s">
        <v>15</v>
      </c>
      <c r="C28" s="23" t="s">
        <v>22</v>
      </c>
      <c r="D28" s="23" t="s">
        <v>180</v>
      </c>
      <c r="E28" s="23" t="s">
        <v>146</v>
      </c>
      <c r="F28" s="23" t="s">
        <v>19</v>
      </c>
      <c r="G28" s="23" t="s">
        <v>20</v>
      </c>
      <c r="H28" s="26" t="s">
        <v>20</v>
      </c>
      <c r="I28" s="27">
        <v>866.58369000000005</v>
      </c>
      <c r="J28" s="24">
        <v>0</v>
      </c>
      <c r="K28" s="25">
        <v>866.58369000000005</v>
      </c>
      <c r="L28" s="24">
        <v>3805.39446</v>
      </c>
      <c r="M28" s="24">
        <v>0</v>
      </c>
      <c r="N28" s="28">
        <v>3805.39446</v>
      </c>
      <c r="O28" s="27">
        <v>0</v>
      </c>
      <c r="P28" s="24">
        <v>0</v>
      </c>
      <c r="Q28" s="25">
        <v>0</v>
      </c>
      <c r="R28" s="24">
        <v>1178.7043699999999</v>
      </c>
      <c r="S28" s="24">
        <v>0</v>
      </c>
      <c r="T28" s="28">
        <v>1178.7043699999999</v>
      </c>
      <c r="U28" s="14" t="s">
        <v>14</v>
      </c>
      <c r="V28" s="19" t="s">
        <v>14</v>
      </c>
    </row>
    <row r="29" spans="1:22" ht="15" x14ac:dyDescent="0.2">
      <c r="A29" s="22" t="s">
        <v>9</v>
      </c>
      <c r="B29" s="23" t="s">
        <v>15</v>
      </c>
      <c r="C29" s="23" t="s">
        <v>22</v>
      </c>
      <c r="D29" s="23" t="s">
        <v>222</v>
      </c>
      <c r="E29" s="23" t="s">
        <v>223</v>
      </c>
      <c r="F29" s="23" t="s">
        <v>43</v>
      </c>
      <c r="G29" s="23" t="s">
        <v>44</v>
      </c>
      <c r="H29" s="26" t="s">
        <v>44</v>
      </c>
      <c r="I29" s="27">
        <v>0</v>
      </c>
      <c r="J29" s="24">
        <v>0</v>
      </c>
      <c r="K29" s="25">
        <v>0</v>
      </c>
      <c r="L29" s="24">
        <v>0</v>
      </c>
      <c r="M29" s="24">
        <v>0</v>
      </c>
      <c r="N29" s="28">
        <v>0</v>
      </c>
      <c r="O29" s="27">
        <v>0</v>
      </c>
      <c r="P29" s="24">
        <v>0.30159799999999998</v>
      </c>
      <c r="Q29" s="25">
        <v>0.30159799999999998</v>
      </c>
      <c r="R29" s="24">
        <v>0</v>
      </c>
      <c r="S29" s="24">
        <v>0.54884699999999997</v>
      </c>
      <c r="T29" s="28">
        <v>0.54884699999999997</v>
      </c>
      <c r="U29" s="14" t="s">
        <v>14</v>
      </c>
      <c r="V29" s="19" t="s">
        <v>14</v>
      </c>
    </row>
    <row r="30" spans="1:22" ht="15" x14ac:dyDescent="0.2">
      <c r="A30" s="22" t="s">
        <v>9</v>
      </c>
      <c r="B30" s="23" t="s">
        <v>15</v>
      </c>
      <c r="C30" s="23" t="s">
        <v>22</v>
      </c>
      <c r="D30" s="23" t="s">
        <v>195</v>
      </c>
      <c r="E30" s="23" t="s">
        <v>196</v>
      </c>
      <c r="F30" s="23" t="s">
        <v>27</v>
      </c>
      <c r="G30" s="23" t="s">
        <v>27</v>
      </c>
      <c r="H30" s="26" t="s">
        <v>197</v>
      </c>
      <c r="I30" s="27">
        <v>0</v>
      </c>
      <c r="J30" s="24">
        <v>0</v>
      </c>
      <c r="K30" s="25">
        <v>0</v>
      </c>
      <c r="L30" s="24">
        <v>0</v>
      </c>
      <c r="M30" s="24">
        <v>0</v>
      </c>
      <c r="N30" s="28">
        <v>0</v>
      </c>
      <c r="O30" s="27">
        <v>0</v>
      </c>
      <c r="P30" s="24">
        <v>0</v>
      </c>
      <c r="Q30" s="25">
        <v>0</v>
      </c>
      <c r="R30" s="24">
        <v>568.98102400000005</v>
      </c>
      <c r="S30" s="24">
        <v>49.112493999999998</v>
      </c>
      <c r="T30" s="28">
        <v>618.09351800000002</v>
      </c>
      <c r="U30" s="14" t="s">
        <v>14</v>
      </c>
      <c r="V30" s="19" t="s">
        <v>14</v>
      </c>
    </row>
    <row r="31" spans="1:22" ht="15" x14ac:dyDescent="0.2">
      <c r="A31" s="22" t="s">
        <v>9</v>
      </c>
      <c r="B31" s="23" t="s">
        <v>15</v>
      </c>
      <c r="C31" s="23" t="s">
        <v>16</v>
      </c>
      <c r="D31" s="23" t="s">
        <v>127</v>
      </c>
      <c r="E31" s="23" t="s">
        <v>145</v>
      </c>
      <c r="F31" s="23" t="s">
        <v>25</v>
      </c>
      <c r="G31" s="23" t="s">
        <v>26</v>
      </c>
      <c r="H31" s="26" t="s">
        <v>26</v>
      </c>
      <c r="I31" s="27">
        <v>0</v>
      </c>
      <c r="J31" s="24">
        <v>17.626042000000002</v>
      </c>
      <c r="K31" s="25">
        <v>17.626042000000002</v>
      </c>
      <c r="L31" s="24">
        <v>0</v>
      </c>
      <c r="M31" s="24">
        <v>81.099270000000004</v>
      </c>
      <c r="N31" s="28">
        <v>81.099270000000004</v>
      </c>
      <c r="O31" s="27">
        <v>0</v>
      </c>
      <c r="P31" s="24">
        <v>29.025079999999999</v>
      </c>
      <c r="Q31" s="25">
        <v>29.025079999999999</v>
      </c>
      <c r="R31" s="24">
        <v>0</v>
      </c>
      <c r="S31" s="24">
        <v>178.604061</v>
      </c>
      <c r="T31" s="28">
        <v>178.604061</v>
      </c>
      <c r="U31" s="15">
        <f t="shared" si="2"/>
        <v>-39.273063157793189</v>
      </c>
      <c r="V31" s="20">
        <f t="shared" si="3"/>
        <v>-54.592706601447325</v>
      </c>
    </row>
    <row r="32" spans="1:22" ht="15" x14ac:dyDescent="0.2">
      <c r="A32" s="22" t="s">
        <v>9</v>
      </c>
      <c r="B32" s="23" t="s">
        <v>15</v>
      </c>
      <c r="C32" s="23" t="s">
        <v>22</v>
      </c>
      <c r="D32" s="23" t="s">
        <v>68</v>
      </c>
      <c r="E32" s="23" t="s">
        <v>69</v>
      </c>
      <c r="F32" s="23" t="s">
        <v>70</v>
      </c>
      <c r="G32" s="23" t="s">
        <v>71</v>
      </c>
      <c r="H32" s="26" t="s">
        <v>72</v>
      </c>
      <c r="I32" s="27">
        <v>1374.1320599999999</v>
      </c>
      <c r="J32" s="24">
        <v>111.13056</v>
      </c>
      <c r="K32" s="25">
        <v>1485.26262</v>
      </c>
      <c r="L32" s="24">
        <v>6211.3461900000002</v>
      </c>
      <c r="M32" s="24">
        <v>582.80595000000005</v>
      </c>
      <c r="N32" s="28">
        <v>6794.1521400000001</v>
      </c>
      <c r="O32" s="27">
        <v>1360.4032</v>
      </c>
      <c r="P32" s="24">
        <v>53.93618</v>
      </c>
      <c r="Q32" s="25">
        <v>1414.3393799999999</v>
      </c>
      <c r="R32" s="24">
        <v>7271.4369200000001</v>
      </c>
      <c r="S32" s="24">
        <v>504.93898000000002</v>
      </c>
      <c r="T32" s="28">
        <v>7776.3759</v>
      </c>
      <c r="U32" s="15">
        <f t="shared" si="2"/>
        <v>5.014584264775257</v>
      </c>
      <c r="V32" s="20">
        <f t="shared" si="3"/>
        <v>-12.630867805657386</v>
      </c>
    </row>
    <row r="33" spans="1:22" ht="15" x14ac:dyDescent="0.2">
      <c r="A33" s="22" t="s">
        <v>9</v>
      </c>
      <c r="B33" s="23" t="s">
        <v>15</v>
      </c>
      <c r="C33" s="23" t="s">
        <v>22</v>
      </c>
      <c r="D33" s="23" t="s">
        <v>73</v>
      </c>
      <c r="E33" s="23" t="s">
        <v>77</v>
      </c>
      <c r="F33" s="23" t="s">
        <v>43</v>
      </c>
      <c r="G33" s="23" t="s">
        <v>75</v>
      </c>
      <c r="H33" s="26" t="s">
        <v>78</v>
      </c>
      <c r="I33" s="27">
        <v>35.281999999999996</v>
      </c>
      <c r="J33" s="24">
        <v>15.499639999999999</v>
      </c>
      <c r="K33" s="25">
        <v>50.781640000000003</v>
      </c>
      <c r="L33" s="24">
        <v>146.841542</v>
      </c>
      <c r="M33" s="24">
        <v>88.615587000000005</v>
      </c>
      <c r="N33" s="28">
        <v>235.45712900000001</v>
      </c>
      <c r="O33" s="27">
        <v>8.6484799999999993</v>
      </c>
      <c r="P33" s="24">
        <v>3.0306899999999999</v>
      </c>
      <c r="Q33" s="25">
        <v>11.679169999999999</v>
      </c>
      <c r="R33" s="24">
        <v>20.148551999999999</v>
      </c>
      <c r="S33" s="24">
        <v>11.737472</v>
      </c>
      <c r="T33" s="28">
        <v>31.886023999999999</v>
      </c>
      <c r="U33" s="14" t="s">
        <v>14</v>
      </c>
      <c r="V33" s="19" t="s">
        <v>14</v>
      </c>
    </row>
    <row r="34" spans="1:22" ht="15" x14ac:dyDescent="0.2">
      <c r="A34" s="22" t="s">
        <v>9</v>
      </c>
      <c r="B34" s="23" t="s">
        <v>15</v>
      </c>
      <c r="C34" s="23" t="s">
        <v>22</v>
      </c>
      <c r="D34" s="23" t="s">
        <v>73</v>
      </c>
      <c r="E34" s="23" t="s">
        <v>74</v>
      </c>
      <c r="F34" s="23" t="s">
        <v>43</v>
      </c>
      <c r="G34" s="23" t="s">
        <v>75</v>
      </c>
      <c r="H34" s="26" t="s">
        <v>76</v>
      </c>
      <c r="I34" s="27">
        <v>30.50536</v>
      </c>
      <c r="J34" s="24">
        <v>5.5407400000000004</v>
      </c>
      <c r="K34" s="25">
        <v>36.046100000000003</v>
      </c>
      <c r="L34" s="24">
        <v>96.978870999999998</v>
      </c>
      <c r="M34" s="24">
        <v>27.664598000000002</v>
      </c>
      <c r="N34" s="28">
        <v>124.643469</v>
      </c>
      <c r="O34" s="27">
        <v>64.297600000000003</v>
      </c>
      <c r="P34" s="24">
        <v>20.061150000000001</v>
      </c>
      <c r="Q34" s="25">
        <v>84.358750000000001</v>
      </c>
      <c r="R34" s="24">
        <v>322.24220000000003</v>
      </c>
      <c r="S34" s="24">
        <v>148.210995</v>
      </c>
      <c r="T34" s="28">
        <v>470.45319499999999</v>
      </c>
      <c r="U34" s="15">
        <f t="shared" si="2"/>
        <v>-57.270466904737205</v>
      </c>
      <c r="V34" s="20">
        <f t="shared" si="3"/>
        <v>-73.505660005136122</v>
      </c>
    </row>
    <row r="35" spans="1:22" ht="15" x14ac:dyDescent="0.2">
      <c r="A35" s="22" t="s">
        <v>9</v>
      </c>
      <c r="B35" s="23" t="s">
        <v>15</v>
      </c>
      <c r="C35" s="23" t="s">
        <v>22</v>
      </c>
      <c r="D35" s="23" t="s">
        <v>79</v>
      </c>
      <c r="E35" s="23" t="s">
        <v>198</v>
      </c>
      <c r="F35" s="23" t="s">
        <v>43</v>
      </c>
      <c r="G35" s="23" t="s">
        <v>199</v>
      </c>
      <c r="H35" s="26" t="s">
        <v>200</v>
      </c>
      <c r="I35" s="27">
        <v>102.31319999999999</v>
      </c>
      <c r="J35" s="24">
        <v>7.5791040000000001</v>
      </c>
      <c r="K35" s="25">
        <v>109.892304</v>
      </c>
      <c r="L35" s="24">
        <v>583.80331200000001</v>
      </c>
      <c r="M35" s="24">
        <v>39.621903000000003</v>
      </c>
      <c r="N35" s="28">
        <v>623.42521499999998</v>
      </c>
      <c r="O35" s="27">
        <v>196.05658600000001</v>
      </c>
      <c r="P35" s="24">
        <v>14.9529</v>
      </c>
      <c r="Q35" s="25">
        <v>211.00948600000001</v>
      </c>
      <c r="R35" s="24">
        <v>196.05658600000001</v>
      </c>
      <c r="S35" s="24">
        <v>14.9529</v>
      </c>
      <c r="T35" s="28">
        <v>211.00948600000001</v>
      </c>
      <c r="U35" s="15">
        <f t="shared" si="2"/>
        <v>-47.920680684469332</v>
      </c>
      <c r="V35" s="19" t="s">
        <v>14</v>
      </c>
    </row>
    <row r="36" spans="1:22" ht="15" x14ac:dyDescent="0.2">
      <c r="A36" s="22" t="s">
        <v>9</v>
      </c>
      <c r="B36" s="23" t="s">
        <v>15</v>
      </c>
      <c r="C36" s="23" t="s">
        <v>22</v>
      </c>
      <c r="D36" s="23" t="s">
        <v>82</v>
      </c>
      <c r="E36" s="23" t="s">
        <v>83</v>
      </c>
      <c r="F36" s="23" t="s">
        <v>19</v>
      </c>
      <c r="G36" s="23" t="s">
        <v>84</v>
      </c>
      <c r="H36" s="26" t="s">
        <v>85</v>
      </c>
      <c r="I36" s="27">
        <v>284.0224</v>
      </c>
      <c r="J36" s="24">
        <v>83.847200000000001</v>
      </c>
      <c r="K36" s="25">
        <v>367.86959999999999</v>
      </c>
      <c r="L36" s="24">
        <v>1317.2898</v>
      </c>
      <c r="M36" s="24">
        <v>497.5333</v>
      </c>
      <c r="N36" s="28">
        <v>1814.8231000000001</v>
      </c>
      <c r="O36" s="27">
        <v>452.565</v>
      </c>
      <c r="P36" s="24">
        <v>81.353999999999999</v>
      </c>
      <c r="Q36" s="25">
        <v>533.91899999999998</v>
      </c>
      <c r="R36" s="24">
        <v>1926.31</v>
      </c>
      <c r="S36" s="24">
        <v>372.62990000000002</v>
      </c>
      <c r="T36" s="28">
        <v>2298.9398999999999</v>
      </c>
      <c r="U36" s="15">
        <f t="shared" si="2"/>
        <v>-31.100110690947503</v>
      </c>
      <c r="V36" s="20">
        <f t="shared" si="3"/>
        <v>-21.058262549621233</v>
      </c>
    </row>
    <row r="37" spans="1:22" ht="15" x14ac:dyDescent="0.2">
      <c r="A37" s="22" t="s">
        <v>9</v>
      </c>
      <c r="B37" s="23" t="s">
        <v>15</v>
      </c>
      <c r="C37" s="23" t="s">
        <v>22</v>
      </c>
      <c r="D37" s="23" t="s">
        <v>82</v>
      </c>
      <c r="E37" s="23" t="s">
        <v>149</v>
      </c>
      <c r="F37" s="23" t="s">
        <v>19</v>
      </c>
      <c r="G37" s="23" t="s">
        <v>84</v>
      </c>
      <c r="H37" s="26" t="s">
        <v>150</v>
      </c>
      <c r="I37" s="27">
        <v>96.588499999999996</v>
      </c>
      <c r="J37" s="24">
        <v>26.250299999999999</v>
      </c>
      <c r="K37" s="25">
        <v>122.83880000000001</v>
      </c>
      <c r="L37" s="24">
        <v>496.52229999999997</v>
      </c>
      <c r="M37" s="24">
        <v>127.8635</v>
      </c>
      <c r="N37" s="28">
        <v>624.38580000000002</v>
      </c>
      <c r="O37" s="27">
        <v>94.92</v>
      </c>
      <c r="P37" s="24">
        <v>22.001999999999999</v>
      </c>
      <c r="Q37" s="25">
        <v>116.922</v>
      </c>
      <c r="R37" s="24">
        <v>414.40499999999997</v>
      </c>
      <c r="S37" s="24">
        <v>129.10990000000001</v>
      </c>
      <c r="T37" s="28">
        <v>543.51490000000001</v>
      </c>
      <c r="U37" s="15">
        <f t="shared" si="2"/>
        <v>5.0604676622021616</v>
      </c>
      <c r="V37" s="20">
        <f t="shared" si="3"/>
        <v>14.879242500987555</v>
      </c>
    </row>
    <row r="38" spans="1:22" ht="15" x14ac:dyDescent="0.2">
      <c r="A38" s="22" t="s">
        <v>9</v>
      </c>
      <c r="B38" s="23" t="s">
        <v>15</v>
      </c>
      <c r="C38" s="23" t="s">
        <v>22</v>
      </c>
      <c r="D38" s="23" t="s">
        <v>82</v>
      </c>
      <c r="E38" s="23" t="s">
        <v>86</v>
      </c>
      <c r="F38" s="23" t="s">
        <v>19</v>
      </c>
      <c r="G38" s="23" t="s">
        <v>84</v>
      </c>
      <c r="H38" s="26" t="s">
        <v>85</v>
      </c>
      <c r="I38" s="27">
        <v>98.676900000000003</v>
      </c>
      <c r="J38" s="24">
        <v>28.960699999999999</v>
      </c>
      <c r="K38" s="25">
        <v>127.63760000000001</v>
      </c>
      <c r="L38" s="24">
        <v>295.55369999999999</v>
      </c>
      <c r="M38" s="24">
        <v>110.3633</v>
      </c>
      <c r="N38" s="28">
        <v>405.91699999999997</v>
      </c>
      <c r="O38" s="27">
        <v>102.265</v>
      </c>
      <c r="P38" s="24">
        <v>18.468</v>
      </c>
      <c r="Q38" s="25">
        <v>120.733</v>
      </c>
      <c r="R38" s="24">
        <v>696.00400000000002</v>
      </c>
      <c r="S38" s="24">
        <v>133.34469999999999</v>
      </c>
      <c r="T38" s="28">
        <v>829.34870000000001</v>
      </c>
      <c r="U38" s="15">
        <f t="shared" si="2"/>
        <v>5.7189003834908547</v>
      </c>
      <c r="V38" s="20">
        <f t="shared" si="3"/>
        <v>-51.055930997420027</v>
      </c>
    </row>
    <row r="39" spans="1:22" ht="15" x14ac:dyDescent="0.2">
      <c r="A39" s="22" t="s">
        <v>9</v>
      </c>
      <c r="B39" s="23" t="s">
        <v>15</v>
      </c>
      <c r="C39" s="23" t="s">
        <v>22</v>
      </c>
      <c r="D39" s="23" t="s">
        <v>159</v>
      </c>
      <c r="E39" s="23" t="s">
        <v>160</v>
      </c>
      <c r="F39" s="23" t="s">
        <v>30</v>
      </c>
      <c r="G39" s="23" t="s">
        <v>161</v>
      </c>
      <c r="H39" s="26" t="s">
        <v>162</v>
      </c>
      <c r="I39" s="27">
        <v>172.8</v>
      </c>
      <c r="J39" s="24">
        <v>8.7750000000000004</v>
      </c>
      <c r="K39" s="25">
        <v>181.57499999999999</v>
      </c>
      <c r="L39" s="24">
        <v>788.99878999999999</v>
      </c>
      <c r="M39" s="24">
        <v>45.199102000000003</v>
      </c>
      <c r="N39" s="28">
        <v>834.19789200000002</v>
      </c>
      <c r="O39" s="27">
        <v>143.00399999999999</v>
      </c>
      <c r="P39" s="24">
        <v>11.0985</v>
      </c>
      <c r="Q39" s="25">
        <v>154.10249999999999</v>
      </c>
      <c r="R39" s="24">
        <v>143.00399999999999</v>
      </c>
      <c r="S39" s="24">
        <v>473.96131600000001</v>
      </c>
      <c r="T39" s="28">
        <v>616.96531600000003</v>
      </c>
      <c r="U39" s="15">
        <f t="shared" si="2"/>
        <v>17.82742006132283</v>
      </c>
      <c r="V39" s="20">
        <f t="shared" si="3"/>
        <v>35.209852218013495</v>
      </c>
    </row>
    <row r="40" spans="1:22" ht="15" x14ac:dyDescent="0.2">
      <c r="A40" s="22" t="s">
        <v>9</v>
      </c>
      <c r="B40" s="23" t="s">
        <v>15</v>
      </c>
      <c r="C40" s="23" t="s">
        <v>22</v>
      </c>
      <c r="D40" s="23" t="s">
        <v>216</v>
      </c>
      <c r="E40" s="23" t="s">
        <v>217</v>
      </c>
      <c r="F40" s="23" t="s">
        <v>38</v>
      </c>
      <c r="G40" s="23" t="s">
        <v>143</v>
      </c>
      <c r="H40" s="26" t="s">
        <v>144</v>
      </c>
      <c r="I40" s="27">
        <v>0</v>
      </c>
      <c r="J40" s="24">
        <v>0</v>
      </c>
      <c r="K40" s="25">
        <v>0</v>
      </c>
      <c r="L40" s="24">
        <v>0</v>
      </c>
      <c r="M40" s="24">
        <v>0.26600000000000001</v>
      </c>
      <c r="N40" s="28">
        <v>0.26600000000000001</v>
      </c>
      <c r="O40" s="27">
        <v>0</v>
      </c>
      <c r="P40" s="24">
        <v>0</v>
      </c>
      <c r="Q40" s="25">
        <v>0</v>
      </c>
      <c r="R40" s="24">
        <v>8.5120000000000005</v>
      </c>
      <c r="S40" s="24">
        <v>0.69750000000000001</v>
      </c>
      <c r="T40" s="28">
        <v>9.2095000000000002</v>
      </c>
      <c r="U40" s="14" t="s">
        <v>14</v>
      </c>
      <c r="V40" s="20">
        <f t="shared" si="3"/>
        <v>-97.111678158423359</v>
      </c>
    </row>
    <row r="41" spans="1:22" ht="15" x14ac:dyDescent="0.2">
      <c r="A41" s="22" t="s">
        <v>9</v>
      </c>
      <c r="B41" s="23" t="s">
        <v>15</v>
      </c>
      <c r="C41" s="23" t="s">
        <v>22</v>
      </c>
      <c r="D41" s="23" t="s">
        <v>204</v>
      </c>
      <c r="E41" s="23" t="s">
        <v>205</v>
      </c>
      <c r="F41" s="23" t="s">
        <v>206</v>
      </c>
      <c r="G41" s="23" t="s">
        <v>207</v>
      </c>
      <c r="H41" s="26" t="s">
        <v>208</v>
      </c>
      <c r="I41" s="27">
        <v>0</v>
      </c>
      <c r="J41" s="24">
        <v>0</v>
      </c>
      <c r="K41" s="25">
        <v>0</v>
      </c>
      <c r="L41" s="24">
        <v>0</v>
      </c>
      <c r="M41" s="24">
        <v>304.97691500000002</v>
      </c>
      <c r="N41" s="28">
        <v>304.97691500000002</v>
      </c>
      <c r="O41" s="27">
        <v>0</v>
      </c>
      <c r="P41" s="24">
        <v>0</v>
      </c>
      <c r="Q41" s="25">
        <v>0</v>
      </c>
      <c r="R41" s="24">
        <v>0</v>
      </c>
      <c r="S41" s="24">
        <v>0</v>
      </c>
      <c r="T41" s="28">
        <v>0</v>
      </c>
      <c r="U41" s="14" t="s">
        <v>14</v>
      </c>
      <c r="V41" s="19" t="s">
        <v>14</v>
      </c>
    </row>
    <row r="42" spans="1:22" ht="15" x14ac:dyDescent="0.2">
      <c r="A42" s="22" t="s">
        <v>9</v>
      </c>
      <c r="B42" s="23" t="s">
        <v>15</v>
      </c>
      <c r="C42" s="23" t="s">
        <v>22</v>
      </c>
      <c r="D42" s="23" t="s">
        <v>204</v>
      </c>
      <c r="E42" s="23" t="s">
        <v>209</v>
      </c>
      <c r="F42" s="23" t="s">
        <v>206</v>
      </c>
      <c r="G42" s="23" t="s">
        <v>207</v>
      </c>
      <c r="H42" s="26" t="s">
        <v>210</v>
      </c>
      <c r="I42" s="27">
        <v>0</v>
      </c>
      <c r="J42" s="24">
        <v>0</v>
      </c>
      <c r="K42" s="25">
        <v>0</v>
      </c>
      <c r="L42" s="24">
        <v>140.010762</v>
      </c>
      <c r="M42" s="24">
        <v>6.2718040000000004</v>
      </c>
      <c r="N42" s="28">
        <v>146.282566</v>
      </c>
      <c r="O42" s="27">
        <v>90.150938999999994</v>
      </c>
      <c r="P42" s="24">
        <v>7.9646689999999998</v>
      </c>
      <c r="Q42" s="25">
        <v>98.115607999999995</v>
      </c>
      <c r="R42" s="24">
        <v>90.150938999999994</v>
      </c>
      <c r="S42" s="24">
        <v>7.9646689999999998</v>
      </c>
      <c r="T42" s="28">
        <v>98.115607999999995</v>
      </c>
      <c r="U42" s="14" t="s">
        <v>14</v>
      </c>
      <c r="V42" s="20">
        <f t="shared" si="3"/>
        <v>49.092044560331338</v>
      </c>
    </row>
    <row r="43" spans="1:22" ht="15" x14ac:dyDescent="0.2">
      <c r="A43" s="22" t="s">
        <v>9</v>
      </c>
      <c r="B43" s="23" t="s">
        <v>15</v>
      </c>
      <c r="C43" s="23" t="s">
        <v>16</v>
      </c>
      <c r="D43" s="23" t="s">
        <v>137</v>
      </c>
      <c r="E43" s="23" t="s">
        <v>140</v>
      </c>
      <c r="F43" s="23" t="s">
        <v>19</v>
      </c>
      <c r="G43" s="23" t="s">
        <v>138</v>
      </c>
      <c r="H43" s="26" t="s">
        <v>139</v>
      </c>
      <c r="I43" s="27">
        <v>0</v>
      </c>
      <c r="J43" s="24">
        <v>0</v>
      </c>
      <c r="K43" s="25">
        <v>0</v>
      </c>
      <c r="L43" s="24">
        <v>110.278098</v>
      </c>
      <c r="M43" s="24">
        <v>0</v>
      </c>
      <c r="N43" s="28">
        <v>110.278098</v>
      </c>
      <c r="O43" s="27">
        <v>0</v>
      </c>
      <c r="P43" s="24">
        <v>0</v>
      </c>
      <c r="Q43" s="25">
        <v>0</v>
      </c>
      <c r="R43" s="24">
        <v>373.79195399999998</v>
      </c>
      <c r="S43" s="24">
        <v>4.5564249999999999</v>
      </c>
      <c r="T43" s="28">
        <v>378.34837900000002</v>
      </c>
      <c r="U43" s="14" t="s">
        <v>14</v>
      </c>
      <c r="V43" s="20">
        <f t="shared" ref="V43:V79" si="4">+((N43/T43)-1)*100</f>
        <v>-70.85276318839469</v>
      </c>
    </row>
    <row r="44" spans="1:22" ht="15" x14ac:dyDescent="0.2">
      <c r="A44" s="22" t="s">
        <v>9</v>
      </c>
      <c r="B44" s="23" t="s">
        <v>15</v>
      </c>
      <c r="C44" s="23" t="s">
        <v>22</v>
      </c>
      <c r="D44" s="23" t="s">
        <v>158</v>
      </c>
      <c r="E44" s="23" t="s">
        <v>106</v>
      </c>
      <c r="F44" s="23" t="s">
        <v>19</v>
      </c>
      <c r="G44" s="23" t="s">
        <v>48</v>
      </c>
      <c r="H44" s="26" t="s">
        <v>107</v>
      </c>
      <c r="I44" s="27">
        <v>0</v>
      </c>
      <c r="J44" s="24">
        <v>0</v>
      </c>
      <c r="K44" s="25">
        <v>0</v>
      </c>
      <c r="L44" s="24">
        <v>0</v>
      </c>
      <c r="M44" s="24">
        <v>0</v>
      </c>
      <c r="N44" s="28">
        <v>0</v>
      </c>
      <c r="O44" s="27">
        <v>32.679810000000003</v>
      </c>
      <c r="P44" s="24">
        <v>19.102602000000001</v>
      </c>
      <c r="Q44" s="25">
        <v>51.782412000000001</v>
      </c>
      <c r="R44" s="24">
        <v>201.50093100000001</v>
      </c>
      <c r="S44" s="24">
        <v>87.154841000000005</v>
      </c>
      <c r="T44" s="28">
        <v>288.65577200000001</v>
      </c>
      <c r="U44" s="14" t="s">
        <v>14</v>
      </c>
      <c r="V44" s="19" t="s">
        <v>14</v>
      </c>
    </row>
    <row r="45" spans="1:22" ht="15" x14ac:dyDescent="0.2">
      <c r="A45" s="22" t="s">
        <v>9</v>
      </c>
      <c r="B45" s="23" t="s">
        <v>15</v>
      </c>
      <c r="C45" s="23" t="s">
        <v>16</v>
      </c>
      <c r="D45" s="23" t="s">
        <v>87</v>
      </c>
      <c r="E45" s="23" t="s">
        <v>88</v>
      </c>
      <c r="F45" s="23" t="s">
        <v>19</v>
      </c>
      <c r="G45" s="23" t="s">
        <v>89</v>
      </c>
      <c r="H45" s="26" t="s">
        <v>90</v>
      </c>
      <c r="I45" s="27">
        <v>0</v>
      </c>
      <c r="J45" s="24">
        <v>0</v>
      </c>
      <c r="K45" s="25">
        <v>0</v>
      </c>
      <c r="L45" s="24">
        <v>0</v>
      </c>
      <c r="M45" s="24">
        <v>0</v>
      </c>
      <c r="N45" s="28">
        <v>0</v>
      </c>
      <c r="O45" s="27">
        <v>36.352249</v>
      </c>
      <c r="P45" s="24">
        <v>0.24937500000000001</v>
      </c>
      <c r="Q45" s="25">
        <v>36.601624999999999</v>
      </c>
      <c r="R45" s="24">
        <v>308.10615000000001</v>
      </c>
      <c r="S45" s="24">
        <v>2.982288</v>
      </c>
      <c r="T45" s="28">
        <v>311.088437</v>
      </c>
      <c r="U45" s="14" t="s">
        <v>14</v>
      </c>
      <c r="V45" s="19" t="s">
        <v>14</v>
      </c>
    </row>
    <row r="46" spans="1:22" ht="15" x14ac:dyDescent="0.2">
      <c r="A46" s="22" t="s">
        <v>9</v>
      </c>
      <c r="B46" s="23" t="s">
        <v>15</v>
      </c>
      <c r="C46" s="23" t="s">
        <v>16</v>
      </c>
      <c r="D46" s="23" t="s">
        <v>133</v>
      </c>
      <c r="E46" s="31" t="s">
        <v>134</v>
      </c>
      <c r="F46" s="23" t="s">
        <v>19</v>
      </c>
      <c r="G46" s="23" t="s">
        <v>135</v>
      </c>
      <c r="H46" s="26" t="s">
        <v>136</v>
      </c>
      <c r="I46" s="27">
        <v>0</v>
      </c>
      <c r="J46" s="24">
        <v>0</v>
      </c>
      <c r="K46" s="25">
        <v>0</v>
      </c>
      <c r="L46" s="24">
        <v>0</v>
      </c>
      <c r="M46" s="24">
        <v>0</v>
      </c>
      <c r="N46" s="28">
        <v>0</v>
      </c>
      <c r="O46" s="27">
        <v>0</v>
      </c>
      <c r="P46" s="24">
        <v>0</v>
      </c>
      <c r="Q46" s="25">
        <v>0</v>
      </c>
      <c r="R46" s="24">
        <v>0</v>
      </c>
      <c r="S46" s="24">
        <v>6.1046999999999997E-2</v>
      </c>
      <c r="T46" s="28">
        <v>6.1046999999999997E-2</v>
      </c>
      <c r="U46" s="14" t="s">
        <v>14</v>
      </c>
      <c r="V46" s="19" t="s">
        <v>14</v>
      </c>
    </row>
    <row r="47" spans="1:22" ht="15" x14ac:dyDescent="0.2">
      <c r="A47" s="22" t="s">
        <v>9</v>
      </c>
      <c r="B47" s="23" t="s">
        <v>15</v>
      </c>
      <c r="C47" s="23" t="s">
        <v>22</v>
      </c>
      <c r="D47" s="23" t="s">
        <v>91</v>
      </c>
      <c r="E47" s="23" t="s">
        <v>132</v>
      </c>
      <c r="F47" s="23" t="s">
        <v>38</v>
      </c>
      <c r="G47" s="23" t="s">
        <v>38</v>
      </c>
      <c r="H47" s="26" t="s">
        <v>92</v>
      </c>
      <c r="I47" s="27">
        <v>433.34849700000001</v>
      </c>
      <c r="J47" s="24">
        <v>119.30808399999999</v>
      </c>
      <c r="K47" s="25">
        <v>552.65658099999996</v>
      </c>
      <c r="L47" s="24">
        <v>1879.122887</v>
      </c>
      <c r="M47" s="24">
        <v>381.18082900000002</v>
      </c>
      <c r="N47" s="28">
        <v>2260.3037159999999</v>
      </c>
      <c r="O47" s="27">
        <v>350.25880699999999</v>
      </c>
      <c r="P47" s="24">
        <v>64.205701000000005</v>
      </c>
      <c r="Q47" s="25">
        <v>414.46450900000002</v>
      </c>
      <c r="R47" s="24">
        <v>1745.8250800000001</v>
      </c>
      <c r="S47" s="24">
        <v>299.94689599999998</v>
      </c>
      <c r="T47" s="28">
        <v>2045.771976</v>
      </c>
      <c r="U47" s="15">
        <f t="shared" ref="U43:U79" si="5">+((K47/Q47)-1)*100</f>
        <v>33.34231737559945</v>
      </c>
      <c r="V47" s="20">
        <f t="shared" si="4"/>
        <v>10.486591004118818</v>
      </c>
    </row>
    <row r="48" spans="1:22" ht="15" x14ac:dyDescent="0.2">
      <c r="A48" s="22" t="s">
        <v>9</v>
      </c>
      <c r="B48" s="23" t="s">
        <v>15</v>
      </c>
      <c r="C48" s="23" t="s">
        <v>22</v>
      </c>
      <c r="D48" s="23" t="s">
        <v>95</v>
      </c>
      <c r="E48" s="23" t="s">
        <v>147</v>
      </c>
      <c r="F48" s="23" t="s">
        <v>33</v>
      </c>
      <c r="G48" s="23" t="s">
        <v>34</v>
      </c>
      <c r="H48" s="26" t="s">
        <v>96</v>
      </c>
      <c r="I48" s="27">
        <v>0</v>
      </c>
      <c r="J48" s="24">
        <v>493.30369999999999</v>
      </c>
      <c r="K48" s="25">
        <v>493.30369999999999</v>
      </c>
      <c r="L48" s="24">
        <v>0</v>
      </c>
      <c r="M48" s="24">
        <v>2605.36</v>
      </c>
      <c r="N48" s="28">
        <v>2605.36</v>
      </c>
      <c r="O48" s="27">
        <v>0</v>
      </c>
      <c r="P48" s="24">
        <v>760.9701</v>
      </c>
      <c r="Q48" s="25">
        <v>760.9701</v>
      </c>
      <c r="R48" s="24">
        <v>0</v>
      </c>
      <c r="S48" s="24">
        <v>3279.8022999999998</v>
      </c>
      <c r="T48" s="28">
        <v>3279.8022999999998</v>
      </c>
      <c r="U48" s="15">
        <f t="shared" si="5"/>
        <v>-35.174364932340971</v>
      </c>
      <c r="V48" s="20">
        <f t="shared" si="4"/>
        <v>-20.563504696609293</v>
      </c>
    </row>
    <row r="49" spans="1:22" ht="15" x14ac:dyDescent="0.2">
      <c r="A49" s="22" t="s">
        <v>9</v>
      </c>
      <c r="B49" s="23" t="s">
        <v>15</v>
      </c>
      <c r="C49" s="23" t="s">
        <v>22</v>
      </c>
      <c r="D49" s="23" t="s">
        <v>95</v>
      </c>
      <c r="E49" s="23" t="s">
        <v>106</v>
      </c>
      <c r="F49" s="23" t="s">
        <v>19</v>
      </c>
      <c r="G49" s="23" t="s">
        <v>48</v>
      </c>
      <c r="H49" s="26" t="s">
        <v>107</v>
      </c>
      <c r="I49" s="27">
        <v>95.667199999999994</v>
      </c>
      <c r="J49" s="24">
        <v>13.760300000000001</v>
      </c>
      <c r="K49" s="25">
        <v>109.42749999999999</v>
      </c>
      <c r="L49" s="24">
        <v>452.42360000000002</v>
      </c>
      <c r="M49" s="24">
        <v>113.92230000000001</v>
      </c>
      <c r="N49" s="28">
        <v>566.34590000000003</v>
      </c>
      <c r="O49" s="27">
        <v>0</v>
      </c>
      <c r="P49" s="24">
        <v>0</v>
      </c>
      <c r="Q49" s="25">
        <v>0</v>
      </c>
      <c r="R49" s="24">
        <v>0</v>
      </c>
      <c r="S49" s="24">
        <v>0</v>
      </c>
      <c r="T49" s="28">
        <v>0</v>
      </c>
      <c r="U49" s="14" t="s">
        <v>14</v>
      </c>
      <c r="V49" s="19" t="s">
        <v>14</v>
      </c>
    </row>
    <row r="50" spans="1:22" ht="15" x14ac:dyDescent="0.2">
      <c r="A50" s="22" t="s">
        <v>9</v>
      </c>
      <c r="B50" s="23" t="s">
        <v>15</v>
      </c>
      <c r="C50" s="23" t="s">
        <v>16</v>
      </c>
      <c r="D50" s="23" t="s">
        <v>141</v>
      </c>
      <c r="E50" s="23" t="s">
        <v>177</v>
      </c>
      <c r="F50" s="23" t="s">
        <v>38</v>
      </c>
      <c r="G50" s="23" t="s">
        <v>143</v>
      </c>
      <c r="H50" s="26" t="s">
        <v>144</v>
      </c>
      <c r="I50" s="27">
        <v>48.343902</v>
      </c>
      <c r="J50" s="24">
        <v>0.80481000000000003</v>
      </c>
      <c r="K50" s="25">
        <v>49.148712000000003</v>
      </c>
      <c r="L50" s="24">
        <v>213.697146</v>
      </c>
      <c r="M50" s="24">
        <v>7.3321350000000001</v>
      </c>
      <c r="N50" s="28">
        <v>221.029281</v>
      </c>
      <c r="O50" s="27">
        <v>93.362945999999994</v>
      </c>
      <c r="P50" s="24">
        <v>2.4698310000000001</v>
      </c>
      <c r="Q50" s="25">
        <v>95.832776999999993</v>
      </c>
      <c r="R50" s="24">
        <v>93.362945999999994</v>
      </c>
      <c r="S50" s="24">
        <v>2.4698310000000001</v>
      </c>
      <c r="T50" s="28">
        <v>95.832776999999993</v>
      </c>
      <c r="U50" s="15">
        <f t="shared" si="5"/>
        <v>-48.714089752402771</v>
      </c>
      <c r="V50" s="19" t="s">
        <v>14</v>
      </c>
    </row>
    <row r="51" spans="1:22" ht="15" x14ac:dyDescent="0.2">
      <c r="A51" s="22" t="s">
        <v>9</v>
      </c>
      <c r="B51" s="23" t="s">
        <v>15</v>
      </c>
      <c r="C51" s="23" t="s">
        <v>16</v>
      </c>
      <c r="D51" s="23" t="s">
        <v>141</v>
      </c>
      <c r="E51" s="23" t="s">
        <v>142</v>
      </c>
      <c r="F51" s="23" t="s">
        <v>38</v>
      </c>
      <c r="G51" s="23" t="s">
        <v>143</v>
      </c>
      <c r="H51" s="26" t="s">
        <v>144</v>
      </c>
      <c r="I51" s="27">
        <v>0</v>
      </c>
      <c r="J51" s="24">
        <v>0</v>
      </c>
      <c r="K51" s="25">
        <v>0</v>
      </c>
      <c r="L51" s="24">
        <v>0</v>
      </c>
      <c r="M51" s="24">
        <v>0</v>
      </c>
      <c r="N51" s="28">
        <v>0</v>
      </c>
      <c r="O51" s="27">
        <v>0</v>
      </c>
      <c r="P51" s="24">
        <v>0</v>
      </c>
      <c r="Q51" s="25">
        <v>0</v>
      </c>
      <c r="R51" s="24">
        <v>228.961679</v>
      </c>
      <c r="S51" s="24">
        <v>0</v>
      </c>
      <c r="T51" s="28">
        <v>228.961679</v>
      </c>
      <c r="U51" s="14" t="s">
        <v>14</v>
      </c>
      <c r="V51" s="19" t="s">
        <v>14</v>
      </c>
    </row>
    <row r="52" spans="1:22" ht="15" x14ac:dyDescent="0.2">
      <c r="A52" s="22" t="s">
        <v>9</v>
      </c>
      <c r="B52" s="23" t="s">
        <v>15</v>
      </c>
      <c r="C52" s="23" t="s">
        <v>22</v>
      </c>
      <c r="D52" s="23" t="s">
        <v>228</v>
      </c>
      <c r="E52" s="23" t="s">
        <v>229</v>
      </c>
      <c r="F52" s="23" t="s">
        <v>33</v>
      </c>
      <c r="G52" s="23" t="s">
        <v>34</v>
      </c>
      <c r="H52" s="26" t="s">
        <v>172</v>
      </c>
      <c r="I52" s="27">
        <v>84.214600000000004</v>
      </c>
      <c r="J52" s="24">
        <v>6.126207</v>
      </c>
      <c r="K52" s="25">
        <v>90.340806999999998</v>
      </c>
      <c r="L52" s="24">
        <v>84.214600000000004</v>
      </c>
      <c r="M52" s="24">
        <v>6.126207</v>
      </c>
      <c r="N52" s="28">
        <v>90.340806999999998</v>
      </c>
      <c r="O52" s="27">
        <v>0</v>
      </c>
      <c r="P52" s="24">
        <v>0</v>
      </c>
      <c r="Q52" s="25">
        <v>0</v>
      </c>
      <c r="R52" s="24">
        <v>0</v>
      </c>
      <c r="S52" s="24">
        <v>0</v>
      </c>
      <c r="T52" s="28">
        <v>0</v>
      </c>
      <c r="U52" s="14" t="s">
        <v>14</v>
      </c>
      <c r="V52" s="19" t="s">
        <v>14</v>
      </c>
    </row>
    <row r="53" spans="1:22" ht="15" x14ac:dyDescent="0.2">
      <c r="A53" s="22" t="s">
        <v>9</v>
      </c>
      <c r="B53" s="23" t="s">
        <v>15</v>
      </c>
      <c r="C53" s="23" t="s">
        <v>22</v>
      </c>
      <c r="D53" s="23" t="s">
        <v>98</v>
      </c>
      <c r="E53" s="23" t="s">
        <v>99</v>
      </c>
      <c r="F53" s="23" t="s">
        <v>25</v>
      </c>
      <c r="G53" s="23" t="s">
        <v>26</v>
      </c>
      <c r="H53" s="26" t="s">
        <v>26</v>
      </c>
      <c r="I53" s="27">
        <v>1132.086982</v>
      </c>
      <c r="J53" s="24">
        <v>25.151515</v>
      </c>
      <c r="K53" s="25">
        <v>1157.2384970000001</v>
      </c>
      <c r="L53" s="24">
        <v>5408.8017339999997</v>
      </c>
      <c r="M53" s="24">
        <v>106.343917</v>
      </c>
      <c r="N53" s="28">
        <v>5515.1456509999998</v>
      </c>
      <c r="O53" s="27">
        <v>1021.214606</v>
      </c>
      <c r="P53" s="24">
        <v>26.086213999999998</v>
      </c>
      <c r="Q53" s="25">
        <v>1047.3008199999999</v>
      </c>
      <c r="R53" s="24">
        <v>5370.6788349999997</v>
      </c>
      <c r="S53" s="24">
        <v>131.264869</v>
      </c>
      <c r="T53" s="28">
        <v>5501.9437040000003</v>
      </c>
      <c r="U53" s="15">
        <f t="shared" si="5"/>
        <v>10.497239656510548</v>
      </c>
      <c r="V53" s="20">
        <f t="shared" si="4"/>
        <v>0.23995060128298995</v>
      </c>
    </row>
    <row r="54" spans="1:22" ht="15" x14ac:dyDescent="0.2">
      <c r="A54" s="22" t="s">
        <v>9</v>
      </c>
      <c r="B54" s="23" t="s">
        <v>15</v>
      </c>
      <c r="C54" s="23" t="s">
        <v>22</v>
      </c>
      <c r="D54" s="23" t="s">
        <v>100</v>
      </c>
      <c r="E54" s="23" t="s">
        <v>101</v>
      </c>
      <c r="F54" s="23" t="s">
        <v>33</v>
      </c>
      <c r="G54" s="23" t="s">
        <v>102</v>
      </c>
      <c r="H54" s="26" t="s">
        <v>102</v>
      </c>
      <c r="I54" s="27">
        <v>167.82246000000001</v>
      </c>
      <c r="J54" s="24">
        <v>61.007511999999998</v>
      </c>
      <c r="K54" s="25">
        <v>228.829972</v>
      </c>
      <c r="L54" s="24">
        <v>943.07558300000005</v>
      </c>
      <c r="M54" s="24">
        <v>358.58250900000002</v>
      </c>
      <c r="N54" s="28">
        <v>1301.6580919999999</v>
      </c>
      <c r="O54" s="27">
        <v>202.661044</v>
      </c>
      <c r="P54" s="24">
        <v>86.228216000000003</v>
      </c>
      <c r="Q54" s="25">
        <v>288.88925999999998</v>
      </c>
      <c r="R54" s="24">
        <v>1089.8416790000001</v>
      </c>
      <c r="S54" s="24">
        <v>370.13205099999999</v>
      </c>
      <c r="T54" s="28">
        <v>1459.973731</v>
      </c>
      <c r="U54" s="15">
        <f t="shared" si="5"/>
        <v>-20.789726831658605</v>
      </c>
      <c r="V54" s="20">
        <f t="shared" si="4"/>
        <v>-10.843732023285302</v>
      </c>
    </row>
    <row r="55" spans="1:22" ht="15" x14ac:dyDescent="0.2">
      <c r="A55" s="22" t="s">
        <v>9</v>
      </c>
      <c r="B55" s="23" t="s">
        <v>15</v>
      </c>
      <c r="C55" s="23" t="s">
        <v>16</v>
      </c>
      <c r="D55" s="23" t="s">
        <v>151</v>
      </c>
      <c r="E55" s="23" t="s">
        <v>215</v>
      </c>
      <c r="F55" s="23" t="s">
        <v>19</v>
      </c>
      <c r="G55" s="23" t="s">
        <v>84</v>
      </c>
      <c r="H55" s="26" t="s">
        <v>97</v>
      </c>
      <c r="I55" s="27">
        <v>0</v>
      </c>
      <c r="J55" s="24">
        <v>0</v>
      </c>
      <c r="K55" s="25">
        <v>0</v>
      </c>
      <c r="L55" s="24">
        <v>23.44</v>
      </c>
      <c r="M55" s="24">
        <v>0</v>
      </c>
      <c r="N55" s="28">
        <v>23.44</v>
      </c>
      <c r="O55" s="27">
        <v>0</v>
      </c>
      <c r="P55" s="24">
        <v>0</v>
      </c>
      <c r="Q55" s="25">
        <v>0</v>
      </c>
      <c r="R55" s="24">
        <v>0</v>
      </c>
      <c r="S55" s="24">
        <v>0</v>
      </c>
      <c r="T55" s="28">
        <v>0</v>
      </c>
      <c r="U55" s="14" t="s">
        <v>14</v>
      </c>
      <c r="V55" s="19" t="s">
        <v>14</v>
      </c>
    </row>
    <row r="56" spans="1:22" ht="15" x14ac:dyDescent="0.2">
      <c r="A56" s="22" t="s">
        <v>9</v>
      </c>
      <c r="B56" s="23" t="s">
        <v>15</v>
      </c>
      <c r="C56" s="23" t="s">
        <v>16</v>
      </c>
      <c r="D56" s="23" t="s">
        <v>151</v>
      </c>
      <c r="E56" s="23" t="s">
        <v>152</v>
      </c>
      <c r="F56" s="23" t="s">
        <v>19</v>
      </c>
      <c r="G56" s="23" t="s">
        <v>153</v>
      </c>
      <c r="H56" s="26" t="s">
        <v>154</v>
      </c>
      <c r="I56" s="27">
        <v>0</v>
      </c>
      <c r="J56" s="24">
        <v>0</v>
      </c>
      <c r="K56" s="25">
        <v>0</v>
      </c>
      <c r="L56" s="24">
        <v>0</v>
      </c>
      <c r="M56" s="24">
        <v>0</v>
      </c>
      <c r="N56" s="28">
        <v>0</v>
      </c>
      <c r="O56" s="27">
        <v>0</v>
      </c>
      <c r="P56" s="24">
        <v>0</v>
      </c>
      <c r="Q56" s="25">
        <v>0</v>
      </c>
      <c r="R56" s="24">
        <v>9</v>
      </c>
      <c r="S56" s="24">
        <v>0</v>
      </c>
      <c r="T56" s="28">
        <v>9</v>
      </c>
      <c r="U56" s="14" t="s">
        <v>14</v>
      </c>
      <c r="V56" s="19" t="s">
        <v>14</v>
      </c>
    </row>
    <row r="57" spans="1:22" ht="15" x14ac:dyDescent="0.2">
      <c r="A57" s="22" t="s">
        <v>9</v>
      </c>
      <c r="B57" s="23" t="s">
        <v>15</v>
      </c>
      <c r="C57" s="23" t="s">
        <v>16</v>
      </c>
      <c r="D57" s="23" t="s">
        <v>191</v>
      </c>
      <c r="E57" s="23" t="s">
        <v>192</v>
      </c>
      <c r="F57" s="23" t="s">
        <v>25</v>
      </c>
      <c r="G57" s="23" t="s">
        <v>26</v>
      </c>
      <c r="H57" s="26" t="s">
        <v>26</v>
      </c>
      <c r="I57" s="27">
        <v>0</v>
      </c>
      <c r="J57" s="24">
        <v>4.8723799999999997</v>
      </c>
      <c r="K57" s="25">
        <v>4.8723799999999997</v>
      </c>
      <c r="L57" s="24">
        <v>0</v>
      </c>
      <c r="M57" s="24">
        <v>16.443256999999999</v>
      </c>
      <c r="N57" s="28">
        <v>16.443256999999999</v>
      </c>
      <c r="O57" s="27">
        <v>0</v>
      </c>
      <c r="P57" s="24">
        <v>0</v>
      </c>
      <c r="Q57" s="25">
        <v>0</v>
      </c>
      <c r="R57" s="24">
        <v>0</v>
      </c>
      <c r="S57" s="24">
        <v>0</v>
      </c>
      <c r="T57" s="28">
        <v>0</v>
      </c>
      <c r="U57" s="14" t="s">
        <v>14</v>
      </c>
      <c r="V57" s="19" t="s">
        <v>14</v>
      </c>
    </row>
    <row r="58" spans="1:22" ht="15" x14ac:dyDescent="0.2">
      <c r="A58" s="22" t="s">
        <v>9</v>
      </c>
      <c r="B58" s="23" t="s">
        <v>15</v>
      </c>
      <c r="C58" s="23" t="s">
        <v>16</v>
      </c>
      <c r="D58" s="23" t="s">
        <v>170</v>
      </c>
      <c r="E58" s="23" t="s">
        <v>171</v>
      </c>
      <c r="F58" s="23" t="s">
        <v>33</v>
      </c>
      <c r="G58" s="23" t="s">
        <v>34</v>
      </c>
      <c r="H58" s="26" t="s">
        <v>172</v>
      </c>
      <c r="I58" s="27">
        <v>0</v>
      </c>
      <c r="J58" s="24">
        <v>0</v>
      </c>
      <c r="K58" s="25">
        <v>0</v>
      </c>
      <c r="L58" s="24">
        <v>0</v>
      </c>
      <c r="M58" s="24">
        <v>0</v>
      </c>
      <c r="N58" s="28">
        <v>0</v>
      </c>
      <c r="O58" s="27">
        <v>8.8483999999999998</v>
      </c>
      <c r="P58" s="24">
        <v>1.9265000000000001</v>
      </c>
      <c r="Q58" s="25">
        <v>10.774900000000001</v>
      </c>
      <c r="R58" s="24">
        <v>48.417099999999998</v>
      </c>
      <c r="S58" s="24">
        <v>9.5992599999999992</v>
      </c>
      <c r="T58" s="28">
        <v>58.016359999999999</v>
      </c>
      <c r="U58" s="14" t="s">
        <v>14</v>
      </c>
      <c r="V58" s="19" t="s">
        <v>14</v>
      </c>
    </row>
    <row r="59" spans="1:22" ht="15" x14ac:dyDescent="0.2">
      <c r="A59" s="22" t="s">
        <v>9</v>
      </c>
      <c r="B59" s="23" t="s">
        <v>15</v>
      </c>
      <c r="C59" s="23" t="s">
        <v>16</v>
      </c>
      <c r="D59" s="23" t="s">
        <v>103</v>
      </c>
      <c r="E59" s="23" t="s">
        <v>104</v>
      </c>
      <c r="F59" s="23" t="s">
        <v>19</v>
      </c>
      <c r="G59" s="23" t="s">
        <v>20</v>
      </c>
      <c r="H59" s="26" t="s">
        <v>21</v>
      </c>
      <c r="I59" s="27">
        <v>76.497191999999998</v>
      </c>
      <c r="J59" s="24">
        <v>2.2969170000000001</v>
      </c>
      <c r="K59" s="25">
        <v>78.794109000000006</v>
      </c>
      <c r="L59" s="24">
        <v>439.33668499999999</v>
      </c>
      <c r="M59" s="24">
        <v>16.032306999999999</v>
      </c>
      <c r="N59" s="28">
        <v>455.36899199999999</v>
      </c>
      <c r="O59" s="27">
        <v>64.399553999999995</v>
      </c>
      <c r="P59" s="24">
        <v>2.6741769999999998</v>
      </c>
      <c r="Q59" s="25">
        <v>67.073730999999995</v>
      </c>
      <c r="R59" s="24">
        <v>343.78162600000002</v>
      </c>
      <c r="S59" s="24">
        <v>14.014798000000001</v>
      </c>
      <c r="T59" s="28">
        <v>357.796424</v>
      </c>
      <c r="U59" s="15">
        <f t="shared" si="5"/>
        <v>17.473872148248336</v>
      </c>
      <c r="V59" s="20">
        <f t="shared" si="4"/>
        <v>27.270414530470543</v>
      </c>
    </row>
    <row r="60" spans="1:22" ht="15" x14ac:dyDescent="0.2">
      <c r="A60" s="22" t="s">
        <v>9</v>
      </c>
      <c r="B60" s="23" t="s">
        <v>15</v>
      </c>
      <c r="C60" s="23" t="s">
        <v>16</v>
      </c>
      <c r="D60" s="23" t="s">
        <v>126</v>
      </c>
      <c r="E60" s="23" t="s">
        <v>105</v>
      </c>
      <c r="F60" s="23" t="s">
        <v>19</v>
      </c>
      <c r="G60" s="23" t="s">
        <v>89</v>
      </c>
      <c r="H60" s="26" t="s">
        <v>90</v>
      </c>
      <c r="I60" s="27">
        <v>0</v>
      </c>
      <c r="J60" s="24">
        <v>0</v>
      </c>
      <c r="K60" s="25">
        <v>0</v>
      </c>
      <c r="L60" s="24">
        <v>57.790486999999999</v>
      </c>
      <c r="M60" s="24">
        <v>0</v>
      </c>
      <c r="N60" s="28">
        <v>57.790486999999999</v>
      </c>
      <c r="O60" s="27">
        <v>0</v>
      </c>
      <c r="P60" s="24">
        <v>0</v>
      </c>
      <c r="Q60" s="25">
        <v>0</v>
      </c>
      <c r="R60" s="24">
        <v>405.14777600000002</v>
      </c>
      <c r="S60" s="24">
        <v>0</v>
      </c>
      <c r="T60" s="28">
        <v>405.14777600000002</v>
      </c>
      <c r="U60" s="14" t="s">
        <v>14</v>
      </c>
      <c r="V60" s="20">
        <f t="shared" si="4"/>
        <v>-85.73594860360285</v>
      </c>
    </row>
    <row r="61" spans="1:22" ht="15" x14ac:dyDescent="0.2">
      <c r="A61" s="22" t="s">
        <v>9</v>
      </c>
      <c r="B61" s="23" t="s">
        <v>15</v>
      </c>
      <c r="C61" s="23" t="s">
        <v>22</v>
      </c>
      <c r="D61" s="23" t="s">
        <v>173</v>
      </c>
      <c r="E61" s="23" t="s">
        <v>174</v>
      </c>
      <c r="F61" s="23" t="s">
        <v>25</v>
      </c>
      <c r="G61" s="23" t="s">
        <v>175</v>
      </c>
      <c r="H61" s="26" t="s">
        <v>176</v>
      </c>
      <c r="I61" s="27">
        <v>0</v>
      </c>
      <c r="J61" s="24">
        <v>42.360390000000002</v>
      </c>
      <c r="K61" s="25">
        <v>42.360390000000002</v>
      </c>
      <c r="L61" s="24">
        <v>0</v>
      </c>
      <c r="M61" s="24">
        <v>167.38947200000001</v>
      </c>
      <c r="N61" s="28">
        <v>167.38947200000001</v>
      </c>
      <c r="O61" s="27">
        <v>0</v>
      </c>
      <c r="P61" s="24">
        <v>21.315984</v>
      </c>
      <c r="Q61" s="25">
        <v>21.315984</v>
      </c>
      <c r="R61" s="24">
        <v>0</v>
      </c>
      <c r="S61" s="24">
        <v>35.854872</v>
      </c>
      <c r="T61" s="28">
        <v>35.854872</v>
      </c>
      <c r="U61" s="15">
        <f t="shared" si="5"/>
        <v>98.725941997329329</v>
      </c>
      <c r="V61" s="19" t="s">
        <v>14</v>
      </c>
    </row>
    <row r="62" spans="1:22" ht="15" x14ac:dyDescent="0.2">
      <c r="A62" s="22" t="s">
        <v>9</v>
      </c>
      <c r="B62" s="23" t="s">
        <v>15</v>
      </c>
      <c r="C62" s="23" t="s">
        <v>22</v>
      </c>
      <c r="D62" s="23" t="s">
        <v>218</v>
      </c>
      <c r="E62" s="23" t="s">
        <v>219</v>
      </c>
      <c r="F62" s="23" t="s">
        <v>43</v>
      </c>
      <c r="G62" s="23" t="s">
        <v>220</v>
      </c>
      <c r="H62" s="26" t="s">
        <v>166</v>
      </c>
      <c r="I62" s="27">
        <v>0</v>
      </c>
      <c r="J62" s="24">
        <v>0</v>
      </c>
      <c r="K62" s="25">
        <v>0</v>
      </c>
      <c r="L62" s="24">
        <v>0</v>
      </c>
      <c r="M62" s="24">
        <v>0</v>
      </c>
      <c r="N62" s="28">
        <v>0</v>
      </c>
      <c r="O62" s="27">
        <v>0</v>
      </c>
      <c r="P62" s="24">
        <v>0</v>
      </c>
      <c r="Q62" s="25">
        <v>0</v>
      </c>
      <c r="R62" s="24">
        <v>0</v>
      </c>
      <c r="S62" s="24">
        <v>53.234717000000003</v>
      </c>
      <c r="T62" s="28">
        <v>53.234717000000003</v>
      </c>
      <c r="U62" s="14" t="s">
        <v>14</v>
      </c>
      <c r="V62" s="19" t="s">
        <v>14</v>
      </c>
    </row>
    <row r="63" spans="1:22" ht="15" x14ac:dyDescent="0.2">
      <c r="A63" s="22" t="s">
        <v>9</v>
      </c>
      <c r="B63" s="23" t="s">
        <v>15</v>
      </c>
      <c r="C63" s="23" t="s">
        <v>22</v>
      </c>
      <c r="D63" s="23" t="s">
        <v>193</v>
      </c>
      <c r="E63" s="23" t="s">
        <v>194</v>
      </c>
      <c r="F63" s="23" t="s">
        <v>27</v>
      </c>
      <c r="G63" s="23" t="s">
        <v>27</v>
      </c>
      <c r="H63" s="26" t="s">
        <v>62</v>
      </c>
      <c r="I63" s="27">
        <v>5.433344</v>
      </c>
      <c r="J63" s="24">
        <v>0.97249799999999997</v>
      </c>
      <c r="K63" s="25">
        <v>6.4058419999999998</v>
      </c>
      <c r="L63" s="24">
        <v>104.209937</v>
      </c>
      <c r="M63" s="24">
        <v>0.97249799999999997</v>
      </c>
      <c r="N63" s="28">
        <v>105.182435</v>
      </c>
      <c r="O63" s="27">
        <v>0</v>
      </c>
      <c r="P63" s="24">
        <v>0</v>
      </c>
      <c r="Q63" s="25">
        <v>0</v>
      </c>
      <c r="R63" s="24">
        <v>0</v>
      </c>
      <c r="S63" s="24">
        <v>0</v>
      </c>
      <c r="T63" s="28">
        <v>0</v>
      </c>
      <c r="U63" s="14" t="s">
        <v>14</v>
      </c>
      <c r="V63" s="19" t="s">
        <v>14</v>
      </c>
    </row>
    <row r="64" spans="1:22" ht="15" x14ac:dyDescent="0.2">
      <c r="A64" s="22" t="s">
        <v>9</v>
      </c>
      <c r="B64" s="23" t="s">
        <v>15</v>
      </c>
      <c r="C64" s="23" t="s">
        <v>22</v>
      </c>
      <c r="D64" s="23" t="s">
        <v>178</v>
      </c>
      <c r="E64" s="23" t="s">
        <v>57</v>
      </c>
      <c r="F64" s="23" t="s">
        <v>38</v>
      </c>
      <c r="G64" s="23" t="s">
        <v>38</v>
      </c>
      <c r="H64" s="26" t="s">
        <v>58</v>
      </c>
      <c r="I64" s="27">
        <v>1653.107115</v>
      </c>
      <c r="J64" s="24">
        <v>53.554552999999999</v>
      </c>
      <c r="K64" s="25">
        <v>1706.661668</v>
      </c>
      <c r="L64" s="24">
        <v>6378.3277930000004</v>
      </c>
      <c r="M64" s="24">
        <v>203.90919700000001</v>
      </c>
      <c r="N64" s="28">
        <v>6582.2369900000003</v>
      </c>
      <c r="O64" s="27">
        <v>1198.5864329999999</v>
      </c>
      <c r="P64" s="24">
        <v>36.822631999999999</v>
      </c>
      <c r="Q64" s="25">
        <v>1235.4090650000001</v>
      </c>
      <c r="R64" s="24">
        <v>6499.930523</v>
      </c>
      <c r="S64" s="24">
        <v>217.31456499999999</v>
      </c>
      <c r="T64" s="28">
        <v>6717.2450879999997</v>
      </c>
      <c r="U64" s="15">
        <f t="shared" si="5"/>
        <v>38.145470706903062</v>
      </c>
      <c r="V64" s="20">
        <f t="shared" si="4"/>
        <v>-2.0098730391895914</v>
      </c>
    </row>
    <row r="65" spans="1:22" ht="15" x14ac:dyDescent="0.2">
      <c r="A65" s="22" t="s">
        <v>9</v>
      </c>
      <c r="B65" s="23" t="s">
        <v>15</v>
      </c>
      <c r="C65" s="23" t="s">
        <v>22</v>
      </c>
      <c r="D65" s="23" t="s">
        <v>181</v>
      </c>
      <c r="E65" s="23" t="s">
        <v>63</v>
      </c>
      <c r="F65" s="23" t="s">
        <v>38</v>
      </c>
      <c r="G65" s="23" t="s">
        <v>38</v>
      </c>
      <c r="H65" s="26" t="s">
        <v>166</v>
      </c>
      <c r="I65" s="27">
        <v>1613.13</v>
      </c>
      <c r="J65" s="24">
        <v>194.64400000000001</v>
      </c>
      <c r="K65" s="25">
        <v>1807.7739999999999</v>
      </c>
      <c r="L65" s="24">
        <v>7322.829412</v>
      </c>
      <c r="M65" s="24">
        <v>772.02122499999996</v>
      </c>
      <c r="N65" s="28">
        <v>8094.8506369999996</v>
      </c>
      <c r="O65" s="27">
        <v>1586.8069439999999</v>
      </c>
      <c r="P65" s="24">
        <v>138.25829999999999</v>
      </c>
      <c r="Q65" s="25">
        <v>1725.0652439999999</v>
      </c>
      <c r="R65" s="24">
        <v>7058.7670740000003</v>
      </c>
      <c r="S65" s="24">
        <v>723.59959800000001</v>
      </c>
      <c r="T65" s="28">
        <v>7782.3666720000001</v>
      </c>
      <c r="U65" s="15">
        <f t="shared" si="5"/>
        <v>4.7945291511536592</v>
      </c>
      <c r="V65" s="20">
        <f t="shared" si="4"/>
        <v>4.0152819594619915</v>
      </c>
    </row>
    <row r="66" spans="1:22" ht="15" x14ac:dyDescent="0.2">
      <c r="A66" s="22" t="s">
        <v>9</v>
      </c>
      <c r="B66" s="23" t="s">
        <v>15</v>
      </c>
      <c r="C66" s="23" t="s">
        <v>22</v>
      </c>
      <c r="D66" s="23" t="s">
        <v>179</v>
      </c>
      <c r="E66" s="23" t="s">
        <v>64</v>
      </c>
      <c r="F66" s="23" t="s">
        <v>65</v>
      </c>
      <c r="G66" s="23" t="s">
        <v>66</v>
      </c>
      <c r="H66" s="26" t="s">
        <v>67</v>
      </c>
      <c r="I66" s="27">
        <v>835.20303000000001</v>
      </c>
      <c r="J66" s="24">
        <v>156.611043</v>
      </c>
      <c r="K66" s="25">
        <v>991.81407300000001</v>
      </c>
      <c r="L66" s="24">
        <v>4885.3491130000002</v>
      </c>
      <c r="M66" s="24">
        <v>865.85433899999998</v>
      </c>
      <c r="N66" s="28">
        <v>5751.2034519999997</v>
      </c>
      <c r="O66" s="27">
        <v>1003.826996</v>
      </c>
      <c r="P66" s="24">
        <v>155.45115000000001</v>
      </c>
      <c r="Q66" s="25">
        <v>1159.2781460000001</v>
      </c>
      <c r="R66" s="24">
        <v>4886.9963420000004</v>
      </c>
      <c r="S66" s="24">
        <v>790.04609900000003</v>
      </c>
      <c r="T66" s="28">
        <v>5677.0424409999996</v>
      </c>
      <c r="U66" s="15">
        <f t="shared" si="5"/>
        <v>-14.445547306987716</v>
      </c>
      <c r="V66" s="20">
        <f t="shared" si="4"/>
        <v>1.3063318051738326</v>
      </c>
    </row>
    <row r="67" spans="1:22" ht="15" x14ac:dyDescent="0.2">
      <c r="A67" s="22" t="s">
        <v>9</v>
      </c>
      <c r="B67" s="23" t="s">
        <v>15</v>
      </c>
      <c r="C67" s="23" t="s">
        <v>22</v>
      </c>
      <c r="D67" s="23" t="s">
        <v>108</v>
      </c>
      <c r="E67" s="23" t="s">
        <v>109</v>
      </c>
      <c r="F67" s="23" t="s">
        <v>38</v>
      </c>
      <c r="G67" s="23" t="s">
        <v>38</v>
      </c>
      <c r="H67" s="26" t="s">
        <v>94</v>
      </c>
      <c r="I67" s="27">
        <v>817.63248299999998</v>
      </c>
      <c r="J67" s="24">
        <v>146.56520800000001</v>
      </c>
      <c r="K67" s="25">
        <v>964.19769099999996</v>
      </c>
      <c r="L67" s="24">
        <v>3643.2327639999999</v>
      </c>
      <c r="M67" s="24">
        <v>685.16757299999995</v>
      </c>
      <c r="N67" s="28">
        <v>4328.400337</v>
      </c>
      <c r="O67" s="27">
        <v>566.98310300000003</v>
      </c>
      <c r="P67" s="24">
        <v>107.002841</v>
      </c>
      <c r="Q67" s="25">
        <v>673.98594400000002</v>
      </c>
      <c r="R67" s="24">
        <v>2879.9099209999999</v>
      </c>
      <c r="S67" s="24">
        <v>700.38658099999998</v>
      </c>
      <c r="T67" s="28">
        <v>3580.2965020000001</v>
      </c>
      <c r="U67" s="15">
        <f t="shared" si="5"/>
        <v>43.059020678923822</v>
      </c>
      <c r="V67" s="20">
        <f t="shared" si="4"/>
        <v>20.895024604305789</v>
      </c>
    </row>
    <row r="68" spans="1:22" ht="15" x14ac:dyDescent="0.2">
      <c r="A68" s="22" t="s">
        <v>9</v>
      </c>
      <c r="B68" s="23" t="s">
        <v>15</v>
      </c>
      <c r="C68" s="23" t="s">
        <v>16</v>
      </c>
      <c r="D68" s="23" t="s">
        <v>211</v>
      </c>
      <c r="E68" s="23" t="s">
        <v>212</v>
      </c>
      <c r="F68" s="23" t="s">
        <v>70</v>
      </c>
      <c r="G68" s="23" t="s">
        <v>213</v>
      </c>
      <c r="H68" s="26" t="s">
        <v>214</v>
      </c>
      <c r="I68" s="27">
        <v>0</v>
      </c>
      <c r="J68" s="24">
        <v>0</v>
      </c>
      <c r="K68" s="25">
        <v>0</v>
      </c>
      <c r="L68" s="24">
        <v>48.070614999999997</v>
      </c>
      <c r="M68" s="24">
        <v>0</v>
      </c>
      <c r="N68" s="28">
        <v>48.070614999999997</v>
      </c>
      <c r="O68" s="27">
        <v>0</v>
      </c>
      <c r="P68" s="24">
        <v>0</v>
      </c>
      <c r="Q68" s="25">
        <v>0</v>
      </c>
      <c r="R68" s="24">
        <v>0</v>
      </c>
      <c r="S68" s="24">
        <v>0</v>
      </c>
      <c r="T68" s="28">
        <v>0</v>
      </c>
      <c r="U68" s="14" t="s">
        <v>14</v>
      </c>
      <c r="V68" s="19" t="s">
        <v>14</v>
      </c>
    </row>
    <row r="69" spans="1:22" ht="15" x14ac:dyDescent="0.2">
      <c r="A69" s="22" t="s">
        <v>9</v>
      </c>
      <c r="B69" s="23" t="s">
        <v>15</v>
      </c>
      <c r="C69" s="23" t="s">
        <v>16</v>
      </c>
      <c r="D69" s="23" t="s">
        <v>182</v>
      </c>
      <c r="E69" s="23" t="s">
        <v>183</v>
      </c>
      <c r="F69" s="23" t="s">
        <v>19</v>
      </c>
      <c r="G69" s="23" t="s">
        <v>184</v>
      </c>
      <c r="H69" s="26" t="s">
        <v>185</v>
      </c>
      <c r="I69" s="27">
        <v>0</v>
      </c>
      <c r="J69" s="24">
        <v>0</v>
      </c>
      <c r="K69" s="25">
        <v>0</v>
      </c>
      <c r="L69" s="24">
        <v>95.805000000000007</v>
      </c>
      <c r="M69" s="24">
        <v>0</v>
      </c>
      <c r="N69" s="28">
        <v>95.805000000000007</v>
      </c>
      <c r="O69" s="27">
        <v>0</v>
      </c>
      <c r="P69" s="24">
        <v>0</v>
      </c>
      <c r="Q69" s="25">
        <v>0</v>
      </c>
      <c r="R69" s="24">
        <v>0</v>
      </c>
      <c r="S69" s="24">
        <v>0</v>
      </c>
      <c r="T69" s="28">
        <v>0</v>
      </c>
      <c r="U69" s="14" t="s">
        <v>14</v>
      </c>
      <c r="V69" s="19" t="s">
        <v>14</v>
      </c>
    </row>
    <row r="70" spans="1:22" ht="15" x14ac:dyDescent="0.2">
      <c r="A70" s="22" t="s">
        <v>9</v>
      </c>
      <c r="B70" s="23" t="s">
        <v>15</v>
      </c>
      <c r="C70" s="23" t="s">
        <v>16</v>
      </c>
      <c r="D70" s="23" t="s">
        <v>186</v>
      </c>
      <c r="E70" s="23" t="s">
        <v>187</v>
      </c>
      <c r="F70" s="23" t="s">
        <v>24</v>
      </c>
      <c r="G70" s="23" t="s">
        <v>188</v>
      </c>
      <c r="H70" s="26" t="s">
        <v>189</v>
      </c>
      <c r="I70" s="27">
        <v>0</v>
      </c>
      <c r="J70" s="24">
        <v>6.7503640000000003</v>
      </c>
      <c r="K70" s="25">
        <v>6.7503640000000003</v>
      </c>
      <c r="L70" s="24">
        <v>0</v>
      </c>
      <c r="M70" s="24">
        <v>30.215183</v>
      </c>
      <c r="N70" s="28">
        <v>30.215183</v>
      </c>
      <c r="O70" s="27">
        <v>0</v>
      </c>
      <c r="P70" s="24">
        <v>0</v>
      </c>
      <c r="Q70" s="25">
        <v>0</v>
      </c>
      <c r="R70" s="24">
        <v>0</v>
      </c>
      <c r="S70" s="24">
        <v>0</v>
      </c>
      <c r="T70" s="28">
        <v>0</v>
      </c>
      <c r="U70" s="14" t="s">
        <v>14</v>
      </c>
      <c r="V70" s="19" t="s">
        <v>14</v>
      </c>
    </row>
    <row r="71" spans="1:22" ht="15" x14ac:dyDescent="0.2">
      <c r="A71" s="22" t="s">
        <v>9</v>
      </c>
      <c r="B71" s="23" t="s">
        <v>15</v>
      </c>
      <c r="C71" s="23" t="s">
        <v>22</v>
      </c>
      <c r="D71" s="23" t="s">
        <v>110</v>
      </c>
      <c r="E71" s="23" t="s">
        <v>155</v>
      </c>
      <c r="F71" s="23" t="s">
        <v>43</v>
      </c>
      <c r="G71" s="23" t="s">
        <v>44</v>
      </c>
      <c r="H71" s="26" t="s">
        <v>55</v>
      </c>
      <c r="I71" s="27">
        <v>190.094483</v>
      </c>
      <c r="J71" s="24">
        <v>45.615743999999999</v>
      </c>
      <c r="K71" s="25">
        <v>235.71022600000001</v>
      </c>
      <c r="L71" s="24">
        <v>748.51522699999998</v>
      </c>
      <c r="M71" s="24">
        <v>205.42074099999999</v>
      </c>
      <c r="N71" s="28">
        <v>953.935968</v>
      </c>
      <c r="O71" s="27">
        <v>204.474118</v>
      </c>
      <c r="P71" s="24">
        <v>34.060107000000002</v>
      </c>
      <c r="Q71" s="25">
        <v>238.53422599999999</v>
      </c>
      <c r="R71" s="24">
        <v>719.97319500000003</v>
      </c>
      <c r="S71" s="24">
        <v>170.03730300000001</v>
      </c>
      <c r="T71" s="28">
        <v>890.01049899999998</v>
      </c>
      <c r="U71" s="15">
        <f t="shared" si="5"/>
        <v>-1.1838971905021256</v>
      </c>
      <c r="V71" s="20">
        <f t="shared" si="4"/>
        <v>7.1825522363865968</v>
      </c>
    </row>
    <row r="72" spans="1:22" ht="15" x14ac:dyDescent="0.2">
      <c r="A72" s="22" t="s">
        <v>9</v>
      </c>
      <c r="B72" s="23" t="s">
        <v>15</v>
      </c>
      <c r="C72" s="23" t="s">
        <v>22</v>
      </c>
      <c r="D72" s="23" t="s">
        <v>111</v>
      </c>
      <c r="E72" s="23" t="s">
        <v>112</v>
      </c>
      <c r="F72" s="23" t="s">
        <v>33</v>
      </c>
      <c r="G72" s="23" t="s">
        <v>80</v>
      </c>
      <c r="H72" s="26" t="s">
        <v>81</v>
      </c>
      <c r="I72" s="27">
        <v>1374.6153400000001</v>
      </c>
      <c r="J72" s="24">
        <v>70.571537000000006</v>
      </c>
      <c r="K72" s="25">
        <v>1445.1868770000001</v>
      </c>
      <c r="L72" s="24">
        <v>4954.2772759999998</v>
      </c>
      <c r="M72" s="24">
        <v>321.94486799999999</v>
      </c>
      <c r="N72" s="28">
        <v>5276.2221440000003</v>
      </c>
      <c r="O72" s="27">
        <v>1030.721916</v>
      </c>
      <c r="P72" s="24">
        <v>77.154141999999993</v>
      </c>
      <c r="Q72" s="25">
        <v>1107.8760580000001</v>
      </c>
      <c r="R72" s="24">
        <v>4472.8250889999999</v>
      </c>
      <c r="S72" s="24">
        <v>507.28687300000001</v>
      </c>
      <c r="T72" s="28">
        <v>4980.1119619999999</v>
      </c>
      <c r="U72" s="15">
        <f t="shared" si="5"/>
        <v>30.446620500936938</v>
      </c>
      <c r="V72" s="20">
        <f t="shared" si="4"/>
        <v>5.9458539137156929</v>
      </c>
    </row>
    <row r="73" spans="1:22" ht="15" x14ac:dyDescent="0.2">
      <c r="A73" s="22" t="s">
        <v>9</v>
      </c>
      <c r="B73" s="23" t="s">
        <v>15</v>
      </c>
      <c r="C73" s="23" t="s">
        <v>16</v>
      </c>
      <c r="D73" s="23" t="s">
        <v>131</v>
      </c>
      <c r="E73" s="23" t="s">
        <v>97</v>
      </c>
      <c r="F73" s="23" t="s">
        <v>19</v>
      </c>
      <c r="G73" s="23" t="s">
        <v>84</v>
      </c>
      <c r="H73" s="26" t="s">
        <v>97</v>
      </c>
      <c r="I73" s="27">
        <v>51</v>
      </c>
      <c r="J73" s="24">
        <v>0</v>
      </c>
      <c r="K73" s="25">
        <v>51</v>
      </c>
      <c r="L73" s="24">
        <v>257.39999999999998</v>
      </c>
      <c r="M73" s="24">
        <v>13.098000000000001</v>
      </c>
      <c r="N73" s="28">
        <v>270.49799999999999</v>
      </c>
      <c r="O73" s="27">
        <v>51.85</v>
      </c>
      <c r="P73" s="24">
        <v>0</v>
      </c>
      <c r="Q73" s="25">
        <v>51.85</v>
      </c>
      <c r="R73" s="24">
        <v>137.25</v>
      </c>
      <c r="S73" s="24">
        <v>0</v>
      </c>
      <c r="T73" s="28">
        <v>137.25</v>
      </c>
      <c r="U73" s="15">
        <f t="shared" si="5"/>
        <v>-1.6393442622950838</v>
      </c>
      <c r="V73" s="20">
        <f t="shared" si="4"/>
        <v>97.084153005464472</v>
      </c>
    </row>
    <row r="74" spans="1:22" ht="15" x14ac:dyDescent="0.2">
      <c r="A74" s="22" t="s">
        <v>9</v>
      </c>
      <c r="B74" s="23" t="s">
        <v>15</v>
      </c>
      <c r="C74" s="23" t="s">
        <v>22</v>
      </c>
      <c r="D74" s="23" t="s">
        <v>113</v>
      </c>
      <c r="E74" s="23" t="s">
        <v>114</v>
      </c>
      <c r="F74" s="23" t="s">
        <v>38</v>
      </c>
      <c r="G74" s="23" t="s">
        <v>38</v>
      </c>
      <c r="H74" s="26" t="s">
        <v>115</v>
      </c>
      <c r="I74" s="27">
        <v>3098.514361</v>
      </c>
      <c r="J74" s="24">
        <v>268.47793999999999</v>
      </c>
      <c r="K74" s="25">
        <v>3366.9923010000002</v>
      </c>
      <c r="L74" s="24">
        <v>11930.606865</v>
      </c>
      <c r="M74" s="24">
        <v>989.35862699999996</v>
      </c>
      <c r="N74" s="28">
        <v>12919.965491999999</v>
      </c>
      <c r="O74" s="27">
        <v>1041.8161889999999</v>
      </c>
      <c r="P74" s="24">
        <v>227.45707899999999</v>
      </c>
      <c r="Q74" s="25">
        <v>1269.2732679999999</v>
      </c>
      <c r="R74" s="24">
        <v>6804.3244489999997</v>
      </c>
      <c r="S74" s="24">
        <v>1782.9239030000001</v>
      </c>
      <c r="T74" s="28">
        <v>8587.2483520000005</v>
      </c>
      <c r="U74" s="14" t="s">
        <v>14</v>
      </c>
      <c r="V74" s="20">
        <f t="shared" si="4"/>
        <v>50.455244362309529</v>
      </c>
    </row>
    <row r="75" spans="1:22" ht="15" x14ac:dyDescent="0.2">
      <c r="A75" s="22" t="s">
        <v>9</v>
      </c>
      <c r="B75" s="23" t="s">
        <v>15</v>
      </c>
      <c r="C75" s="23" t="s">
        <v>22</v>
      </c>
      <c r="D75" s="23" t="s">
        <v>116</v>
      </c>
      <c r="E75" s="23" t="s">
        <v>117</v>
      </c>
      <c r="F75" s="23" t="s">
        <v>33</v>
      </c>
      <c r="G75" s="23" t="s">
        <v>102</v>
      </c>
      <c r="H75" s="26" t="s">
        <v>118</v>
      </c>
      <c r="I75" s="27">
        <v>404.88900000000001</v>
      </c>
      <c r="J75" s="24">
        <v>19.4039</v>
      </c>
      <c r="K75" s="25">
        <v>424.29289999999997</v>
      </c>
      <c r="L75" s="24">
        <v>2494.8380000000002</v>
      </c>
      <c r="M75" s="24">
        <v>139.87430000000001</v>
      </c>
      <c r="N75" s="28">
        <v>2634.7123000000001</v>
      </c>
      <c r="O75" s="27">
        <v>388.53120000000001</v>
      </c>
      <c r="P75" s="24">
        <v>19.170000000000002</v>
      </c>
      <c r="Q75" s="25">
        <v>407.70119999999997</v>
      </c>
      <c r="R75" s="24">
        <v>1164.5540000000001</v>
      </c>
      <c r="S75" s="24">
        <v>70.047499999999999</v>
      </c>
      <c r="T75" s="28">
        <v>1234.6015</v>
      </c>
      <c r="U75" s="15">
        <f t="shared" si="5"/>
        <v>4.0695735013779766</v>
      </c>
      <c r="V75" s="19" t="s">
        <v>14</v>
      </c>
    </row>
    <row r="76" spans="1:22" ht="15" x14ac:dyDescent="0.2">
      <c r="A76" s="22" t="s">
        <v>9</v>
      </c>
      <c r="B76" s="23" t="s">
        <v>15</v>
      </c>
      <c r="C76" s="23" t="s">
        <v>22</v>
      </c>
      <c r="D76" s="23" t="s">
        <v>119</v>
      </c>
      <c r="E76" s="23" t="s">
        <v>124</v>
      </c>
      <c r="F76" s="23" t="s">
        <v>43</v>
      </c>
      <c r="G76" s="23" t="s">
        <v>44</v>
      </c>
      <c r="H76" s="26" t="s">
        <v>121</v>
      </c>
      <c r="I76" s="27">
        <v>770.36334899999997</v>
      </c>
      <c r="J76" s="24">
        <v>32.5486</v>
      </c>
      <c r="K76" s="25">
        <v>802.91194900000005</v>
      </c>
      <c r="L76" s="24">
        <v>3756.9647340000001</v>
      </c>
      <c r="M76" s="24">
        <v>141.59156300000001</v>
      </c>
      <c r="N76" s="28">
        <v>3898.5562970000001</v>
      </c>
      <c r="O76" s="27">
        <v>562.17836399999999</v>
      </c>
      <c r="P76" s="24">
        <v>32.191592</v>
      </c>
      <c r="Q76" s="25">
        <v>594.369956</v>
      </c>
      <c r="R76" s="24">
        <v>2905.6287149999998</v>
      </c>
      <c r="S76" s="24">
        <v>163.229446</v>
      </c>
      <c r="T76" s="28">
        <v>3068.8581610000001</v>
      </c>
      <c r="U76" s="15">
        <f t="shared" si="5"/>
        <v>35.086227171280512</v>
      </c>
      <c r="V76" s="20">
        <f t="shared" si="4"/>
        <v>27.036053557119732</v>
      </c>
    </row>
    <row r="77" spans="1:22" ht="15" x14ac:dyDescent="0.2">
      <c r="A77" s="22" t="s">
        <v>9</v>
      </c>
      <c r="B77" s="23" t="s">
        <v>15</v>
      </c>
      <c r="C77" s="23" t="s">
        <v>22</v>
      </c>
      <c r="D77" s="23" t="s">
        <v>119</v>
      </c>
      <c r="E77" s="23" t="s">
        <v>99</v>
      </c>
      <c r="F77" s="23" t="s">
        <v>43</v>
      </c>
      <c r="G77" s="23" t="s">
        <v>44</v>
      </c>
      <c r="H77" s="26" t="s">
        <v>44</v>
      </c>
      <c r="I77" s="27">
        <v>382.77433100000002</v>
      </c>
      <c r="J77" s="24">
        <v>89.370384999999999</v>
      </c>
      <c r="K77" s="25">
        <v>472.14471600000002</v>
      </c>
      <c r="L77" s="24">
        <v>3225.3882400000002</v>
      </c>
      <c r="M77" s="24">
        <v>420.61114800000001</v>
      </c>
      <c r="N77" s="28">
        <v>3645.9993880000002</v>
      </c>
      <c r="O77" s="27">
        <v>319.99257599999999</v>
      </c>
      <c r="P77" s="24">
        <v>50.202212000000003</v>
      </c>
      <c r="Q77" s="25">
        <v>370.19478700000002</v>
      </c>
      <c r="R77" s="24">
        <v>1537.733428</v>
      </c>
      <c r="S77" s="24">
        <v>226.14176</v>
      </c>
      <c r="T77" s="28">
        <v>1763.875188</v>
      </c>
      <c r="U77" s="15">
        <f t="shared" si="5"/>
        <v>27.539536638585883</v>
      </c>
      <c r="V77" s="19" t="s">
        <v>14</v>
      </c>
    </row>
    <row r="78" spans="1:22" ht="15" x14ac:dyDescent="0.2">
      <c r="A78" s="22" t="s">
        <v>9</v>
      </c>
      <c r="B78" s="23" t="s">
        <v>15</v>
      </c>
      <c r="C78" s="23" t="s">
        <v>22</v>
      </c>
      <c r="D78" s="23" t="s">
        <v>119</v>
      </c>
      <c r="E78" s="23" t="s">
        <v>122</v>
      </c>
      <c r="F78" s="23" t="s">
        <v>43</v>
      </c>
      <c r="G78" s="23" t="s">
        <v>44</v>
      </c>
      <c r="H78" s="26" t="s">
        <v>44</v>
      </c>
      <c r="I78" s="27">
        <v>291.34864700000003</v>
      </c>
      <c r="J78" s="24">
        <v>32.892513999999998</v>
      </c>
      <c r="K78" s="25">
        <v>324.24116199999997</v>
      </c>
      <c r="L78" s="24">
        <v>1087.191973</v>
      </c>
      <c r="M78" s="24">
        <v>159.64690400000001</v>
      </c>
      <c r="N78" s="28">
        <v>1246.838878</v>
      </c>
      <c r="O78" s="27">
        <v>244.021253</v>
      </c>
      <c r="P78" s="24">
        <v>32.19014</v>
      </c>
      <c r="Q78" s="25">
        <v>276.21139299999999</v>
      </c>
      <c r="R78" s="24">
        <v>1000.098305</v>
      </c>
      <c r="S78" s="24">
        <v>150.746905</v>
      </c>
      <c r="T78" s="28">
        <v>1150.84521</v>
      </c>
      <c r="U78" s="15">
        <f t="shared" si="5"/>
        <v>17.388771867205332</v>
      </c>
      <c r="V78" s="20">
        <f t="shared" si="4"/>
        <v>8.3411450267929723</v>
      </c>
    </row>
    <row r="79" spans="1:22" ht="15" x14ac:dyDescent="0.2">
      <c r="A79" s="22" t="s">
        <v>9</v>
      </c>
      <c r="B79" s="23" t="s">
        <v>15</v>
      </c>
      <c r="C79" s="23" t="s">
        <v>22</v>
      </c>
      <c r="D79" s="23" t="s">
        <v>119</v>
      </c>
      <c r="E79" s="23" t="s">
        <v>120</v>
      </c>
      <c r="F79" s="23" t="s">
        <v>43</v>
      </c>
      <c r="G79" s="23" t="s">
        <v>44</v>
      </c>
      <c r="H79" s="26" t="s">
        <v>55</v>
      </c>
      <c r="I79" s="27">
        <v>188.99200300000001</v>
      </c>
      <c r="J79" s="24">
        <v>22.526066</v>
      </c>
      <c r="K79" s="25">
        <v>211.518069</v>
      </c>
      <c r="L79" s="24">
        <v>864.790753</v>
      </c>
      <c r="M79" s="24">
        <v>112.549773</v>
      </c>
      <c r="N79" s="28">
        <v>977.34052599999995</v>
      </c>
      <c r="O79" s="27">
        <v>344.65602999999999</v>
      </c>
      <c r="P79" s="24">
        <v>41.055340999999999</v>
      </c>
      <c r="Q79" s="25">
        <v>385.71137099999999</v>
      </c>
      <c r="R79" s="24">
        <v>1753.666289</v>
      </c>
      <c r="S79" s="24">
        <v>167.862877</v>
      </c>
      <c r="T79" s="28">
        <v>1921.529166</v>
      </c>
      <c r="U79" s="15">
        <f t="shared" si="5"/>
        <v>-45.161567715357812</v>
      </c>
      <c r="V79" s="20">
        <f t="shared" si="4"/>
        <v>-49.137356679601915</v>
      </c>
    </row>
    <row r="80" spans="1:22" ht="15.75" x14ac:dyDescent="0.2">
      <c r="A80" s="11"/>
      <c r="B80" s="7"/>
      <c r="C80" s="7"/>
      <c r="D80" s="7"/>
      <c r="E80" s="7"/>
      <c r="F80" s="7"/>
      <c r="G80" s="7"/>
      <c r="H80" s="10"/>
      <c r="I80" s="12"/>
      <c r="J80" s="8"/>
      <c r="K80" s="9"/>
      <c r="L80" s="8"/>
      <c r="M80" s="8"/>
      <c r="N80" s="13"/>
      <c r="O80" s="12"/>
      <c r="P80" s="8"/>
      <c r="Q80" s="9"/>
      <c r="R80" s="8"/>
      <c r="S80" s="8"/>
      <c r="T80" s="13"/>
      <c r="U80" s="16"/>
      <c r="V80" s="21"/>
    </row>
    <row r="81" spans="1:22" s="5" customFormat="1" ht="20.25" customHeight="1" thickBot="1" x14ac:dyDescent="0.35">
      <c r="A81" s="45" t="s">
        <v>9</v>
      </c>
      <c r="B81" s="46"/>
      <c r="C81" s="46"/>
      <c r="D81" s="46"/>
      <c r="E81" s="46"/>
      <c r="F81" s="46"/>
      <c r="G81" s="46"/>
      <c r="H81" s="47"/>
      <c r="I81" s="35">
        <f>SUM(I6:I79)</f>
        <v>21927.493947999999</v>
      </c>
      <c r="J81" s="36">
        <f>SUM(J6:J79)</f>
        <v>6260.6757790000001</v>
      </c>
      <c r="K81" s="36">
        <f>SUM(I81:J81)</f>
        <v>28188.169727</v>
      </c>
      <c r="L81" s="36">
        <f>SUM(L6:L79)</f>
        <v>98742.711759999947</v>
      </c>
      <c r="M81" s="36">
        <f>SUM(M6:M79)</f>
        <v>25996.161967000004</v>
      </c>
      <c r="N81" s="37">
        <f>SUM(L81:M81)</f>
        <v>124738.87372699995</v>
      </c>
      <c r="O81" s="35">
        <f>SUM(O6:O79)</f>
        <v>17367.390530999997</v>
      </c>
      <c r="P81" s="36">
        <f>SUM(P6:P79)</f>
        <v>5487.4086670000015</v>
      </c>
      <c r="Q81" s="36">
        <f>SUM(O81:P81)</f>
        <v>22854.799198000001</v>
      </c>
      <c r="R81" s="36">
        <f>SUM(R6:R79)</f>
        <v>86879.355391000019</v>
      </c>
      <c r="S81" s="36">
        <f>SUM(S6:S79)</f>
        <v>25826.651095999998</v>
      </c>
      <c r="T81" s="37">
        <f>SUM(R81:S81)</f>
        <v>112706.00648700002</v>
      </c>
      <c r="U81" s="38">
        <f>+((K81/Q81)-1)*100</f>
        <v>23.335888811776194</v>
      </c>
      <c r="V81" s="39">
        <f>+((N81/T81)-1)*100</f>
        <v>10.676331825658171</v>
      </c>
    </row>
    <row r="82" spans="1:22" ht="15.75" x14ac:dyDescent="0.2">
      <c r="A82" s="11"/>
      <c r="B82" s="7"/>
      <c r="C82" s="7"/>
      <c r="D82" s="7"/>
      <c r="E82" s="7"/>
      <c r="F82" s="7"/>
      <c r="G82" s="7"/>
      <c r="H82" s="10"/>
      <c r="I82" s="12"/>
      <c r="J82" s="8"/>
      <c r="K82" s="9"/>
      <c r="L82" s="8"/>
      <c r="M82" s="8"/>
      <c r="N82" s="13"/>
      <c r="O82" s="12"/>
      <c r="P82" s="8"/>
      <c r="Q82" s="9"/>
      <c r="R82" s="8"/>
      <c r="S82" s="8"/>
      <c r="T82" s="13"/>
      <c r="U82" s="16"/>
      <c r="V82" s="49"/>
    </row>
    <row r="83" spans="1:22" ht="15" x14ac:dyDescent="0.2">
      <c r="A83" s="22" t="s">
        <v>230</v>
      </c>
      <c r="B83" s="23"/>
      <c r="C83" s="23" t="s">
        <v>22</v>
      </c>
      <c r="D83" s="23" t="s">
        <v>231</v>
      </c>
      <c r="E83" s="23" t="s">
        <v>232</v>
      </c>
      <c r="F83" s="23" t="s">
        <v>43</v>
      </c>
      <c r="G83" s="23" t="s">
        <v>44</v>
      </c>
      <c r="H83" s="26" t="s">
        <v>233</v>
      </c>
      <c r="I83" s="27">
        <v>315.19996200000003</v>
      </c>
      <c r="J83" s="24">
        <v>0</v>
      </c>
      <c r="K83" s="25">
        <v>315.19996200000003</v>
      </c>
      <c r="L83" s="24">
        <v>315.19996200000003</v>
      </c>
      <c r="M83" s="24">
        <v>0</v>
      </c>
      <c r="N83" s="28">
        <v>315.19996200000003</v>
      </c>
      <c r="O83" s="27">
        <v>0</v>
      </c>
      <c r="P83" s="24">
        <v>0</v>
      </c>
      <c r="Q83" s="25">
        <v>0</v>
      </c>
      <c r="R83" s="24">
        <v>0</v>
      </c>
      <c r="S83" s="24">
        <v>0</v>
      </c>
      <c r="T83" s="28">
        <v>0</v>
      </c>
      <c r="U83" s="14" t="s">
        <v>234</v>
      </c>
      <c r="V83" s="19" t="s">
        <v>234</v>
      </c>
    </row>
    <row r="84" spans="1:22" ht="15.75" x14ac:dyDescent="0.2">
      <c r="A84" s="11"/>
      <c r="B84" s="7"/>
      <c r="C84" s="7"/>
      <c r="D84" s="7"/>
      <c r="E84" s="7"/>
      <c r="F84" s="7"/>
      <c r="G84" s="7"/>
      <c r="H84" s="10"/>
      <c r="I84" s="12"/>
      <c r="J84" s="8"/>
      <c r="K84" s="9"/>
      <c r="L84" s="8"/>
      <c r="M84" s="8"/>
      <c r="N84" s="13"/>
      <c r="O84" s="12"/>
      <c r="P84" s="8"/>
      <c r="Q84" s="9"/>
      <c r="R84" s="8"/>
      <c r="S84" s="8"/>
      <c r="T84" s="13"/>
      <c r="U84" s="66"/>
      <c r="V84" s="67"/>
    </row>
    <row r="85" spans="1:22" ht="20.25" x14ac:dyDescent="0.3">
      <c r="A85" s="50" t="s">
        <v>230</v>
      </c>
      <c r="B85" s="51"/>
      <c r="C85" s="51"/>
      <c r="D85" s="51"/>
      <c r="E85" s="51"/>
      <c r="F85" s="51"/>
      <c r="G85" s="51"/>
      <c r="H85" s="52"/>
      <c r="I85" s="53">
        <f>SUM(I83)</f>
        <v>315.19996200000003</v>
      </c>
      <c r="J85" s="54">
        <f t="shared" ref="J85:T85" si="6">SUM(J83)</f>
        <v>0</v>
      </c>
      <c r="K85" s="54">
        <f t="shared" si="6"/>
        <v>315.19996200000003</v>
      </c>
      <c r="L85" s="54">
        <f t="shared" si="6"/>
        <v>315.19996200000003</v>
      </c>
      <c r="M85" s="54">
        <f t="shared" si="6"/>
        <v>0</v>
      </c>
      <c r="N85" s="55">
        <f t="shared" si="6"/>
        <v>315.19996200000003</v>
      </c>
      <c r="O85" s="53">
        <f t="shared" si="6"/>
        <v>0</v>
      </c>
      <c r="P85" s="54">
        <f t="shared" si="6"/>
        <v>0</v>
      </c>
      <c r="Q85" s="54">
        <f t="shared" si="6"/>
        <v>0</v>
      </c>
      <c r="R85" s="54">
        <f t="shared" si="6"/>
        <v>0</v>
      </c>
      <c r="S85" s="54">
        <f t="shared" si="6"/>
        <v>0</v>
      </c>
      <c r="T85" s="55">
        <f t="shared" si="6"/>
        <v>0</v>
      </c>
      <c r="U85" s="68" t="s">
        <v>234</v>
      </c>
      <c r="V85" s="69" t="s">
        <v>234</v>
      </c>
    </row>
    <row r="86" spans="1:22" ht="16.5" thickBot="1" x14ac:dyDescent="0.25">
      <c r="A86" s="57"/>
      <c r="B86" s="58"/>
      <c r="C86" s="58"/>
      <c r="D86" s="58"/>
      <c r="E86" s="58"/>
      <c r="F86" s="58"/>
      <c r="G86" s="58"/>
      <c r="H86" s="59"/>
      <c r="I86" s="60"/>
      <c r="J86" s="61"/>
      <c r="K86" s="62"/>
      <c r="L86" s="61"/>
      <c r="M86" s="61"/>
      <c r="N86" s="63"/>
      <c r="O86" s="60"/>
      <c r="P86" s="61"/>
      <c r="Q86" s="62"/>
      <c r="R86" s="61"/>
      <c r="S86" s="61"/>
      <c r="T86" s="63"/>
      <c r="U86" s="64"/>
      <c r="V86" s="65"/>
    </row>
    <row r="87" spans="1:22" ht="15" x14ac:dyDescent="0.2">
      <c r="A87" s="48"/>
      <c r="B87" s="48"/>
      <c r="C87" s="48"/>
      <c r="D87" s="48"/>
      <c r="E87" s="48"/>
      <c r="F87" s="48"/>
      <c r="G87" s="48"/>
      <c r="H87" s="48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56"/>
    </row>
    <row r="88" spans="1:22" x14ac:dyDescent="0.2">
      <c r="A88" s="6" t="s">
        <v>13</v>
      </c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2" x14ac:dyDescent="0.2">
      <c r="A89" s="40" t="s">
        <v>190</v>
      </c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2" ht="15" x14ac:dyDescent="0.2"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2"/>
    </row>
    <row r="91" spans="1:22" ht="15" x14ac:dyDescent="0.2"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2"/>
    </row>
    <row r="92" spans="1:22" ht="15" x14ac:dyDescent="0.2"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2"/>
    </row>
    <row r="93" spans="1:22" ht="15" x14ac:dyDescent="0.2"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2"/>
    </row>
    <row r="94" spans="1:22" ht="15" x14ac:dyDescent="0.2"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2"/>
    </row>
    <row r="95" spans="1:22" ht="15" x14ac:dyDescent="0.2"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2"/>
    </row>
    <row r="96" spans="1:22" ht="15" x14ac:dyDescent="0.2"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2"/>
    </row>
    <row r="97" spans="9:22" ht="15" x14ac:dyDescent="0.2"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2"/>
    </row>
    <row r="98" spans="9:22" x14ac:dyDescent="0.2"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9:22" x14ac:dyDescent="0.2"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9:22" x14ac:dyDescent="0.2"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9:22" x14ac:dyDescent="0.2"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9:22" x14ac:dyDescent="0.2"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9:22" x14ac:dyDescent="0.2"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9:22" x14ac:dyDescent="0.2"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9:22" x14ac:dyDescent="0.2"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9:22" x14ac:dyDescent="0.2"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9:22" x14ac:dyDescent="0.2"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9:22" x14ac:dyDescent="0.2"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9:22" x14ac:dyDescent="0.2"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9:22" x14ac:dyDescent="0.2"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9:22" x14ac:dyDescent="0.2"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9:22" x14ac:dyDescent="0.2"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9:22" x14ac:dyDescent="0.2"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9:22" x14ac:dyDescent="0.2"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9:22" x14ac:dyDescent="0.2"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9:22" x14ac:dyDescent="0.2"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9:22" x14ac:dyDescent="0.2"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9:22" x14ac:dyDescent="0.2"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9:22" x14ac:dyDescent="0.2"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9:22" x14ac:dyDescent="0.2"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9:22" x14ac:dyDescent="0.2"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9:22" x14ac:dyDescent="0.2"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9:22" x14ac:dyDescent="0.2"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9:22" x14ac:dyDescent="0.2"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9:22" x14ac:dyDescent="0.2"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9:22" x14ac:dyDescent="0.2"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9:22" x14ac:dyDescent="0.2"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9:22" x14ac:dyDescent="0.2"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9:22" x14ac:dyDescent="0.2"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9:22" x14ac:dyDescent="0.2"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9:22" x14ac:dyDescent="0.2"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9:22" x14ac:dyDescent="0.2"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</sheetData>
  <sortState ref="A6:T77">
    <sortCondition ref="D6:D77"/>
  </sortState>
  <mergeCells count="5">
    <mergeCell ref="A87:H87"/>
    <mergeCell ref="I3:N3"/>
    <mergeCell ref="O3:T3"/>
    <mergeCell ref="A81:H81"/>
    <mergeCell ref="A85:H85"/>
  </mergeCells>
  <phoneticPr fontId="6" type="noConversion"/>
  <printOptions horizontalCentered="1"/>
  <pageMargins left="0.19685039370078741" right="0.19685039370078741" top="0.39370078740157483" bottom="0.39370078740157483" header="0" footer="0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9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 Fernando</cp:lastModifiedBy>
  <cp:lastPrinted>2008-12-17T22:12:47Z</cp:lastPrinted>
  <dcterms:created xsi:type="dcterms:W3CDTF">2007-03-24T16:54:13Z</dcterms:created>
  <dcterms:modified xsi:type="dcterms:W3CDTF">2019-06-19T23:37:22Z</dcterms:modified>
</cp:coreProperties>
</file>