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DUCCION\MES-JUNIO-2019\"/>
    </mc:Choice>
  </mc:AlternateContent>
  <bookViews>
    <workbookView xWindow="120" yWindow="90" windowWidth="12120" windowHeight="852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91" i="1" l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V81" i="1"/>
  <c r="U81" i="1"/>
  <c r="V80" i="1"/>
  <c r="V79" i="1"/>
  <c r="U79" i="1"/>
  <c r="V78" i="1"/>
  <c r="U78" i="1"/>
  <c r="V77" i="1"/>
  <c r="U77" i="1"/>
  <c r="V76" i="1"/>
  <c r="U76" i="1"/>
  <c r="V75" i="1"/>
  <c r="U75" i="1"/>
  <c r="V74" i="1"/>
  <c r="V72" i="1"/>
  <c r="U72" i="1"/>
  <c r="V70" i="1"/>
  <c r="U70" i="1"/>
  <c r="V69" i="1"/>
  <c r="V68" i="1"/>
  <c r="U68" i="1"/>
  <c r="V67" i="1"/>
  <c r="U67" i="1"/>
  <c r="V66" i="1"/>
  <c r="U66" i="1"/>
  <c r="V64" i="1"/>
  <c r="U64" i="1"/>
  <c r="V60" i="1"/>
  <c r="U60" i="1"/>
  <c r="V59" i="1"/>
  <c r="U59" i="1"/>
  <c r="V58" i="1"/>
  <c r="V56" i="1"/>
  <c r="U56" i="1"/>
  <c r="V55" i="1"/>
  <c r="V52" i="1"/>
  <c r="U52" i="1"/>
  <c r="V51" i="1"/>
  <c r="U51" i="1"/>
  <c r="V50" i="1"/>
  <c r="V49" i="1"/>
  <c r="U49" i="1"/>
  <c r="V47" i="1"/>
  <c r="U47" i="1"/>
  <c r="V45" i="1"/>
  <c r="V43" i="1"/>
  <c r="U43" i="1"/>
  <c r="V40" i="1"/>
  <c r="U40" i="1"/>
  <c r="V38" i="1"/>
  <c r="U38" i="1"/>
  <c r="V37" i="1"/>
  <c r="U37" i="1"/>
  <c r="V36" i="1"/>
  <c r="V35" i="1"/>
  <c r="U35" i="1"/>
  <c r="U34" i="1"/>
  <c r="V33" i="1"/>
  <c r="U33" i="1"/>
  <c r="V30" i="1"/>
  <c r="U30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19" i="1"/>
  <c r="U19" i="1"/>
  <c r="V14" i="1"/>
  <c r="U14" i="1"/>
  <c r="V13" i="1"/>
  <c r="U13" i="1"/>
  <c r="V9" i="1"/>
  <c r="U9" i="1"/>
  <c r="V8" i="1"/>
  <c r="U8" i="1"/>
  <c r="V6" i="1" l="1"/>
  <c r="V99" i="1" l="1"/>
  <c r="U99" i="1" l="1"/>
  <c r="U95" i="1" l="1"/>
  <c r="T93" i="1" l="1"/>
  <c r="S93" i="1"/>
  <c r="R93" i="1"/>
  <c r="Q93" i="1"/>
  <c r="P93" i="1"/>
  <c r="O93" i="1"/>
  <c r="N93" i="1"/>
  <c r="M93" i="1"/>
  <c r="L93" i="1"/>
  <c r="K93" i="1"/>
  <c r="J93" i="1"/>
  <c r="I93" i="1"/>
  <c r="V93" i="1" l="1"/>
  <c r="T102" i="1"/>
  <c r="S102" i="1"/>
  <c r="R102" i="1"/>
  <c r="Q102" i="1"/>
  <c r="P102" i="1"/>
  <c r="O102" i="1"/>
  <c r="N102" i="1"/>
  <c r="M102" i="1"/>
  <c r="L102" i="1"/>
  <c r="K102" i="1"/>
  <c r="J102" i="1"/>
  <c r="I102" i="1"/>
  <c r="V100" i="1"/>
  <c r="U100" i="1"/>
  <c r="V95" i="1"/>
  <c r="K97" i="1"/>
  <c r="Q97" i="1"/>
  <c r="T97" i="1"/>
  <c r="S97" i="1"/>
  <c r="R97" i="1"/>
  <c r="P97" i="1"/>
  <c r="O97" i="1"/>
  <c r="N97" i="1"/>
  <c r="M97" i="1"/>
  <c r="L97" i="1"/>
  <c r="J97" i="1"/>
  <c r="I97" i="1"/>
  <c r="V102" i="1" l="1"/>
  <c r="U102" i="1"/>
  <c r="U97" i="1"/>
  <c r="V97" i="1"/>
  <c r="U93" i="1"/>
</calcChain>
</file>

<file path=xl/sharedStrings.xml><?xml version="1.0" encoding="utf-8"?>
<sst xmlns="http://schemas.openxmlformats.org/spreadsheetml/2006/main" count="803" uniqueCount="271">
  <si>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</si>
  <si>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</si>
  <si>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</si>
  <si>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</si>
  <si>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</si>
  <si>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</si>
  <si>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</si>
  <si>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</si>
  <si>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</si>
  <si>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</si>
  <si>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</si>
  <si>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</si>
  <si>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</si>
  <si>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</si>
  <si>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</si>
  <si>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</si>
  <si>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</si>
  <si>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</si>
  <si>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</si>
  <si>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</si>
  <si>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</si>
  <si>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</si>
  <si>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</si>
  <si>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</si>
  <si>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</si>
  <si>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</si>
  <si>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</si>
  <si>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</si>
  <si>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</si>
  <si>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</si>
  <si>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</si>
  <si>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</si>
  <si>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</si>
  <si>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</si>
  <si>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</si>
  <si>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</si>
  <si>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</si>
  <si>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</si>
  <si>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</si>
  <si>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</si>
  <si>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</si>
  <si>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</si>
  <si>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</si>
  <si>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</si>
  <si>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</si>
  <si>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</si>
  <si>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</si>
  <si>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</si>
  <si>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</si>
  <si>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</si>
  <si>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</si>
  <si>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</si>
  <si>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</si>
  <si>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</si>
  <si>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</si>
  <si>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</si>
  <si>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</si>
  <si>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</si>
  <si>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</si>
  <si>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</si>
  <si>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</si>
  <si>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</si>
  <si>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</si>
  <si>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</si>
  <si>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</si>
  <si>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</si>
  <si>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</si>
  <si>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</si>
  <si>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</si>
  <si>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</si>
  <si>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</si>
  <si>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</si>
  <si>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</si>
  <si>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</si>
  <si>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</si>
  <si>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</si>
  <si>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</si>
  <si>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</si>
  <si>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</si>
  <si>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</si>
  <si>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</si>
  <si>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</si>
  <si>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</si>
  <si>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</si>
  <si>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</si>
  <si>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</si>
  <si>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</si>
  <si>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</si>
  <si>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</si>
  <si>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</si>
  <si>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</si>
  <si>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</si>
  <si>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</si>
  <si>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</si>
  <si>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</si>
  <si>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</si>
  <si>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</si>
  <si>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</si>
  <si>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</si>
  <si>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</si>
  <si>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</si>
  <si>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</si>
  <si>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</si>
  <si>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</si>
  <si>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</si>
  <si>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</si>
  <si>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</si>
  <si>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</si>
  <si>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</si>
  <si>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</si>
  <si>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</si>
  <si>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</si>
  <si>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</si>
  <si>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</si>
  <si>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</si>
  <si>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</si>
  <si>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</si>
  <si>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</si>
  <si>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</si>
  <si>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</si>
  <si>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</si>
  <si>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</si>
  <si>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</si>
  <si>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</si>
  <si>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</si>
  <si>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</si>
  <si>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</si>
  <si>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</si>
  <si>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</si>
  <si>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</si>
  <si>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</si>
  <si>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</si>
  <si>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</si>
  <si>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</si>
  <si>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</si>
  <si>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</si>
  <si>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</si>
  <si>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</si>
  <si>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</si>
  <si>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</si>
  <si>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</si>
  <si>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</si>
  <si>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</si>
  <si>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</si>
  <si>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KARTIKAY PERUVIAN MINING COMPANY S.A.C.</t>
  </si>
  <si>
    <t>ACUMULACION LOS INCAS I</t>
  </si>
  <si>
    <t>NASCA</t>
  </si>
  <si>
    <t>VISTA ALEGRE</t>
  </si>
  <si>
    <t>MILPO Nº1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</si>
  <si>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</si>
  <si>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</si>
  <si>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</si>
  <si>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</si>
  <si>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</si>
  <si>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</si>
  <si>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</si>
  <si>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</si>
  <si>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</si>
  <si>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</si>
  <si>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</si>
  <si>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</si>
  <si>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</si>
  <si>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</si>
  <si>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</si>
  <si>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</si>
  <si>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</si>
  <si>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</si>
  <si>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</si>
  <si>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</si>
  <si>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</si>
  <si>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</si>
  <si>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</si>
  <si>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</si>
  <si>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</si>
  <si>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</si>
  <si>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</si>
  <si>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</si>
  <si>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</si>
  <si>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</si>
  <si>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</si>
  <si>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</si>
  <si>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</si>
  <si>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</si>
  <si>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</si>
  <si>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</si>
  <si>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</si>
  <si>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</si>
  <si>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HUAYTARA</t>
  </si>
  <si>
    <t>SOCIEDAD MINERA AUSTRIA DUVAZ S.A.C.</t>
  </si>
  <si>
    <t>UEA 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</si>
  <si>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</si>
  <si>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</si>
  <si>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</si>
  <si>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</si>
  <si>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</si>
  <si>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</si>
  <si>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</si>
  <si>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</si>
  <si>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</si>
  <si>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</si>
  <si>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</si>
  <si>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</si>
  <si>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</si>
  <si>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</si>
  <si>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</si>
  <si>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</si>
  <si>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</si>
  <si>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</si>
  <si>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</si>
  <si>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</si>
  <si>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</si>
  <si>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</si>
  <si>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</si>
  <si>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</si>
  <si>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</si>
  <si>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</si>
  <si>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</si>
  <si>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</si>
  <si>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YANACANCHA</t>
  </si>
  <si>
    <t>AC AGREGADOS S.A.</t>
  </si>
  <si>
    <t>AREQUIPA-M</t>
  </si>
  <si>
    <t>CARHUAZ</t>
  </si>
  <si>
    <t>SAN MIGUEL DE ACO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</si>
  <si>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</si>
  <si>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</si>
  <si>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</si>
  <si>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</si>
  <si>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</si>
  <si>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</si>
  <si>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</si>
  <si>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OXIDOS DE PASCO S.A.C.</t>
  </si>
  <si>
    <t>OXIDOS DE PASCO</t>
  </si>
  <si>
    <t>NEXA RESOURCES CAJAMARQUILLA S.A.</t>
  </si>
  <si>
    <t>AGROMIN LA BONITA S.A.C.</t>
  </si>
  <si>
    <t>ACUMULACION LA PURISIMA</t>
  </si>
  <si>
    <t>NEXA RESOURCES ATACOCHA S.A.A.</t>
  </si>
  <si>
    <t>NEXA RESOURCES PERU S.A.A.</t>
  </si>
  <si>
    <t>NEXA RESOURCES EL PORVENIR S.A.C.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</si>
  <si>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</si>
  <si>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</si>
  <si>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</si>
  <si>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</si>
  <si>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</si>
  <si>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</si>
  <si>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</si>
  <si>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COBRE (TMF) - 2019/2018</t>
  </si>
  <si>
    <t>ADRIANA V-12</t>
  </si>
  <si>
    <t>ANTAMINA 7</t>
  </si>
  <si>
    <t>ANTAMINA Nº 1</t>
  </si>
  <si>
    <t>MINERA CUPRIFERA G.J. PICKMANN E.I.R.L.</t>
  </si>
  <si>
    <t>NANCY</t>
  </si>
  <si>
    <t>MINERIA CORPORATIVA S.A.C.</t>
  </si>
  <si>
    <t>COPE MINA</t>
  </si>
  <si>
    <t>CASTROVIRREYNA</t>
  </si>
  <si>
    <t>CAPILLAS</t>
  </si>
  <si>
    <t>LOS ZORROS</t>
  </si>
  <si>
    <t>ACUMULACION ANTAMINA PRINCIPAL</t>
  </si>
  <si>
    <t>COMPAÑIA MINERA LONDRES S.A.C.</t>
  </si>
  <si>
    <t>OROYA SUR</t>
  </si>
  <si>
    <t>LIVITACA</t>
  </si>
  <si>
    <t>GREAT PANTHER CORICANCHA S.A.</t>
  </si>
  <si>
    <t>MINA CORICANCHA</t>
  </si>
  <si>
    <t>Cifras Ajustadas (ene-may-2019)</t>
  </si>
  <si>
    <t>TOTAL - JUNIO</t>
  </si>
  <si>
    <t>TOTAL ACUMULADO ENERO - JUNIO</t>
  </si>
  <si>
    <t>Var. % 2019/2018 - JUNIO</t>
  </si>
  <si>
    <t>Var. % 2019/2018 - ENERO - JUNIO</t>
  </si>
  <si>
    <t>PLANTA CONCENTRADORA MARIA MERCEDES S.A.C.</t>
  </si>
  <si>
    <t>PLANTA CONCENTRADORA MARIA MERCEDES I</t>
  </si>
  <si>
    <t>ANDAHUAYLAS</t>
  </si>
  <si>
    <t>TUMAY HUARACA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</si>
</sst>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3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245</v>
      </c>
    </row>
    <row r="2" spans="1:22" ht="13.5" thickBot="1" x14ac:dyDescent="0.25">
      <c r="A2" s="66"/>
    </row>
    <row r="3" spans="1:22" customFormat="1" ht="13.5" thickBot="1" x14ac:dyDescent="0.25">
      <c r="A3" s="45"/>
      <c r="I3" s="57">
        <v>2019</v>
      </c>
      <c r="J3" s="58"/>
      <c r="K3" s="58"/>
      <c r="L3" s="58"/>
      <c r="M3" s="58"/>
      <c r="N3" s="59"/>
      <c r="O3" s="57">
        <v>2018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263</v>
      </c>
      <c r="L4" s="28" t="s">
        <v>13</v>
      </c>
      <c r="M4" s="28" t="s">
        <v>8</v>
      </c>
      <c r="N4" s="47" t="s">
        <v>264</v>
      </c>
      <c r="O4" s="46" t="s">
        <v>12</v>
      </c>
      <c r="P4" s="28" t="s">
        <v>7</v>
      </c>
      <c r="Q4" s="28" t="s">
        <v>263</v>
      </c>
      <c r="R4" s="28" t="s">
        <v>13</v>
      </c>
      <c r="S4" s="28" t="s">
        <v>8</v>
      </c>
      <c r="T4" s="47" t="s">
        <v>264</v>
      </c>
      <c r="U4" s="48" t="s">
        <v>265</v>
      </c>
      <c r="V4" s="47" t="s">
        <v>266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28</v>
      </c>
      <c r="C6" s="37" t="s">
        <v>29</v>
      </c>
      <c r="D6" s="37" t="s">
        <v>219</v>
      </c>
      <c r="E6" s="37" t="s">
        <v>220</v>
      </c>
      <c r="F6" s="37" t="s">
        <v>30</v>
      </c>
      <c r="G6" s="37" t="s">
        <v>221</v>
      </c>
      <c r="H6" s="41" t="s">
        <v>222</v>
      </c>
      <c r="I6" s="42">
        <v>0</v>
      </c>
      <c r="J6" s="38">
        <v>0</v>
      </c>
      <c r="K6" s="39">
        <v>0</v>
      </c>
      <c r="L6" s="38">
        <v>36.262321999999998</v>
      </c>
      <c r="M6" s="38">
        <v>23.408228000000001</v>
      </c>
      <c r="N6" s="43">
        <v>59.670549999999999</v>
      </c>
      <c r="O6" s="42">
        <v>0</v>
      </c>
      <c r="P6" s="38">
        <v>0</v>
      </c>
      <c r="Q6" s="39">
        <v>0</v>
      </c>
      <c r="R6" s="38">
        <v>73.365735000000001</v>
      </c>
      <c r="S6" s="38">
        <v>34.850647000000002</v>
      </c>
      <c r="T6" s="43">
        <v>108.216382</v>
      </c>
      <c r="U6" s="35" t="s">
        <v>24</v>
      </c>
      <c r="V6" s="31">
        <f t="shared" ref="V6" si="0">+((N6/T6)-1)*100</f>
        <v>-44.859965841400985</v>
      </c>
    </row>
    <row r="7" spans="1:22" ht="15" x14ac:dyDescent="0.2">
      <c r="A7" s="40" t="s">
        <v>9</v>
      </c>
      <c r="B7" s="37" t="s">
        <v>28</v>
      </c>
      <c r="C7" s="37" t="s">
        <v>29</v>
      </c>
      <c r="D7" s="37" t="s">
        <v>233</v>
      </c>
      <c r="E7" s="37" t="s">
        <v>234</v>
      </c>
      <c r="F7" s="37" t="s">
        <v>151</v>
      </c>
      <c r="G7" s="37" t="s">
        <v>157</v>
      </c>
      <c r="H7" s="41" t="s">
        <v>223</v>
      </c>
      <c r="I7" s="42">
        <v>242.91300000000001</v>
      </c>
      <c r="J7" s="38">
        <v>0</v>
      </c>
      <c r="K7" s="39">
        <v>242.91300000000001</v>
      </c>
      <c r="L7" s="38">
        <v>1594.26</v>
      </c>
      <c r="M7" s="38">
        <v>0</v>
      </c>
      <c r="N7" s="43">
        <v>1594.26</v>
      </c>
      <c r="O7" s="42">
        <v>0</v>
      </c>
      <c r="P7" s="38">
        <v>0</v>
      </c>
      <c r="Q7" s="39">
        <v>0</v>
      </c>
      <c r="R7" s="38">
        <v>0</v>
      </c>
      <c r="S7" s="38">
        <v>0</v>
      </c>
      <c r="T7" s="43">
        <v>0</v>
      </c>
      <c r="U7" s="35" t="s">
        <v>24</v>
      </c>
      <c r="V7" s="36" t="s">
        <v>24</v>
      </c>
    </row>
    <row r="8" spans="1:22" ht="15" x14ac:dyDescent="0.2">
      <c r="A8" s="40" t="s">
        <v>9</v>
      </c>
      <c r="B8" s="37" t="s">
        <v>28</v>
      </c>
      <c r="C8" s="37" t="s">
        <v>29</v>
      </c>
      <c r="D8" s="37" t="s">
        <v>31</v>
      </c>
      <c r="E8" s="37" t="s">
        <v>32</v>
      </c>
      <c r="F8" s="37" t="s">
        <v>30</v>
      </c>
      <c r="G8" s="37" t="s">
        <v>33</v>
      </c>
      <c r="H8" s="41" t="s">
        <v>34</v>
      </c>
      <c r="I8" s="42">
        <v>0</v>
      </c>
      <c r="J8" s="38">
        <v>6.383032</v>
      </c>
      <c r="K8" s="39">
        <v>6.383032</v>
      </c>
      <c r="L8" s="38">
        <v>0</v>
      </c>
      <c r="M8" s="38">
        <v>69.283907999999997</v>
      </c>
      <c r="N8" s="43">
        <v>69.283907999999997</v>
      </c>
      <c r="O8" s="42">
        <v>0</v>
      </c>
      <c r="P8" s="38">
        <v>9.1375639999999994</v>
      </c>
      <c r="Q8" s="39">
        <v>9.1375639999999994</v>
      </c>
      <c r="R8" s="38">
        <v>0</v>
      </c>
      <c r="S8" s="38">
        <v>63.416531999999997</v>
      </c>
      <c r="T8" s="43">
        <v>63.416531999999997</v>
      </c>
      <c r="U8" s="25">
        <f t="shared" ref="U7:U21" si="1">+((K8/Q8)-1)*100</f>
        <v>-30.14514590540761</v>
      </c>
      <c r="V8" s="31">
        <f t="shared" ref="V7:V21" si="2">+((N8/T8)-1)*100</f>
        <v>9.2521237206726994</v>
      </c>
    </row>
    <row r="9" spans="1:22" ht="15" x14ac:dyDescent="0.2">
      <c r="A9" s="40" t="s">
        <v>9</v>
      </c>
      <c r="B9" s="37" t="s">
        <v>28</v>
      </c>
      <c r="C9" s="37" t="s">
        <v>29</v>
      </c>
      <c r="D9" s="37" t="s">
        <v>214</v>
      </c>
      <c r="E9" s="37" t="s">
        <v>215</v>
      </c>
      <c r="F9" s="37" t="s">
        <v>52</v>
      </c>
      <c r="G9" s="37" t="s">
        <v>187</v>
      </c>
      <c r="H9" s="41" t="s">
        <v>187</v>
      </c>
      <c r="I9" s="42">
        <v>14.29838</v>
      </c>
      <c r="J9" s="38">
        <v>0</v>
      </c>
      <c r="K9" s="39">
        <v>14.29838</v>
      </c>
      <c r="L9" s="38">
        <v>33.075660999999997</v>
      </c>
      <c r="M9" s="38">
        <v>0</v>
      </c>
      <c r="N9" s="43">
        <v>33.075660999999997</v>
      </c>
      <c r="O9" s="42">
        <v>8.573385</v>
      </c>
      <c r="P9" s="38">
        <v>0</v>
      </c>
      <c r="Q9" s="39">
        <v>8.573385</v>
      </c>
      <c r="R9" s="38">
        <v>45.942149000000001</v>
      </c>
      <c r="S9" s="38">
        <v>0</v>
      </c>
      <c r="T9" s="43">
        <v>45.942149000000001</v>
      </c>
      <c r="U9" s="25">
        <f t="shared" si="1"/>
        <v>66.77636662765056</v>
      </c>
      <c r="V9" s="31">
        <f t="shared" si="2"/>
        <v>-28.005847092612068</v>
      </c>
    </row>
    <row r="10" spans="1:22" ht="15" x14ac:dyDescent="0.2">
      <c r="A10" s="40" t="s">
        <v>9</v>
      </c>
      <c r="B10" s="37" t="s">
        <v>28</v>
      </c>
      <c r="C10" s="37" t="s">
        <v>29</v>
      </c>
      <c r="D10" s="37" t="s">
        <v>36</v>
      </c>
      <c r="E10" s="37" t="s">
        <v>37</v>
      </c>
      <c r="F10" s="37" t="s">
        <v>38</v>
      </c>
      <c r="G10" s="37" t="s">
        <v>39</v>
      </c>
      <c r="H10" s="41" t="s">
        <v>40</v>
      </c>
      <c r="I10" s="42">
        <v>0</v>
      </c>
      <c r="J10" s="38">
        <v>0</v>
      </c>
      <c r="K10" s="39">
        <v>0</v>
      </c>
      <c r="L10" s="38">
        <v>0</v>
      </c>
      <c r="M10" s="38">
        <v>0</v>
      </c>
      <c r="N10" s="43">
        <v>0</v>
      </c>
      <c r="O10" s="42">
        <v>0</v>
      </c>
      <c r="P10" s="38">
        <v>0</v>
      </c>
      <c r="Q10" s="39">
        <v>0</v>
      </c>
      <c r="R10" s="38">
        <v>4.7052969999999998</v>
      </c>
      <c r="S10" s="38">
        <v>0</v>
      </c>
      <c r="T10" s="43">
        <v>4.7052969999999998</v>
      </c>
      <c r="U10" s="35" t="s">
        <v>24</v>
      </c>
      <c r="V10" s="36" t="s">
        <v>24</v>
      </c>
    </row>
    <row r="11" spans="1:22" ht="15" x14ac:dyDescent="0.2">
      <c r="A11" s="40" t="s">
        <v>9</v>
      </c>
      <c r="B11" s="37" t="s">
        <v>28</v>
      </c>
      <c r="C11" s="37" t="s">
        <v>29</v>
      </c>
      <c r="D11" s="37" t="s">
        <v>41</v>
      </c>
      <c r="E11" s="37" t="s">
        <v>45</v>
      </c>
      <c r="F11" s="37" t="s">
        <v>30</v>
      </c>
      <c r="G11" s="37" t="s">
        <v>43</v>
      </c>
      <c r="H11" s="41" t="s">
        <v>44</v>
      </c>
      <c r="I11" s="42">
        <v>0</v>
      </c>
      <c r="J11" s="38">
        <v>0</v>
      </c>
      <c r="K11" s="39">
        <v>0</v>
      </c>
      <c r="L11" s="38">
        <v>0</v>
      </c>
      <c r="M11" s="38">
        <v>0</v>
      </c>
      <c r="N11" s="43">
        <v>0</v>
      </c>
      <c r="O11" s="42">
        <v>0</v>
      </c>
      <c r="P11" s="38">
        <v>0</v>
      </c>
      <c r="Q11" s="39">
        <v>0</v>
      </c>
      <c r="R11" s="38">
        <v>79.52</v>
      </c>
      <c r="S11" s="38">
        <v>0</v>
      </c>
      <c r="T11" s="43">
        <v>79.52</v>
      </c>
      <c r="U11" s="35" t="s">
        <v>24</v>
      </c>
      <c r="V11" s="36" t="s">
        <v>24</v>
      </c>
    </row>
    <row r="12" spans="1:22" ht="15" x14ac:dyDescent="0.2">
      <c r="A12" s="40" t="s">
        <v>9</v>
      </c>
      <c r="B12" s="37" t="s">
        <v>28</v>
      </c>
      <c r="C12" s="37" t="s">
        <v>29</v>
      </c>
      <c r="D12" s="37" t="s">
        <v>41</v>
      </c>
      <c r="E12" s="37" t="s">
        <v>42</v>
      </c>
      <c r="F12" s="37" t="s">
        <v>30</v>
      </c>
      <c r="G12" s="37" t="s">
        <v>43</v>
      </c>
      <c r="H12" s="41" t="s">
        <v>44</v>
      </c>
      <c r="I12" s="42">
        <v>0</v>
      </c>
      <c r="J12" s="38">
        <v>0</v>
      </c>
      <c r="K12" s="39">
        <v>0</v>
      </c>
      <c r="L12" s="38">
        <v>0</v>
      </c>
      <c r="M12" s="38">
        <v>0</v>
      </c>
      <c r="N12" s="43">
        <v>0</v>
      </c>
      <c r="O12" s="42">
        <v>0</v>
      </c>
      <c r="P12" s="38">
        <v>0</v>
      </c>
      <c r="Q12" s="39">
        <v>0</v>
      </c>
      <c r="R12" s="38">
        <v>51.19</v>
      </c>
      <c r="S12" s="38">
        <v>0</v>
      </c>
      <c r="T12" s="43">
        <v>51.19</v>
      </c>
      <c r="U12" s="35" t="s">
        <v>24</v>
      </c>
      <c r="V12" s="36" t="s">
        <v>24</v>
      </c>
    </row>
    <row r="13" spans="1:22" ht="15" x14ac:dyDescent="0.2">
      <c r="A13" s="40" t="s">
        <v>9</v>
      </c>
      <c r="B13" s="37" t="s">
        <v>28</v>
      </c>
      <c r="C13" s="37" t="s">
        <v>27</v>
      </c>
      <c r="D13" s="37" t="s">
        <v>46</v>
      </c>
      <c r="E13" s="37" t="s">
        <v>47</v>
      </c>
      <c r="F13" s="37" t="s">
        <v>38</v>
      </c>
      <c r="G13" s="37" t="s">
        <v>48</v>
      </c>
      <c r="H13" s="41" t="s">
        <v>49</v>
      </c>
      <c r="I13" s="42">
        <v>0</v>
      </c>
      <c r="J13" s="38">
        <v>42.182037000000001</v>
      </c>
      <c r="K13" s="39">
        <v>42.182037000000001</v>
      </c>
      <c r="L13" s="38">
        <v>0</v>
      </c>
      <c r="M13" s="38">
        <v>237.77982399999999</v>
      </c>
      <c r="N13" s="43">
        <v>237.77982399999999</v>
      </c>
      <c r="O13" s="42">
        <v>0</v>
      </c>
      <c r="P13" s="38">
        <v>47.902811999999997</v>
      </c>
      <c r="Q13" s="39">
        <v>47.902811999999997</v>
      </c>
      <c r="R13" s="38">
        <v>0</v>
      </c>
      <c r="S13" s="38">
        <v>220.047684</v>
      </c>
      <c r="T13" s="43">
        <v>220.047684</v>
      </c>
      <c r="U13" s="25">
        <f t="shared" si="1"/>
        <v>-11.942461749427146</v>
      </c>
      <c r="V13" s="31">
        <f t="shared" si="2"/>
        <v>8.0583170327754861</v>
      </c>
    </row>
    <row r="14" spans="1:22" ht="15" x14ac:dyDescent="0.2">
      <c r="A14" s="40" t="s">
        <v>9</v>
      </c>
      <c r="B14" s="37" t="s">
        <v>28</v>
      </c>
      <c r="C14" s="37" t="s">
        <v>27</v>
      </c>
      <c r="D14" s="37" t="s">
        <v>50</v>
      </c>
      <c r="E14" s="37" t="s">
        <v>51</v>
      </c>
      <c r="F14" s="37" t="s">
        <v>52</v>
      </c>
      <c r="G14" s="37" t="s">
        <v>53</v>
      </c>
      <c r="H14" s="41" t="s">
        <v>54</v>
      </c>
      <c r="I14" s="42">
        <v>0</v>
      </c>
      <c r="J14" s="38">
        <v>16.111537999999999</v>
      </c>
      <c r="K14" s="39">
        <v>16.111537999999999</v>
      </c>
      <c r="L14" s="38">
        <v>0</v>
      </c>
      <c r="M14" s="38">
        <v>91.596530999999999</v>
      </c>
      <c r="N14" s="43">
        <v>91.596530999999999</v>
      </c>
      <c r="O14" s="42">
        <v>0</v>
      </c>
      <c r="P14" s="38">
        <v>16.339154000000001</v>
      </c>
      <c r="Q14" s="39">
        <v>16.339154000000001</v>
      </c>
      <c r="R14" s="38">
        <v>0</v>
      </c>
      <c r="S14" s="38">
        <v>78.845646000000002</v>
      </c>
      <c r="T14" s="43">
        <v>78.845646000000002</v>
      </c>
      <c r="U14" s="25">
        <f t="shared" si="1"/>
        <v>-1.3930709019573495</v>
      </c>
      <c r="V14" s="31">
        <f t="shared" si="2"/>
        <v>16.171958309530488</v>
      </c>
    </row>
    <row r="15" spans="1:22" ht="15" x14ac:dyDescent="0.2">
      <c r="A15" s="40" t="s">
        <v>9</v>
      </c>
      <c r="B15" s="37" t="s">
        <v>28</v>
      </c>
      <c r="C15" s="37" t="s">
        <v>27</v>
      </c>
      <c r="D15" s="37" t="s">
        <v>55</v>
      </c>
      <c r="E15" s="37" t="s">
        <v>256</v>
      </c>
      <c r="F15" s="37" t="s">
        <v>30</v>
      </c>
      <c r="G15" s="37" t="s">
        <v>57</v>
      </c>
      <c r="H15" s="41" t="s">
        <v>58</v>
      </c>
      <c r="I15" s="42">
        <v>35366.379999999997</v>
      </c>
      <c r="J15" s="38">
        <v>1146.03</v>
      </c>
      <c r="K15" s="39">
        <v>36512.400000000001</v>
      </c>
      <c r="L15" s="38">
        <v>221339.18</v>
      </c>
      <c r="M15" s="38">
        <v>5461.32</v>
      </c>
      <c r="N15" s="43">
        <v>226800.5</v>
      </c>
      <c r="O15" s="42">
        <v>0</v>
      </c>
      <c r="P15" s="38">
        <v>0</v>
      </c>
      <c r="Q15" s="39">
        <v>0</v>
      </c>
      <c r="R15" s="38">
        <v>0</v>
      </c>
      <c r="S15" s="38">
        <v>0</v>
      </c>
      <c r="T15" s="43">
        <v>0</v>
      </c>
      <c r="U15" s="35" t="s">
        <v>24</v>
      </c>
      <c r="V15" s="36" t="s">
        <v>24</v>
      </c>
    </row>
    <row r="16" spans="1:22" ht="15" x14ac:dyDescent="0.2">
      <c r="A16" s="40" t="s">
        <v>9</v>
      </c>
      <c r="B16" s="37" t="s">
        <v>28</v>
      </c>
      <c r="C16" s="37" t="s">
        <v>27</v>
      </c>
      <c r="D16" s="37" t="s">
        <v>55</v>
      </c>
      <c r="E16" s="37" t="s">
        <v>56</v>
      </c>
      <c r="F16" s="37" t="s">
        <v>30</v>
      </c>
      <c r="G16" s="37" t="s">
        <v>57</v>
      </c>
      <c r="H16" s="41" t="s">
        <v>58</v>
      </c>
      <c r="I16" s="42">
        <v>0</v>
      </c>
      <c r="J16" s="38">
        <v>0</v>
      </c>
      <c r="K16" s="39">
        <v>0</v>
      </c>
      <c r="L16" s="38">
        <v>0</v>
      </c>
      <c r="M16" s="38">
        <v>0</v>
      </c>
      <c r="N16" s="43">
        <v>0</v>
      </c>
      <c r="O16" s="42">
        <v>33948.06</v>
      </c>
      <c r="P16" s="38">
        <v>1381.82</v>
      </c>
      <c r="Q16" s="39">
        <v>35329.870000000003</v>
      </c>
      <c r="R16" s="38">
        <v>213933.45</v>
      </c>
      <c r="S16" s="38">
        <v>7364.86</v>
      </c>
      <c r="T16" s="43">
        <v>221298.31</v>
      </c>
      <c r="U16" s="35" t="s">
        <v>24</v>
      </c>
      <c r="V16" s="36" t="s">
        <v>24</v>
      </c>
    </row>
    <row r="17" spans="1:22" ht="15" x14ac:dyDescent="0.2">
      <c r="A17" s="40" t="s">
        <v>9</v>
      </c>
      <c r="B17" s="37" t="s">
        <v>28</v>
      </c>
      <c r="C17" s="37" t="s">
        <v>27</v>
      </c>
      <c r="D17" s="37" t="s">
        <v>55</v>
      </c>
      <c r="E17" s="37" t="s">
        <v>247</v>
      </c>
      <c r="F17" s="37" t="s">
        <v>30</v>
      </c>
      <c r="G17" s="37" t="s">
        <v>57</v>
      </c>
      <c r="H17" s="41" t="s">
        <v>58</v>
      </c>
      <c r="I17" s="42">
        <v>0</v>
      </c>
      <c r="J17" s="38">
        <v>0</v>
      </c>
      <c r="K17" s="39">
        <v>0</v>
      </c>
      <c r="L17" s="38">
        <v>0</v>
      </c>
      <c r="M17" s="38">
        <v>0</v>
      </c>
      <c r="N17" s="43">
        <v>0</v>
      </c>
      <c r="O17" s="42">
        <v>0</v>
      </c>
      <c r="P17" s="38">
        <v>0</v>
      </c>
      <c r="Q17" s="39">
        <v>0</v>
      </c>
      <c r="R17" s="38">
        <v>186.699701</v>
      </c>
      <c r="S17" s="38">
        <v>5.3360469999999998</v>
      </c>
      <c r="T17" s="43">
        <v>192.03574800000001</v>
      </c>
      <c r="U17" s="35" t="s">
        <v>24</v>
      </c>
      <c r="V17" s="36" t="s">
        <v>24</v>
      </c>
    </row>
    <row r="18" spans="1:22" ht="15" x14ac:dyDescent="0.2">
      <c r="A18" s="40" t="s">
        <v>9</v>
      </c>
      <c r="B18" s="37" t="s">
        <v>28</v>
      </c>
      <c r="C18" s="37" t="s">
        <v>27</v>
      </c>
      <c r="D18" s="37" t="s">
        <v>55</v>
      </c>
      <c r="E18" s="37" t="s">
        <v>248</v>
      </c>
      <c r="F18" s="37" t="s">
        <v>30</v>
      </c>
      <c r="G18" s="37" t="s">
        <v>57</v>
      </c>
      <c r="H18" s="41" t="s">
        <v>58</v>
      </c>
      <c r="I18" s="42">
        <v>0</v>
      </c>
      <c r="J18" s="38">
        <v>0</v>
      </c>
      <c r="K18" s="39">
        <v>0</v>
      </c>
      <c r="L18" s="38">
        <v>0</v>
      </c>
      <c r="M18" s="38">
        <v>0</v>
      </c>
      <c r="N18" s="43">
        <v>0</v>
      </c>
      <c r="O18" s="42">
        <v>0</v>
      </c>
      <c r="P18" s="38">
        <v>0</v>
      </c>
      <c r="Q18" s="39">
        <v>0</v>
      </c>
      <c r="R18" s="38">
        <v>334.84865300000001</v>
      </c>
      <c r="S18" s="38">
        <v>10.333842000000001</v>
      </c>
      <c r="T18" s="43">
        <v>345.18249500000002</v>
      </c>
      <c r="U18" s="35" t="s">
        <v>24</v>
      </c>
      <c r="V18" s="36" t="s">
        <v>24</v>
      </c>
    </row>
    <row r="19" spans="1:22" ht="15" x14ac:dyDescent="0.2">
      <c r="A19" s="40" t="s">
        <v>9</v>
      </c>
      <c r="B19" s="37" t="s">
        <v>28</v>
      </c>
      <c r="C19" s="37" t="s">
        <v>27</v>
      </c>
      <c r="D19" s="37" t="s">
        <v>59</v>
      </c>
      <c r="E19" s="37" t="s">
        <v>60</v>
      </c>
      <c r="F19" s="37" t="s">
        <v>61</v>
      </c>
      <c r="G19" s="37" t="s">
        <v>62</v>
      </c>
      <c r="H19" s="41" t="s">
        <v>62</v>
      </c>
      <c r="I19" s="42">
        <v>17767.73</v>
      </c>
      <c r="J19" s="38">
        <v>0</v>
      </c>
      <c r="K19" s="39">
        <v>17767.73</v>
      </c>
      <c r="L19" s="38">
        <v>100538</v>
      </c>
      <c r="M19" s="38">
        <v>0</v>
      </c>
      <c r="N19" s="43">
        <v>100538</v>
      </c>
      <c r="O19" s="42">
        <v>18133.349999999999</v>
      </c>
      <c r="P19" s="38">
        <v>0</v>
      </c>
      <c r="Q19" s="39">
        <v>18133.349999999999</v>
      </c>
      <c r="R19" s="38">
        <v>102160.72</v>
      </c>
      <c r="S19" s="38">
        <v>0</v>
      </c>
      <c r="T19" s="43">
        <v>102160.72</v>
      </c>
      <c r="U19" s="25">
        <f t="shared" si="1"/>
        <v>-2.0162849115028303</v>
      </c>
      <c r="V19" s="31">
        <f t="shared" si="2"/>
        <v>-1.5883991420577281</v>
      </c>
    </row>
    <row r="20" spans="1:22" ht="15" x14ac:dyDescent="0.2">
      <c r="A20" s="40" t="s">
        <v>9</v>
      </c>
      <c r="B20" s="37" t="s">
        <v>63</v>
      </c>
      <c r="C20" s="37" t="s">
        <v>27</v>
      </c>
      <c r="D20" s="37" t="s">
        <v>59</v>
      </c>
      <c r="E20" s="37" t="s">
        <v>60</v>
      </c>
      <c r="F20" s="37" t="s">
        <v>61</v>
      </c>
      <c r="G20" s="37" t="s">
        <v>62</v>
      </c>
      <c r="H20" s="41" t="s">
        <v>62</v>
      </c>
      <c r="I20" s="42">
        <v>0</v>
      </c>
      <c r="J20" s="38">
        <v>6.5336100000000004</v>
      </c>
      <c r="K20" s="39">
        <v>6.5336100000000004</v>
      </c>
      <c r="L20" s="38">
        <v>0</v>
      </c>
      <c r="M20" s="38">
        <v>26.458580000000001</v>
      </c>
      <c r="N20" s="43">
        <v>26.458580000000001</v>
      </c>
      <c r="O20" s="42">
        <v>0</v>
      </c>
      <c r="P20" s="38">
        <v>0</v>
      </c>
      <c r="Q20" s="39">
        <v>0</v>
      </c>
      <c r="R20" s="38">
        <v>0</v>
      </c>
      <c r="S20" s="38">
        <v>8.3429909999999996</v>
      </c>
      <c r="T20" s="43">
        <v>8.3429909999999996</v>
      </c>
      <c r="U20" s="35" t="s">
        <v>24</v>
      </c>
      <c r="V20" s="36" t="s">
        <v>24</v>
      </c>
    </row>
    <row r="21" spans="1:22" ht="15" x14ac:dyDescent="0.2">
      <c r="A21" s="40" t="s">
        <v>9</v>
      </c>
      <c r="B21" s="37" t="s">
        <v>28</v>
      </c>
      <c r="C21" s="37" t="s">
        <v>27</v>
      </c>
      <c r="D21" s="37" t="s">
        <v>64</v>
      </c>
      <c r="E21" s="37" t="s">
        <v>69</v>
      </c>
      <c r="F21" s="37" t="s">
        <v>66</v>
      </c>
      <c r="G21" s="37" t="s">
        <v>67</v>
      </c>
      <c r="H21" s="41" t="s">
        <v>67</v>
      </c>
      <c r="I21" s="42">
        <v>57.699314999999999</v>
      </c>
      <c r="J21" s="38">
        <v>16.442563</v>
      </c>
      <c r="K21" s="39">
        <v>74.141878000000005</v>
      </c>
      <c r="L21" s="38">
        <v>490.82600000000002</v>
      </c>
      <c r="M21" s="38">
        <v>150.54618400000001</v>
      </c>
      <c r="N21" s="43">
        <v>641.37218399999995</v>
      </c>
      <c r="O21" s="42">
        <v>120.17635</v>
      </c>
      <c r="P21" s="38">
        <v>12.872685000000001</v>
      </c>
      <c r="Q21" s="39">
        <v>133.049035</v>
      </c>
      <c r="R21" s="38">
        <v>805.08278700000005</v>
      </c>
      <c r="S21" s="38">
        <v>93.347920000000002</v>
      </c>
      <c r="T21" s="43">
        <v>898.43070699999998</v>
      </c>
      <c r="U21" s="25">
        <f t="shared" ref="U20:U83" si="3">+((K21/Q21)-1)*100</f>
        <v>-44.274772079331505</v>
      </c>
      <c r="V21" s="31">
        <f t="shared" ref="V20:V83" si="4">+((N21/T21)-1)*100</f>
        <v>-28.611947587851095</v>
      </c>
    </row>
    <row r="22" spans="1:22" ht="15" x14ac:dyDescent="0.2">
      <c r="A22" s="40" t="s">
        <v>9</v>
      </c>
      <c r="B22" s="37" t="s">
        <v>28</v>
      </c>
      <c r="C22" s="37" t="s">
        <v>27</v>
      </c>
      <c r="D22" s="37" t="s">
        <v>64</v>
      </c>
      <c r="E22" s="37" t="s">
        <v>65</v>
      </c>
      <c r="F22" s="37" t="s">
        <v>66</v>
      </c>
      <c r="G22" s="37" t="s">
        <v>67</v>
      </c>
      <c r="H22" s="41" t="s">
        <v>65</v>
      </c>
      <c r="I22" s="42">
        <v>43.029138000000003</v>
      </c>
      <c r="J22" s="38">
        <v>30.653583999999999</v>
      </c>
      <c r="K22" s="39">
        <v>73.682721999999998</v>
      </c>
      <c r="L22" s="38">
        <v>404.49548299999998</v>
      </c>
      <c r="M22" s="38">
        <v>207.628005</v>
      </c>
      <c r="N22" s="43">
        <v>612.12348799999995</v>
      </c>
      <c r="O22" s="42">
        <v>117.30861400000001</v>
      </c>
      <c r="P22" s="38">
        <v>23.729064000000001</v>
      </c>
      <c r="Q22" s="39">
        <v>141.037678</v>
      </c>
      <c r="R22" s="38">
        <v>779.61585600000001</v>
      </c>
      <c r="S22" s="38">
        <v>146.571924</v>
      </c>
      <c r="T22" s="43">
        <v>926.18777999999998</v>
      </c>
      <c r="U22" s="25">
        <f t="shared" si="3"/>
        <v>-47.756710798939835</v>
      </c>
      <c r="V22" s="31">
        <f t="shared" si="4"/>
        <v>-33.909353889337645</v>
      </c>
    </row>
    <row r="23" spans="1:22" ht="15" x14ac:dyDescent="0.2">
      <c r="A23" s="40" t="s">
        <v>9</v>
      </c>
      <c r="B23" s="37" t="s">
        <v>28</v>
      </c>
      <c r="C23" s="37" t="s">
        <v>27</v>
      </c>
      <c r="D23" s="37" t="s">
        <v>64</v>
      </c>
      <c r="E23" s="37" t="s">
        <v>68</v>
      </c>
      <c r="F23" s="37" t="s">
        <v>66</v>
      </c>
      <c r="G23" s="37" t="s">
        <v>67</v>
      </c>
      <c r="H23" s="41" t="s">
        <v>67</v>
      </c>
      <c r="I23" s="42">
        <v>31.125831000000002</v>
      </c>
      <c r="J23" s="38">
        <v>47.938392999999998</v>
      </c>
      <c r="K23" s="39">
        <v>79.064223999999996</v>
      </c>
      <c r="L23" s="38">
        <v>111.98313</v>
      </c>
      <c r="M23" s="38">
        <v>137.396501</v>
      </c>
      <c r="N23" s="43">
        <v>249.37963099999999</v>
      </c>
      <c r="O23" s="42">
        <v>95.545171999999994</v>
      </c>
      <c r="P23" s="38">
        <v>36.838296</v>
      </c>
      <c r="Q23" s="39">
        <v>132.38346799999999</v>
      </c>
      <c r="R23" s="38">
        <v>647.46693600000003</v>
      </c>
      <c r="S23" s="38">
        <v>218.585058</v>
      </c>
      <c r="T23" s="43">
        <v>866.05199400000004</v>
      </c>
      <c r="U23" s="25">
        <f t="shared" si="3"/>
        <v>-40.276361395820217</v>
      </c>
      <c r="V23" s="31">
        <f t="shared" si="4"/>
        <v>-71.205004696288484</v>
      </c>
    </row>
    <row r="24" spans="1:22" ht="15" x14ac:dyDescent="0.2">
      <c r="A24" s="40" t="s">
        <v>9</v>
      </c>
      <c r="B24" s="37" t="s">
        <v>28</v>
      </c>
      <c r="C24" s="37" t="s">
        <v>27</v>
      </c>
      <c r="D24" s="37" t="s">
        <v>73</v>
      </c>
      <c r="E24" s="37" t="s">
        <v>74</v>
      </c>
      <c r="F24" s="37" t="s">
        <v>66</v>
      </c>
      <c r="G24" s="37" t="s">
        <v>67</v>
      </c>
      <c r="H24" s="41" t="s">
        <v>67</v>
      </c>
      <c r="I24" s="42">
        <v>43.477721000000003</v>
      </c>
      <c r="J24" s="38">
        <v>0</v>
      </c>
      <c r="K24" s="39">
        <v>43.477721000000003</v>
      </c>
      <c r="L24" s="38">
        <v>1170.95</v>
      </c>
      <c r="M24" s="38">
        <v>0</v>
      </c>
      <c r="N24" s="43">
        <v>1170.95</v>
      </c>
      <c r="O24" s="42">
        <v>236.09823</v>
      </c>
      <c r="P24" s="38">
        <v>0</v>
      </c>
      <c r="Q24" s="39">
        <v>236.09823</v>
      </c>
      <c r="R24" s="38">
        <v>1544.73</v>
      </c>
      <c r="S24" s="38">
        <v>54.315947000000001</v>
      </c>
      <c r="T24" s="43">
        <v>1599.05</v>
      </c>
      <c r="U24" s="25">
        <f t="shared" si="3"/>
        <v>-81.58490175889925</v>
      </c>
      <c r="V24" s="31">
        <f t="shared" si="4"/>
        <v>-26.772145961664727</v>
      </c>
    </row>
    <row r="25" spans="1:22" ht="15" x14ac:dyDescent="0.2">
      <c r="A25" s="40" t="s">
        <v>9</v>
      </c>
      <c r="B25" s="37" t="s">
        <v>28</v>
      </c>
      <c r="C25" s="37" t="s">
        <v>27</v>
      </c>
      <c r="D25" s="37" t="s">
        <v>75</v>
      </c>
      <c r="E25" s="37" t="s">
        <v>76</v>
      </c>
      <c r="F25" s="37" t="s">
        <v>71</v>
      </c>
      <c r="G25" s="37" t="s">
        <v>71</v>
      </c>
      <c r="H25" s="41" t="s">
        <v>77</v>
      </c>
      <c r="I25" s="42">
        <v>0</v>
      </c>
      <c r="J25" s="38">
        <v>123.41389100000001</v>
      </c>
      <c r="K25" s="39">
        <v>123.41389100000001</v>
      </c>
      <c r="L25" s="38">
        <v>0</v>
      </c>
      <c r="M25" s="38">
        <v>730.33428500000002</v>
      </c>
      <c r="N25" s="43">
        <v>730.33428500000002</v>
      </c>
      <c r="O25" s="42">
        <v>0</v>
      </c>
      <c r="P25" s="38">
        <v>65.170743000000002</v>
      </c>
      <c r="Q25" s="39">
        <v>65.170743000000002</v>
      </c>
      <c r="R25" s="38">
        <v>0</v>
      </c>
      <c r="S25" s="38">
        <v>814.81584599999996</v>
      </c>
      <c r="T25" s="43">
        <v>814.81584599999996</v>
      </c>
      <c r="U25" s="25">
        <f t="shared" si="3"/>
        <v>89.370084364390337</v>
      </c>
      <c r="V25" s="31">
        <f t="shared" si="4"/>
        <v>-10.368178455871602</v>
      </c>
    </row>
    <row r="26" spans="1:22" ht="15" x14ac:dyDescent="0.2">
      <c r="A26" s="40" t="s">
        <v>9</v>
      </c>
      <c r="B26" s="37" t="s">
        <v>28</v>
      </c>
      <c r="C26" s="37" t="s">
        <v>27</v>
      </c>
      <c r="D26" s="37" t="s">
        <v>75</v>
      </c>
      <c r="E26" s="37" t="s">
        <v>78</v>
      </c>
      <c r="F26" s="37" t="s">
        <v>66</v>
      </c>
      <c r="G26" s="37" t="s">
        <v>67</v>
      </c>
      <c r="H26" s="41" t="s">
        <v>79</v>
      </c>
      <c r="I26" s="42">
        <v>0</v>
      </c>
      <c r="J26" s="38">
        <v>33.845886999999998</v>
      </c>
      <c r="K26" s="39">
        <v>33.845886999999998</v>
      </c>
      <c r="L26" s="38">
        <v>0</v>
      </c>
      <c r="M26" s="38">
        <v>193.573183</v>
      </c>
      <c r="N26" s="43">
        <v>193.573183</v>
      </c>
      <c r="O26" s="42">
        <v>0</v>
      </c>
      <c r="P26" s="38">
        <v>45.435693000000001</v>
      </c>
      <c r="Q26" s="39">
        <v>45.435693000000001</v>
      </c>
      <c r="R26" s="38">
        <v>0</v>
      </c>
      <c r="S26" s="38">
        <v>237.37918300000001</v>
      </c>
      <c r="T26" s="43">
        <v>237.37918300000001</v>
      </c>
      <c r="U26" s="25">
        <f t="shared" si="3"/>
        <v>-25.5081528084099</v>
      </c>
      <c r="V26" s="31">
        <f t="shared" si="4"/>
        <v>-18.454019196788629</v>
      </c>
    </row>
    <row r="27" spans="1:22" ht="15" x14ac:dyDescent="0.2">
      <c r="A27" s="40" t="s">
        <v>9</v>
      </c>
      <c r="B27" s="37" t="s">
        <v>28</v>
      </c>
      <c r="C27" s="37" t="s">
        <v>27</v>
      </c>
      <c r="D27" s="37" t="s">
        <v>75</v>
      </c>
      <c r="E27" s="37" t="s">
        <v>80</v>
      </c>
      <c r="F27" s="37" t="s">
        <v>71</v>
      </c>
      <c r="G27" s="37" t="s">
        <v>71</v>
      </c>
      <c r="H27" s="41" t="s">
        <v>77</v>
      </c>
      <c r="I27" s="42">
        <v>0</v>
      </c>
      <c r="J27" s="38">
        <v>11.21218</v>
      </c>
      <c r="K27" s="39">
        <v>11.21218</v>
      </c>
      <c r="L27" s="38">
        <v>0</v>
      </c>
      <c r="M27" s="38">
        <v>76.547314</v>
      </c>
      <c r="N27" s="43">
        <v>76.547314</v>
      </c>
      <c r="O27" s="42">
        <v>0</v>
      </c>
      <c r="P27" s="38">
        <v>6.7276610000000003</v>
      </c>
      <c r="Q27" s="39">
        <v>6.7276610000000003</v>
      </c>
      <c r="R27" s="38">
        <v>0</v>
      </c>
      <c r="S27" s="38">
        <v>62.722259999999999</v>
      </c>
      <c r="T27" s="43">
        <v>62.722259999999999</v>
      </c>
      <c r="U27" s="25">
        <f t="shared" si="3"/>
        <v>66.657921675898947</v>
      </c>
      <c r="V27" s="31">
        <f t="shared" si="4"/>
        <v>22.041702578956812</v>
      </c>
    </row>
    <row r="28" spans="1:22" ht="15" x14ac:dyDescent="0.2">
      <c r="A28" s="40" t="s">
        <v>9</v>
      </c>
      <c r="B28" s="37" t="s">
        <v>28</v>
      </c>
      <c r="C28" s="37" t="s">
        <v>27</v>
      </c>
      <c r="D28" s="37" t="s">
        <v>81</v>
      </c>
      <c r="E28" s="37" t="s">
        <v>82</v>
      </c>
      <c r="F28" s="37" t="s">
        <v>16</v>
      </c>
      <c r="G28" s="37" t="s">
        <v>83</v>
      </c>
      <c r="H28" s="41" t="s">
        <v>84</v>
      </c>
      <c r="I28" s="42">
        <v>1430.85</v>
      </c>
      <c r="J28" s="38">
        <v>0</v>
      </c>
      <c r="K28" s="39">
        <v>1430.85</v>
      </c>
      <c r="L28" s="38">
        <v>8819.58</v>
      </c>
      <c r="M28" s="38">
        <v>0</v>
      </c>
      <c r="N28" s="43">
        <v>8819.58</v>
      </c>
      <c r="O28" s="42">
        <v>1453.54</v>
      </c>
      <c r="P28" s="38">
        <v>0</v>
      </c>
      <c r="Q28" s="39">
        <v>1453.54</v>
      </c>
      <c r="R28" s="38">
        <v>9478.0400000000009</v>
      </c>
      <c r="S28" s="38">
        <v>0</v>
      </c>
      <c r="T28" s="43">
        <v>9478.0400000000009</v>
      </c>
      <c r="U28" s="25">
        <f t="shared" si="3"/>
        <v>-1.5610165526920516</v>
      </c>
      <c r="V28" s="31">
        <f t="shared" si="4"/>
        <v>-6.9472169351469386</v>
      </c>
    </row>
    <row r="29" spans="1:22" ht="15" x14ac:dyDescent="0.2">
      <c r="A29" s="40" t="s">
        <v>9</v>
      </c>
      <c r="B29" s="37" t="s">
        <v>28</v>
      </c>
      <c r="C29" s="37" t="s">
        <v>27</v>
      </c>
      <c r="D29" s="37" t="s">
        <v>85</v>
      </c>
      <c r="E29" s="37" t="s">
        <v>86</v>
      </c>
      <c r="F29" s="37" t="s">
        <v>38</v>
      </c>
      <c r="G29" s="37" t="s">
        <v>87</v>
      </c>
      <c r="H29" s="41" t="s">
        <v>88</v>
      </c>
      <c r="I29" s="42">
        <v>0</v>
      </c>
      <c r="J29" s="38">
        <v>0</v>
      </c>
      <c r="K29" s="39">
        <v>0</v>
      </c>
      <c r="L29" s="38">
        <v>0</v>
      </c>
      <c r="M29" s="38">
        <v>0</v>
      </c>
      <c r="N29" s="43">
        <v>0</v>
      </c>
      <c r="O29" s="42">
        <v>0</v>
      </c>
      <c r="P29" s="38">
        <v>0</v>
      </c>
      <c r="Q29" s="39">
        <v>0</v>
      </c>
      <c r="R29" s="38">
        <v>3.7253180000000001</v>
      </c>
      <c r="S29" s="38">
        <v>0</v>
      </c>
      <c r="T29" s="43">
        <v>3.7253180000000001</v>
      </c>
      <c r="U29" s="35" t="s">
        <v>24</v>
      </c>
      <c r="V29" s="36" t="s">
        <v>24</v>
      </c>
    </row>
    <row r="30" spans="1:22" ht="15" x14ac:dyDescent="0.2">
      <c r="A30" s="40" t="s">
        <v>9</v>
      </c>
      <c r="B30" s="37" t="s">
        <v>28</v>
      </c>
      <c r="C30" s="37" t="s">
        <v>27</v>
      </c>
      <c r="D30" s="37" t="s">
        <v>89</v>
      </c>
      <c r="E30" s="37" t="s">
        <v>90</v>
      </c>
      <c r="F30" s="37" t="s">
        <v>52</v>
      </c>
      <c r="G30" s="37" t="s">
        <v>52</v>
      </c>
      <c r="H30" s="41" t="s">
        <v>91</v>
      </c>
      <c r="I30" s="42">
        <v>0</v>
      </c>
      <c r="J30" s="38">
        <v>96.912882999999994</v>
      </c>
      <c r="K30" s="39">
        <v>96.912882999999994</v>
      </c>
      <c r="L30" s="38">
        <v>0</v>
      </c>
      <c r="M30" s="38">
        <v>447.66561400000001</v>
      </c>
      <c r="N30" s="43">
        <v>447.66561400000001</v>
      </c>
      <c r="O30" s="42">
        <v>0</v>
      </c>
      <c r="P30" s="38">
        <v>80.975676000000007</v>
      </c>
      <c r="Q30" s="39">
        <v>80.975676000000007</v>
      </c>
      <c r="R30" s="38">
        <v>33.909274000000003</v>
      </c>
      <c r="S30" s="38">
        <v>400.77194800000001</v>
      </c>
      <c r="T30" s="43">
        <v>434.68122199999999</v>
      </c>
      <c r="U30" s="25">
        <f t="shared" si="3"/>
        <v>19.681474471420259</v>
      </c>
      <c r="V30" s="31">
        <f t="shared" si="4"/>
        <v>2.9871067216241443</v>
      </c>
    </row>
    <row r="31" spans="1:22" ht="15" x14ac:dyDescent="0.2">
      <c r="A31" s="40" t="s">
        <v>9</v>
      </c>
      <c r="B31" s="37" t="s">
        <v>28</v>
      </c>
      <c r="C31" s="37" t="s">
        <v>27</v>
      </c>
      <c r="D31" s="37" t="s">
        <v>257</v>
      </c>
      <c r="E31" s="37" t="s">
        <v>258</v>
      </c>
      <c r="F31" s="37" t="s">
        <v>66</v>
      </c>
      <c r="G31" s="37" t="s">
        <v>67</v>
      </c>
      <c r="H31" s="41" t="s">
        <v>67</v>
      </c>
      <c r="I31" s="42">
        <v>0</v>
      </c>
      <c r="J31" s="38">
        <v>0</v>
      </c>
      <c r="K31" s="39">
        <v>0</v>
      </c>
      <c r="L31" s="38">
        <v>0</v>
      </c>
      <c r="M31" s="38">
        <v>0</v>
      </c>
      <c r="N31" s="43">
        <v>0</v>
      </c>
      <c r="O31" s="42">
        <v>0</v>
      </c>
      <c r="P31" s="38">
        <v>0</v>
      </c>
      <c r="Q31" s="39">
        <v>0</v>
      </c>
      <c r="R31" s="38">
        <v>0</v>
      </c>
      <c r="S31" s="38">
        <v>7.1303000000000005E-2</v>
      </c>
      <c r="T31" s="43">
        <v>7.1303000000000005E-2</v>
      </c>
      <c r="U31" s="35" t="s">
        <v>24</v>
      </c>
      <c r="V31" s="36" t="s">
        <v>24</v>
      </c>
    </row>
    <row r="32" spans="1:22" ht="15" x14ac:dyDescent="0.2">
      <c r="A32" s="40" t="s">
        <v>9</v>
      </c>
      <c r="B32" s="37" t="s">
        <v>28</v>
      </c>
      <c r="C32" s="37" t="s">
        <v>27</v>
      </c>
      <c r="D32" s="37" t="s">
        <v>239</v>
      </c>
      <c r="E32" s="37" t="s">
        <v>240</v>
      </c>
      <c r="F32" s="37" t="s">
        <v>52</v>
      </c>
      <c r="G32" s="37" t="s">
        <v>52</v>
      </c>
      <c r="H32" s="41" t="s">
        <v>241</v>
      </c>
      <c r="I32" s="42">
        <v>0</v>
      </c>
      <c r="J32" s="38">
        <v>0</v>
      </c>
      <c r="K32" s="39">
        <v>0</v>
      </c>
      <c r="L32" s="38">
        <v>0</v>
      </c>
      <c r="M32" s="38">
        <v>0</v>
      </c>
      <c r="N32" s="43">
        <v>0</v>
      </c>
      <c r="O32" s="42">
        <v>0</v>
      </c>
      <c r="P32" s="38">
        <v>0</v>
      </c>
      <c r="Q32" s="39">
        <v>0</v>
      </c>
      <c r="R32" s="38">
        <v>0</v>
      </c>
      <c r="S32" s="38">
        <v>29.809833000000001</v>
      </c>
      <c r="T32" s="43">
        <v>29.809833000000001</v>
      </c>
      <c r="U32" s="35" t="s">
        <v>24</v>
      </c>
      <c r="V32" s="36" t="s">
        <v>24</v>
      </c>
    </row>
    <row r="33" spans="1:22" ht="15" x14ac:dyDescent="0.2">
      <c r="A33" s="40" t="s">
        <v>9</v>
      </c>
      <c r="B33" s="37" t="s">
        <v>28</v>
      </c>
      <c r="C33" s="37" t="s">
        <v>27</v>
      </c>
      <c r="D33" s="37" t="s">
        <v>96</v>
      </c>
      <c r="E33" s="37" t="s">
        <v>97</v>
      </c>
      <c r="F33" s="37" t="s">
        <v>98</v>
      </c>
      <c r="G33" s="37" t="s">
        <v>99</v>
      </c>
      <c r="H33" s="41" t="s">
        <v>100</v>
      </c>
      <c r="I33" s="42">
        <v>40.634099999999997</v>
      </c>
      <c r="J33" s="38">
        <v>113.12103999999999</v>
      </c>
      <c r="K33" s="39">
        <v>153.75514000000001</v>
      </c>
      <c r="L33" s="38">
        <v>419.93624999999997</v>
      </c>
      <c r="M33" s="38">
        <v>713.12598000000003</v>
      </c>
      <c r="N33" s="43">
        <v>1133.06</v>
      </c>
      <c r="O33" s="42">
        <v>66.429469999999995</v>
      </c>
      <c r="P33" s="38">
        <v>125.00443</v>
      </c>
      <c r="Q33" s="39">
        <v>191.43389999999999</v>
      </c>
      <c r="R33" s="38">
        <v>303.87916999999999</v>
      </c>
      <c r="S33" s="38">
        <v>715.26720999999998</v>
      </c>
      <c r="T33" s="43">
        <v>1019.15</v>
      </c>
      <c r="U33" s="25">
        <f t="shared" si="3"/>
        <v>-19.6823864529741</v>
      </c>
      <c r="V33" s="31">
        <f t="shared" si="4"/>
        <v>11.176961193151147</v>
      </c>
    </row>
    <row r="34" spans="1:22" ht="15" x14ac:dyDescent="0.2">
      <c r="A34" s="40" t="s">
        <v>9</v>
      </c>
      <c r="B34" s="37" t="s">
        <v>28</v>
      </c>
      <c r="C34" s="37" t="s">
        <v>27</v>
      </c>
      <c r="D34" s="37" t="s">
        <v>103</v>
      </c>
      <c r="E34" s="37" t="s">
        <v>242</v>
      </c>
      <c r="F34" s="37" t="s">
        <v>66</v>
      </c>
      <c r="G34" s="37" t="s">
        <v>243</v>
      </c>
      <c r="H34" s="41" t="s">
        <v>244</v>
      </c>
      <c r="I34" s="42">
        <v>0</v>
      </c>
      <c r="J34" s="38">
        <v>7.0595559999999997</v>
      </c>
      <c r="K34" s="39">
        <v>7.0595559999999997</v>
      </c>
      <c r="L34" s="38">
        <v>0</v>
      </c>
      <c r="M34" s="38">
        <v>45.329605000000001</v>
      </c>
      <c r="N34" s="43">
        <v>45.329605000000001</v>
      </c>
      <c r="O34" s="42">
        <v>0</v>
      </c>
      <c r="P34" s="38">
        <v>8.5511180000000007</v>
      </c>
      <c r="Q34" s="39">
        <v>8.5511180000000007</v>
      </c>
      <c r="R34" s="38">
        <v>0</v>
      </c>
      <c r="S34" s="38">
        <v>19.041349</v>
      </c>
      <c r="T34" s="43">
        <v>19.041349</v>
      </c>
      <c r="U34" s="25">
        <f t="shared" si="3"/>
        <v>-17.442888754429543</v>
      </c>
      <c r="V34" s="36" t="s">
        <v>24</v>
      </c>
    </row>
    <row r="35" spans="1:22" ht="15" x14ac:dyDescent="0.2">
      <c r="A35" s="40" t="s">
        <v>9</v>
      </c>
      <c r="B35" s="37" t="s">
        <v>28</v>
      </c>
      <c r="C35" s="37" t="s">
        <v>27</v>
      </c>
      <c r="D35" s="37" t="s">
        <v>106</v>
      </c>
      <c r="E35" s="37" t="s">
        <v>107</v>
      </c>
      <c r="F35" s="37" t="s">
        <v>30</v>
      </c>
      <c r="G35" s="37" t="s">
        <v>108</v>
      </c>
      <c r="H35" s="41" t="s">
        <v>109</v>
      </c>
      <c r="I35" s="42">
        <v>34.842199999999998</v>
      </c>
      <c r="J35" s="38">
        <v>83.739099999999993</v>
      </c>
      <c r="K35" s="39">
        <v>118.5813</v>
      </c>
      <c r="L35" s="38">
        <v>338.85579999999999</v>
      </c>
      <c r="M35" s="38">
        <v>545.79549999999995</v>
      </c>
      <c r="N35" s="43">
        <v>884.65129999999999</v>
      </c>
      <c r="O35" s="42">
        <v>11.410600000000001</v>
      </c>
      <c r="P35" s="38">
        <v>75.399799999999999</v>
      </c>
      <c r="Q35" s="39">
        <v>86.810400000000001</v>
      </c>
      <c r="R35" s="38">
        <v>134.5976</v>
      </c>
      <c r="S35" s="38">
        <v>445.8519</v>
      </c>
      <c r="T35" s="43">
        <v>580.44949999999994</v>
      </c>
      <c r="U35" s="25">
        <f t="shared" si="3"/>
        <v>36.598034336899723</v>
      </c>
      <c r="V35" s="31">
        <f t="shared" si="4"/>
        <v>52.407970030123231</v>
      </c>
    </row>
    <row r="36" spans="1:22" ht="15" x14ac:dyDescent="0.2">
      <c r="A36" s="40" t="s">
        <v>9</v>
      </c>
      <c r="B36" s="37" t="s">
        <v>28</v>
      </c>
      <c r="C36" s="37" t="s">
        <v>27</v>
      </c>
      <c r="D36" s="37" t="s">
        <v>106</v>
      </c>
      <c r="E36" s="37" t="s">
        <v>111</v>
      </c>
      <c r="F36" s="37" t="s">
        <v>30</v>
      </c>
      <c r="G36" s="37" t="s">
        <v>108</v>
      </c>
      <c r="H36" s="41" t="s">
        <v>112</v>
      </c>
      <c r="I36" s="42">
        <v>6.2434000000000003</v>
      </c>
      <c r="J36" s="38">
        <v>29.7774</v>
      </c>
      <c r="K36" s="39">
        <v>36.020800000000001</v>
      </c>
      <c r="L36" s="38">
        <v>49.958799999999997</v>
      </c>
      <c r="M36" s="38">
        <v>199.5872</v>
      </c>
      <c r="N36" s="43">
        <v>249.54599999999999</v>
      </c>
      <c r="O36" s="42">
        <v>2.1274000000000002</v>
      </c>
      <c r="P36" s="38">
        <v>10.820600000000001</v>
      </c>
      <c r="Q36" s="39">
        <v>12.948</v>
      </c>
      <c r="R36" s="38">
        <v>23.947700000000001</v>
      </c>
      <c r="S36" s="38">
        <v>138.1114</v>
      </c>
      <c r="T36" s="43">
        <v>162.0591</v>
      </c>
      <c r="U36" s="35" t="s">
        <v>24</v>
      </c>
      <c r="V36" s="31">
        <f t="shared" si="4"/>
        <v>53.984564890215971</v>
      </c>
    </row>
    <row r="37" spans="1:22" ht="15" x14ac:dyDescent="0.2">
      <c r="A37" s="40" t="s">
        <v>9</v>
      </c>
      <c r="B37" s="37" t="s">
        <v>28</v>
      </c>
      <c r="C37" s="37" t="s">
        <v>27</v>
      </c>
      <c r="D37" s="37" t="s">
        <v>106</v>
      </c>
      <c r="E37" s="37" t="s">
        <v>110</v>
      </c>
      <c r="F37" s="37" t="s">
        <v>30</v>
      </c>
      <c r="G37" s="37" t="s">
        <v>108</v>
      </c>
      <c r="H37" s="41" t="s">
        <v>109</v>
      </c>
      <c r="I37" s="42">
        <v>9.2644000000000002</v>
      </c>
      <c r="J37" s="38">
        <v>22.5762</v>
      </c>
      <c r="K37" s="39">
        <v>31.840599999999998</v>
      </c>
      <c r="L37" s="38">
        <v>77.903800000000004</v>
      </c>
      <c r="M37" s="38">
        <v>120.41670000000001</v>
      </c>
      <c r="N37" s="43">
        <v>198.32050000000001</v>
      </c>
      <c r="O37" s="42">
        <v>2.3208000000000002</v>
      </c>
      <c r="P37" s="38">
        <v>15.946</v>
      </c>
      <c r="Q37" s="39">
        <v>18.2668</v>
      </c>
      <c r="R37" s="38">
        <v>50.119199999999999</v>
      </c>
      <c r="S37" s="38">
        <v>151.00749999999999</v>
      </c>
      <c r="T37" s="43">
        <v>201.1267</v>
      </c>
      <c r="U37" s="25">
        <f t="shared" si="3"/>
        <v>74.308581689184749</v>
      </c>
      <c r="V37" s="31">
        <f t="shared" si="4"/>
        <v>-1.3952399159335882</v>
      </c>
    </row>
    <row r="38" spans="1:22" ht="15" x14ac:dyDescent="0.2">
      <c r="A38" s="40" t="s">
        <v>9</v>
      </c>
      <c r="B38" s="37" t="s">
        <v>28</v>
      </c>
      <c r="C38" s="37" t="s">
        <v>27</v>
      </c>
      <c r="D38" s="37" t="s">
        <v>113</v>
      </c>
      <c r="E38" s="37" t="s">
        <v>114</v>
      </c>
      <c r="F38" s="37" t="s">
        <v>115</v>
      </c>
      <c r="G38" s="37" t="s">
        <v>116</v>
      </c>
      <c r="H38" s="41" t="s">
        <v>117</v>
      </c>
      <c r="I38" s="42">
        <v>258.63463999999999</v>
      </c>
      <c r="J38" s="38">
        <v>0</v>
      </c>
      <c r="K38" s="39">
        <v>258.63463999999999</v>
      </c>
      <c r="L38" s="38">
        <v>1659.73</v>
      </c>
      <c r="M38" s="38">
        <v>85.703174000000004</v>
      </c>
      <c r="N38" s="43">
        <v>1745.43</v>
      </c>
      <c r="O38" s="42">
        <v>267.30748799999998</v>
      </c>
      <c r="P38" s="38">
        <v>0</v>
      </c>
      <c r="Q38" s="39">
        <v>267.30748799999998</v>
      </c>
      <c r="R38" s="38">
        <v>1604.56</v>
      </c>
      <c r="S38" s="38">
        <v>0</v>
      </c>
      <c r="T38" s="43">
        <v>1604.56</v>
      </c>
      <c r="U38" s="25">
        <f t="shared" si="3"/>
        <v>-3.2445211561001996</v>
      </c>
      <c r="V38" s="31">
        <f t="shared" si="4"/>
        <v>8.7793538415515968</v>
      </c>
    </row>
    <row r="39" spans="1:22" ht="15" x14ac:dyDescent="0.2">
      <c r="A39" s="40" t="s">
        <v>9</v>
      </c>
      <c r="B39" s="37" t="s">
        <v>28</v>
      </c>
      <c r="C39" s="37" t="s">
        <v>27</v>
      </c>
      <c r="D39" s="37" t="s">
        <v>118</v>
      </c>
      <c r="E39" s="37" t="s">
        <v>119</v>
      </c>
      <c r="F39" s="37" t="s">
        <v>30</v>
      </c>
      <c r="G39" s="37" t="s">
        <v>57</v>
      </c>
      <c r="H39" s="41" t="s">
        <v>120</v>
      </c>
      <c r="I39" s="42">
        <v>0</v>
      </c>
      <c r="J39" s="38">
        <v>0</v>
      </c>
      <c r="K39" s="39">
        <v>0</v>
      </c>
      <c r="L39" s="38">
        <v>0</v>
      </c>
      <c r="M39" s="38">
        <v>0</v>
      </c>
      <c r="N39" s="43">
        <v>0</v>
      </c>
      <c r="O39" s="42">
        <v>228.97874999999999</v>
      </c>
      <c r="P39" s="38">
        <v>28.19116</v>
      </c>
      <c r="Q39" s="39">
        <v>257.16991000000002</v>
      </c>
      <c r="R39" s="38">
        <v>1631.36</v>
      </c>
      <c r="S39" s="38">
        <v>197.957761</v>
      </c>
      <c r="T39" s="43">
        <v>1829.32</v>
      </c>
      <c r="U39" s="35" t="s">
        <v>24</v>
      </c>
      <c r="V39" s="36" t="s">
        <v>24</v>
      </c>
    </row>
    <row r="40" spans="1:22" ht="15" x14ac:dyDescent="0.2">
      <c r="A40" s="40" t="s">
        <v>9</v>
      </c>
      <c r="B40" s="37" t="s">
        <v>28</v>
      </c>
      <c r="C40" s="37" t="s">
        <v>27</v>
      </c>
      <c r="D40" s="37" t="s">
        <v>121</v>
      </c>
      <c r="E40" s="37" t="s">
        <v>122</v>
      </c>
      <c r="F40" s="37" t="s">
        <v>52</v>
      </c>
      <c r="G40" s="37" t="s">
        <v>123</v>
      </c>
      <c r="H40" s="41" t="s">
        <v>124</v>
      </c>
      <c r="I40" s="42">
        <v>865.14941399999998</v>
      </c>
      <c r="J40" s="38">
        <v>0</v>
      </c>
      <c r="K40" s="39">
        <v>865.14941399999998</v>
      </c>
      <c r="L40" s="38">
        <v>5586.89</v>
      </c>
      <c r="M40" s="38">
        <v>0</v>
      </c>
      <c r="N40" s="43">
        <v>5586.89</v>
      </c>
      <c r="O40" s="42">
        <v>778.94838000000004</v>
      </c>
      <c r="P40" s="38">
        <v>0</v>
      </c>
      <c r="Q40" s="39">
        <v>778.94838000000004</v>
      </c>
      <c r="R40" s="38">
        <v>5639.34</v>
      </c>
      <c r="S40" s="38">
        <v>0</v>
      </c>
      <c r="T40" s="43">
        <v>5639.34</v>
      </c>
      <c r="U40" s="25">
        <f t="shared" si="3"/>
        <v>11.066334588178982</v>
      </c>
      <c r="V40" s="31">
        <f t="shared" si="4"/>
        <v>-0.93007337738103546</v>
      </c>
    </row>
    <row r="41" spans="1:22" ht="15" x14ac:dyDescent="0.2">
      <c r="A41" s="40" t="s">
        <v>9</v>
      </c>
      <c r="B41" s="37" t="s">
        <v>28</v>
      </c>
      <c r="C41" s="37" t="s">
        <v>29</v>
      </c>
      <c r="D41" s="37" t="s">
        <v>125</v>
      </c>
      <c r="E41" s="37" t="s">
        <v>126</v>
      </c>
      <c r="F41" s="37" t="s">
        <v>30</v>
      </c>
      <c r="G41" s="37" t="s">
        <v>127</v>
      </c>
      <c r="H41" s="41" t="s">
        <v>128</v>
      </c>
      <c r="I41" s="42">
        <v>0</v>
      </c>
      <c r="J41" s="38">
        <v>0</v>
      </c>
      <c r="K41" s="39">
        <v>0</v>
      </c>
      <c r="L41" s="38">
        <v>0</v>
      </c>
      <c r="M41" s="38">
        <v>0</v>
      </c>
      <c r="N41" s="43">
        <v>0</v>
      </c>
      <c r="O41" s="42">
        <v>0</v>
      </c>
      <c r="P41" s="38">
        <v>0</v>
      </c>
      <c r="Q41" s="39">
        <v>0</v>
      </c>
      <c r="R41" s="38">
        <v>23.787980999999998</v>
      </c>
      <c r="S41" s="38">
        <v>0</v>
      </c>
      <c r="T41" s="43">
        <v>23.787980999999998</v>
      </c>
      <c r="U41" s="35" t="s">
        <v>24</v>
      </c>
      <c r="V41" s="36" t="s">
        <v>24</v>
      </c>
    </row>
    <row r="42" spans="1:22" ht="15" x14ac:dyDescent="0.2">
      <c r="A42" s="40" t="s">
        <v>9</v>
      </c>
      <c r="B42" s="37" t="s">
        <v>28</v>
      </c>
      <c r="C42" s="37" t="s">
        <v>27</v>
      </c>
      <c r="D42" s="37" t="s">
        <v>129</v>
      </c>
      <c r="E42" s="37" t="s">
        <v>130</v>
      </c>
      <c r="F42" s="37" t="s">
        <v>71</v>
      </c>
      <c r="G42" s="37" t="s">
        <v>71</v>
      </c>
      <c r="H42" s="41" t="s">
        <v>131</v>
      </c>
      <c r="I42" s="42">
        <v>0</v>
      </c>
      <c r="J42" s="38">
        <v>49.925536999999998</v>
      </c>
      <c r="K42" s="39">
        <v>49.925536999999998</v>
      </c>
      <c r="L42" s="38">
        <v>0</v>
      </c>
      <c r="M42" s="38">
        <v>228.99425099999999</v>
      </c>
      <c r="N42" s="43">
        <v>228.99425099999999</v>
      </c>
      <c r="O42" s="42">
        <v>0</v>
      </c>
      <c r="P42" s="38">
        <v>7.1318460000000004</v>
      </c>
      <c r="Q42" s="39">
        <v>7.1318460000000004</v>
      </c>
      <c r="R42" s="38">
        <v>0</v>
      </c>
      <c r="S42" s="38">
        <v>34.220269000000002</v>
      </c>
      <c r="T42" s="43">
        <v>34.220269000000002</v>
      </c>
      <c r="U42" s="35" t="s">
        <v>24</v>
      </c>
      <c r="V42" s="36" t="s">
        <v>24</v>
      </c>
    </row>
    <row r="43" spans="1:22" ht="15" x14ac:dyDescent="0.2">
      <c r="A43" s="40" t="s">
        <v>9</v>
      </c>
      <c r="B43" s="37" t="s">
        <v>28</v>
      </c>
      <c r="C43" s="37" t="s">
        <v>27</v>
      </c>
      <c r="D43" s="37" t="s">
        <v>132</v>
      </c>
      <c r="E43" s="37" t="s">
        <v>133</v>
      </c>
      <c r="F43" s="37" t="s">
        <v>16</v>
      </c>
      <c r="G43" s="37" t="s">
        <v>134</v>
      </c>
      <c r="H43" s="41" t="s">
        <v>135</v>
      </c>
      <c r="I43" s="42">
        <v>0</v>
      </c>
      <c r="J43" s="38">
        <v>244.05950000000001</v>
      </c>
      <c r="K43" s="39">
        <v>244.05950000000001</v>
      </c>
      <c r="L43" s="38">
        <v>0</v>
      </c>
      <c r="M43" s="38">
        <v>1278.94</v>
      </c>
      <c r="N43" s="43">
        <v>1278.94</v>
      </c>
      <c r="O43" s="42">
        <v>0</v>
      </c>
      <c r="P43" s="38">
        <v>195.52799999999999</v>
      </c>
      <c r="Q43" s="39">
        <v>195.52799999999999</v>
      </c>
      <c r="R43" s="38">
        <v>0</v>
      </c>
      <c r="S43" s="38">
        <v>1123.58</v>
      </c>
      <c r="T43" s="43">
        <v>1123.58</v>
      </c>
      <c r="U43" s="25">
        <f t="shared" si="3"/>
        <v>24.820741786342637</v>
      </c>
      <c r="V43" s="31">
        <f t="shared" si="4"/>
        <v>13.827230815785274</v>
      </c>
    </row>
    <row r="44" spans="1:22" ht="15" x14ac:dyDescent="0.2">
      <c r="A44" s="40" t="s">
        <v>9</v>
      </c>
      <c r="B44" s="37" t="s">
        <v>28</v>
      </c>
      <c r="C44" s="37" t="s">
        <v>27</v>
      </c>
      <c r="D44" s="37" t="s">
        <v>132</v>
      </c>
      <c r="E44" s="37" t="s">
        <v>119</v>
      </c>
      <c r="F44" s="37" t="s">
        <v>30</v>
      </c>
      <c r="G44" s="37" t="s">
        <v>57</v>
      </c>
      <c r="H44" s="41" t="s">
        <v>120</v>
      </c>
      <c r="I44" s="42">
        <v>0</v>
      </c>
      <c r="J44" s="38">
        <v>0</v>
      </c>
      <c r="K44" s="39">
        <v>0</v>
      </c>
      <c r="L44" s="38">
        <v>887.53039999999999</v>
      </c>
      <c r="M44" s="38">
        <v>168.84899999999999</v>
      </c>
      <c r="N44" s="43">
        <v>1056.3800000000001</v>
      </c>
      <c r="O44" s="42">
        <v>0</v>
      </c>
      <c r="P44" s="38">
        <v>0</v>
      </c>
      <c r="Q44" s="39">
        <v>0</v>
      </c>
      <c r="R44" s="38">
        <v>0</v>
      </c>
      <c r="S44" s="38">
        <v>0</v>
      </c>
      <c r="T44" s="43">
        <v>0</v>
      </c>
      <c r="U44" s="35" t="s">
        <v>24</v>
      </c>
      <c r="V44" s="36" t="s">
        <v>24</v>
      </c>
    </row>
    <row r="45" spans="1:22" ht="15" x14ac:dyDescent="0.2">
      <c r="A45" s="40" t="s">
        <v>9</v>
      </c>
      <c r="B45" s="37" t="s">
        <v>28</v>
      </c>
      <c r="C45" s="37" t="s">
        <v>29</v>
      </c>
      <c r="D45" s="37" t="s">
        <v>136</v>
      </c>
      <c r="E45" s="37" t="s">
        <v>137</v>
      </c>
      <c r="F45" s="37" t="s">
        <v>93</v>
      </c>
      <c r="G45" s="37" t="s">
        <v>93</v>
      </c>
      <c r="H45" s="41" t="s">
        <v>138</v>
      </c>
      <c r="I45" s="42">
        <v>0</v>
      </c>
      <c r="J45" s="38">
        <v>0</v>
      </c>
      <c r="K45" s="39">
        <v>0</v>
      </c>
      <c r="L45" s="38">
        <v>1.0192000000000001</v>
      </c>
      <c r="M45" s="38">
        <v>0</v>
      </c>
      <c r="N45" s="43">
        <v>1.0192000000000001</v>
      </c>
      <c r="O45" s="42">
        <v>23.903618000000002</v>
      </c>
      <c r="P45" s="38">
        <v>0</v>
      </c>
      <c r="Q45" s="39">
        <v>23.903618000000002</v>
      </c>
      <c r="R45" s="38">
        <v>58.974451000000002</v>
      </c>
      <c r="S45" s="38">
        <v>0</v>
      </c>
      <c r="T45" s="43">
        <v>58.974451000000002</v>
      </c>
      <c r="U45" s="35" t="s">
        <v>24</v>
      </c>
      <c r="V45" s="31">
        <f t="shared" si="4"/>
        <v>-98.271794001100574</v>
      </c>
    </row>
    <row r="46" spans="1:22" ht="15" x14ac:dyDescent="0.2">
      <c r="A46" s="40" t="s">
        <v>9</v>
      </c>
      <c r="B46" s="37" t="s">
        <v>28</v>
      </c>
      <c r="C46" s="37" t="s">
        <v>29</v>
      </c>
      <c r="D46" s="37" t="s">
        <v>136</v>
      </c>
      <c r="E46" s="37" t="s">
        <v>186</v>
      </c>
      <c r="F46" s="37" t="s">
        <v>93</v>
      </c>
      <c r="G46" s="37" t="s">
        <v>93</v>
      </c>
      <c r="H46" s="41" t="s">
        <v>138</v>
      </c>
      <c r="I46" s="42">
        <v>0</v>
      </c>
      <c r="J46" s="38">
        <v>0</v>
      </c>
      <c r="K46" s="39">
        <v>0</v>
      </c>
      <c r="L46" s="38">
        <v>0</v>
      </c>
      <c r="M46" s="38">
        <v>0</v>
      </c>
      <c r="N46" s="43">
        <v>0</v>
      </c>
      <c r="O46" s="42">
        <v>0</v>
      </c>
      <c r="P46" s="38">
        <v>0</v>
      </c>
      <c r="Q46" s="39">
        <v>0</v>
      </c>
      <c r="R46" s="38">
        <v>3.9312499999999999</v>
      </c>
      <c r="S46" s="38">
        <v>0</v>
      </c>
      <c r="T46" s="43">
        <v>3.9312499999999999</v>
      </c>
      <c r="U46" s="35" t="s">
        <v>24</v>
      </c>
      <c r="V46" s="36" t="s">
        <v>24</v>
      </c>
    </row>
    <row r="47" spans="1:22" ht="15" x14ac:dyDescent="0.2">
      <c r="A47" s="40" t="s">
        <v>9</v>
      </c>
      <c r="B47" s="37" t="s">
        <v>28</v>
      </c>
      <c r="C47" s="37" t="s">
        <v>27</v>
      </c>
      <c r="D47" s="37" t="s">
        <v>139</v>
      </c>
      <c r="E47" s="37" t="s">
        <v>140</v>
      </c>
      <c r="F47" s="37" t="s">
        <v>101</v>
      </c>
      <c r="G47" s="37" t="s">
        <v>102</v>
      </c>
      <c r="H47" s="41" t="s">
        <v>102</v>
      </c>
      <c r="I47" s="42">
        <v>3447.95</v>
      </c>
      <c r="J47" s="38">
        <v>0</v>
      </c>
      <c r="K47" s="39">
        <v>3447.95</v>
      </c>
      <c r="L47" s="38">
        <v>16928.79</v>
      </c>
      <c r="M47" s="38">
        <v>0</v>
      </c>
      <c r="N47" s="43">
        <v>16928.79</v>
      </c>
      <c r="O47" s="42">
        <v>2117.9</v>
      </c>
      <c r="P47" s="38">
        <v>0</v>
      </c>
      <c r="Q47" s="39">
        <v>2117.9</v>
      </c>
      <c r="R47" s="38">
        <v>15254.98</v>
      </c>
      <c r="S47" s="38">
        <v>0</v>
      </c>
      <c r="T47" s="43">
        <v>15254.98</v>
      </c>
      <c r="U47" s="25">
        <f t="shared" si="3"/>
        <v>62.800415505925656</v>
      </c>
      <c r="V47" s="31">
        <f t="shared" si="4"/>
        <v>10.972220219233343</v>
      </c>
    </row>
    <row r="48" spans="1:22" ht="15" x14ac:dyDescent="0.2">
      <c r="A48" s="40" t="s">
        <v>9</v>
      </c>
      <c r="B48" s="37" t="s">
        <v>28</v>
      </c>
      <c r="C48" s="37" t="s">
        <v>27</v>
      </c>
      <c r="D48" s="37" t="s">
        <v>260</v>
      </c>
      <c r="E48" s="37" t="s">
        <v>261</v>
      </c>
      <c r="F48" s="37" t="s">
        <v>16</v>
      </c>
      <c r="G48" s="37" t="s">
        <v>134</v>
      </c>
      <c r="H48" s="41" t="s">
        <v>229</v>
      </c>
      <c r="I48" s="42">
        <v>0</v>
      </c>
      <c r="J48" s="38">
        <v>0</v>
      </c>
      <c r="K48" s="39">
        <v>0</v>
      </c>
      <c r="L48" s="38">
        <v>6.3922650000000001</v>
      </c>
      <c r="M48" s="38">
        <v>8.5198599999999995</v>
      </c>
      <c r="N48" s="43">
        <v>14.912125</v>
      </c>
      <c r="O48" s="42">
        <v>0</v>
      </c>
      <c r="P48" s="38">
        <v>0</v>
      </c>
      <c r="Q48" s="39">
        <v>0</v>
      </c>
      <c r="R48" s="38">
        <v>0</v>
      </c>
      <c r="S48" s="38">
        <v>0</v>
      </c>
      <c r="T48" s="43">
        <v>0</v>
      </c>
      <c r="U48" s="35" t="s">
        <v>24</v>
      </c>
      <c r="V48" s="36" t="s">
        <v>24</v>
      </c>
    </row>
    <row r="49" spans="1:22" ht="15" x14ac:dyDescent="0.2">
      <c r="A49" s="40" t="s">
        <v>9</v>
      </c>
      <c r="B49" s="37" t="s">
        <v>28</v>
      </c>
      <c r="C49" s="37" t="s">
        <v>27</v>
      </c>
      <c r="D49" s="37" t="s">
        <v>141</v>
      </c>
      <c r="E49" s="37" t="s">
        <v>142</v>
      </c>
      <c r="F49" s="37" t="s">
        <v>61</v>
      </c>
      <c r="G49" s="37" t="s">
        <v>143</v>
      </c>
      <c r="H49" s="41" t="s">
        <v>259</v>
      </c>
      <c r="I49" s="42">
        <v>7198.35</v>
      </c>
      <c r="J49" s="38">
        <v>0</v>
      </c>
      <c r="K49" s="39">
        <v>7198.35</v>
      </c>
      <c r="L49" s="38">
        <v>56074.5</v>
      </c>
      <c r="M49" s="38">
        <v>0</v>
      </c>
      <c r="N49" s="43">
        <v>56074.5</v>
      </c>
      <c r="O49" s="42">
        <v>10631.35</v>
      </c>
      <c r="P49" s="38">
        <v>0</v>
      </c>
      <c r="Q49" s="39">
        <v>10631.35</v>
      </c>
      <c r="R49" s="38">
        <v>58368.480000000003</v>
      </c>
      <c r="S49" s="38">
        <v>0</v>
      </c>
      <c r="T49" s="43">
        <v>58368.480000000003</v>
      </c>
      <c r="U49" s="25">
        <f t="shared" si="3"/>
        <v>-32.291289441134005</v>
      </c>
      <c r="V49" s="31">
        <f t="shared" si="4"/>
        <v>-3.9301691597930954</v>
      </c>
    </row>
    <row r="50" spans="1:22" ht="15" x14ac:dyDescent="0.2">
      <c r="A50" s="40" t="s">
        <v>9</v>
      </c>
      <c r="B50" s="37" t="s">
        <v>28</v>
      </c>
      <c r="C50" s="37" t="s">
        <v>27</v>
      </c>
      <c r="D50" s="37" t="s">
        <v>144</v>
      </c>
      <c r="E50" s="37" t="s">
        <v>145</v>
      </c>
      <c r="F50" s="37" t="s">
        <v>93</v>
      </c>
      <c r="G50" s="37" t="s">
        <v>146</v>
      </c>
      <c r="H50" s="41" t="s">
        <v>147</v>
      </c>
      <c r="I50" s="42">
        <v>0</v>
      </c>
      <c r="J50" s="38">
        <v>0</v>
      </c>
      <c r="K50" s="39">
        <v>0</v>
      </c>
      <c r="L50" s="38">
        <v>6.1944929999999996</v>
      </c>
      <c r="M50" s="38">
        <v>0</v>
      </c>
      <c r="N50" s="43">
        <v>6.1944929999999996</v>
      </c>
      <c r="O50" s="42">
        <v>3.7497090000000002</v>
      </c>
      <c r="P50" s="38">
        <v>0</v>
      </c>
      <c r="Q50" s="39">
        <v>3.7497090000000002</v>
      </c>
      <c r="R50" s="38">
        <v>12.076435</v>
      </c>
      <c r="S50" s="38">
        <v>0</v>
      </c>
      <c r="T50" s="43">
        <v>12.076435</v>
      </c>
      <c r="U50" s="35" t="s">
        <v>24</v>
      </c>
      <c r="V50" s="31">
        <f t="shared" si="4"/>
        <v>-48.705946746701322</v>
      </c>
    </row>
    <row r="51" spans="1:22" ht="15" x14ac:dyDescent="0.2">
      <c r="A51" s="40" t="s">
        <v>9</v>
      </c>
      <c r="B51" s="37" t="s">
        <v>28</v>
      </c>
      <c r="C51" s="37" t="s">
        <v>27</v>
      </c>
      <c r="D51" s="37" t="s">
        <v>149</v>
      </c>
      <c r="E51" s="37" t="s">
        <v>150</v>
      </c>
      <c r="F51" s="37" t="s">
        <v>151</v>
      </c>
      <c r="G51" s="37" t="s">
        <v>152</v>
      </c>
      <c r="H51" s="41" t="s">
        <v>152</v>
      </c>
      <c r="I51" s="42">
        <v>0</v>
      </c>
      <c r="J51" s="38">
        <v>80.107979</v>
      </c>
      <c r="K51" s="39">
        <v>80.107979</v>
      </c>
      <c r="L51" s="38">
        <v>0</v>
      </c>
      <c r="M51" s="38">
        <v>451.14433600000001</v>
      </c>
      <c r="N51" s="43">
        <v>451.14433600000001</v>
      </c>
      <c r="O51" s="42">
        <v>0</v>
      </c>
      <c r="P51" s="38">
        <v>72.315359999999998</v>
      </c>
      <c r="Q51" s="39">
        <v>72.315359999999998</v>
      </c>
      <c r="R51" s="38">
        <v>0</v>
      </c>
      <c r="S51" s="38">
        <v>408.78745900000001</v>
      </c>
      <c r="T51" s="43">
        <v>408.78745900000001</v>
      </c>
      <c r="U51" s="25">
        <f t="shared" si="3"/>
        <v>10.775883574388633</v>
      </c>
      <c r="V51" s="31">
        <f t="shared" si="4"/>
        <v>10.361589150414719</v>
      </c>
    </row>
    <row r="52" spans="1:22" ht="15.6" customHeight="1" x14ac:dyDescent="0.2">
      <c r="A52" s="40" t="s">
        <v>9</v>
      </c>
      <c r="B52" s="37" t="s">
        <v>28</v>
      </c>
      <c r="C52" s="37" t="s">
        <v>27</v>
      </c>
      <c r="D52" s="37" t="s">
        <v>217</v>
      </c>
      <c r="E52" s="37" t="s">
        <v>153</v>
      </c>
      <c r="F52" s="37" t="s">
        <v>66</v>
      </c>
      <c r="G52" s="37" t="s">
        <v>67</v>
      </c>
      <c r="H52" s="41" t="s">
        <v>65</v>
      </c>
      <c r="I52" s="42">
        <v>16531.259999999998</v>
      </c>
      <c r="J52" s="38">
        <v>0</v>
      </c>
      <c r="K52" s="39">
        <v>16531.259999999998</v>
      </c>
      <c r="L52" s="38">
        <v>86725.27</v>
      </c>
      <c r="M52" s="38">
        <v>0</v>
      </c>
      <c r="N52" s="43">
        <v>86725.27</v>
      </c>
      <c r="O52" s="42">
        <v>18993.28</v>
      </c>
      <c r="P52" s="38">
        <v>0</v>
      </c>
      <c r="Q52" s="39">
        <v>18993.28</v>
      </c>
      <c r="R52" s="38">
        <v>102237.81</v>
      </c>
      <c r="S52" s="38">
        <v>0</v>
      </c>
      <c r="T52" s="43">
        <v>102237.81</v>
      </c>
      <c r="U52" s="25">
        <f t="shared" si="3"/>
        <v>-12.962584661522392</v>
      </c>
      <c r="V52" s="31">
        <f t="shared" si="4"/>
        <v>-15.172997152423351</v>
      </c>
    </row>
    <row r="53" spans="1:22" ht="15" x14ac:dyDescent="0.2">
      <c r="A53" s="40" t="s">
        <v>9</v>
      </c>
      <c r="B53" s="37" t="s">
        <v>28</v>
      </c>
      <c r="C53" s="37" t="s">
        <v>27</v>
      </c>
      <c r="D53" s="37" t="s">
        <v>154</v>
      </c>
      <c r="E53" s="37" t="s">
        <v>155</v>
      </c>
      <c r="F53" s="37" t="s">
        <v>16</v>
      </c>
      <c r="G53" s="37" t="s">
        <v>156</v>
      </c>
      <c r="H53" s="41" t="s">
        <v>156</v>
      </c>
      <c r="I53" s="42">
        <v>286.35792800000002</v>
      </c>
      <c r="J53" s="38">
        <v>175.76241400000001</v>
      </c>
      <c r="K53" s="39">
        <v>462.12034199999999</v>
      </c>
      <c r="L53" s="38">
        <v>1384.1</v>
      </c>
      <c r="M53" s="38">
        <v>588.26495299999999</v>
      </c>
      <c r="N53" s="43">
        <v>1972.37</v>
      </c>
      <c r="O53" s="42">
        <v>108.106612</v>
      </c>
      <c r="P53" s="38">
        <v>31.183513999999999</v>
      </c>
      <c r="Q53" s="39">
        <v>139.29012700000001</v>
      </c>
      <c r="R53" s="38">
        <v>588.50114799999994</v>
      </c>
      <c r="S53" s="38">
        <v>208.72941700000001</v>
      </c>
      <c r="T53" s="43">
        <v>797.23056499999996</v>
      </c>
      <c r="U53" s="35" t="s">
        <v>24</v>
      </c>
      <c r="V53" s="36" t="s">
        <v>24</v>
      </c>
    </row>
    <row r="54" spans="1:22" ht="15" x14ac:dyDescent="0.2">
      <c r="A54" s="40" t="s">
        <v>9</v>
      </c>
      <c r="B54" s="37" t="s">
        <v>28</v>
      </c>
      <c r="C54" s="37" t="s">
        <v>29</v>
      </c>
      <c r="D54" s="37" t="s">
        <v>249</v>
      </c>
      <c r="E54" s="37" t="s">
        <v>250</v>
      </c>
      <c r="F54" s="37" t="s">
        <v>151</v>
      </c>
      <c r="G54" s="37" t="s">
        <v>157</v>
      </c>
      <c r="H54" s="41" t="s">
        <v>223</v>
      </c>
      <c r="I54" s="42">
        <v>0</v>
      </c>
      <c r="J54" s="38">
        <v>0</v>
      </c>
      <c r="K54" s="39">
        <v>0</v>
      </c>
      <c r="L54" s="38">
        <v>0</v>
      </c>
      <c r="M54" s="38">
        <v>0</v>
      </c>
      <c r="N54" s="43">
        <v>0</v>
      </c>
      <c r="O54" s="42">
        <v>0</v>
      </c>
      <c r="P54" s="38">
        <v>0</v>
      </c>
      <c r="Q54" s="39">
        <v>0</v>
      </c>
      <c r="R54" s="38">
        <v>27.54</v>
      </c>
      <c r="S54" s="38">
        <v>0</v>
      </c>
      <c r="T54" s="43">
        <v>27.54</v>
      </c>
      <c r="U54" s="35" t="s">
        <v>24</v>
      </c>
      <c r="V54" s="36" t="s">
        <v>24</v>
      </c>
    </row>
    <row r="55" spans="1:22" ht="15" x14ac:dyDescent="0.2">
      <c r="A55" s="40" t="s">
        <v>9</v>
      </c>
      <c r="B55" s="37" t="s">
        <v>28</v>
      </c>
      <c r="C55" s="37" t="s">
        <v>29</v>
      </c>
      <c r="D55" s="37" t="s">
        <v>158</v>
      </c>
      <c r="E55" s="37" t="s">
        <v>159</v>
      </c>
      <c r="F55" s="37" t="s">
        <v>30</v>
      </c>
      <c r="G55" s="37" t="s">
        <v>108</v>
      </c>
      <c r="H55" s="41" t="s">
        <v>160</v>
      </c>
      <c r="I55" s="42">
        <v>25.3</v>
      </c>
      <c r="J55" s="38">
        <v>0</v>
      </c>
      <c r="K55" s="39">
        <v>25.3</v>
      </c>
      <c r="L55" s="38">
        <v>54.05</v>
      </c>
      <c r="M55" s="38">
        <v>0</v>
      </c>
      <c r="N55" s="43">
        <v>54.05</v>
      </c>
      <c r="O55" s="42">
        <v>0</v>
      </c>
      <c r="P55" s="38">
        <v>0</v>
      </c>
      <c r="Q55" s="39">
        <v>0</v>
      </c>
      <c r="R55" s="38">
        <v>71.72</v>
      </c>
      <c r="S55" s="38">
        <v>5</v>
      </c>
      <c r="T55" s="43">
        <v>76.72</v>
      </c>
      <c r="U55" s="35" t="s">
        <v>24</v>
      </c>
      <c r="V55" s="31">
        <f t="shared" si="4"/>
        <v>-29.549009384775815</v>
      </c>
    </row>
    <row r="56" spans="1:22" ht="15" x14ac:dyDescent="0.2">
      <c r="A56" s="40" t="s">
        <v>9</v>
      </c>
      <c r="B56" s="37" t="s">
        <v>28</v>
      </c>
      <c r="C56" s="37" t="s">
        <v>29</v>
      </c>
      <c r="D56" s="37" t="s">
        <v>224</v>
      </c>
      <c r="E56" s="37" t="s">
        <v>225</v>
      </c>
      <c r="F56" s="37" t="s">
        <v>93</v>
      </c>
      <c r="G56" s="37" t="s">
        <v>93</v>
      </c>
      <c r="H56" s="41" t="s">
        <v>226</v>
      </c>
      <c r="I56" s="42">
        <v>20.650044000000001</v>
      </c>
      <c r="J56" s="38">
        <v>0</v>
      </c>
      <c r="K56" s="39">
        <v>20.650044000000001</v>
      </c>
      <c r="L56" s="38">
        <v>127.977733</v>
      </c>
      <c r="M56" s="38">
        <v>0</v>
      </c>
      <c r="N56" s="43">
        <v>127.977733</v>
      </c>
      <c r="O56" s="42">
        <v>20.295497999999998</v>
      </c>
      <c r="P56" s="38">
        <v>0</v>
      </c>
      <c r="Q56" s="39">
        <v>20.295497999999998</v>
      </c>
      <c r="R56" s="38">
        <v>174.54584199999999</v>
      </c>
      <c r="S56" s="38">
        <v>0</v>
      </c>
      <c r="T56" s="43">
        <v>174.54584199999999</v>
      </c>
      <c r="U56" s="25">
        <f t="shared" si="3"/>
        <v>1.7469194399664545</v>
      </c>
      <c r="V56" s="31">
        <f t="shared" si="4"/>
        <v>-26.67958655812609</v>
      </c>
    </row>
    <row r="57" spans="1:22" ht="15" x14ac:dyDescent="0.2">
      <c r="A57" s="40" t="s">
        <v>9</v>
      </c>
      <c r="B57" s="37" t="s">
        <v>28</v>
      </c>
      <c r="C57" s="37" t="s">
        <v>29</v>
      </c>
      <c r="D57" s="37" t="s">
        <v>227</v>
      </c>
      <c r="E57" s="37" t="s">
        <v>228</v>
      </c>
      <c r="F57" s="37" t="s">
        <v>16</v>
      </c>
      <c r="G57" s="37" t="s">
        <v>134</v>
      </c>
      <c r="H57" s="41" t="s">
        <v>229</v>
      </c>
      <c r="I57" s="42">
        <v>0</v>
      </c>
      <c r="J57" s="38">
        <v>0</v>
      </c>
      <c r="K57" s="39">
        <v>0</v>
      </c>
      <c r="L57" s="38">
        <v>0</v>
      </c>
      <c r="M57" s="38">
        <v>0</v>
      </c>
      <c r="N57" s="43">
        <v>0</v>
      </c>
      <c r="O57" s="42">
        <v>10.4604</v>
      </c>
      <c r="P57" s="38">
        <v>0</v>
      </c>
      <c r="Q57" s="39">
        <v>10.4604</v>
      </c>
      <c r="R57" s="38">
        <v>41.440800000000003</v>
      </c>
      <c r="S57" s="38">
        <v>9.2772000000000006</v>
      </c>
      <c r="T57" s="43">
        <v>50.718000000000004</v>
      </c>
      <c r="U57" s="35" t="s">
        <v>24</v>
      </c>
      <c r="V57" s="36" t="s">
        <v>24</v>
      </c>
    </row>
    <row r="58" spans="1:22" ht="15" x14ac:dyDescent="0.2">
      <c r="A58" s="40" t="s">
        <v>9</v>
      </c>
      <c r="B58" s="37" t="s">
        <v>28</v>
      </c>
      <c r="C58" s="37" t="s">
        <v>29</v>
      </c>
      <c r="D58" s="37" t="s">
        <v>161</v>
      </c>
      <c r="E58" s="37" t="s">
        <v>162</v>
      </c>
      <c r="F58" s="37" t="s">
        <v>30</v>
      </c>
      <c r="G58" s="37" t="s">
        <v>33</v>
      </c>
      <c r="H58" s="41" t="s">
        <v>34</v>
      </c>
      <c r="I58" s="42">
        <v>0</v>
      </c>
      <c r="J58" s="38">
        <v>27.432704999999999</v>
      </c>
      <c r="K58" s="39">
        <v>27.432704999999999</v>
      </c>
      <c r="L58" s="38">
        <v>0</v>
      </c>
      <c r="M58" s="38">
        <v>142.98509000000001</v>
      </c>
      <c r="N58" s="43">
        <v>142.98509000000001</v>
      </c>
      <c r="O58" s="42">
        <v>0</v>
      </c>
      <c r="P58" s="38">
        <v>13.337517999999999</v>
      </c>
      <c r="Q58" s="39">
        <v>13.337517999999999</v>
      </c>
      <c r="R58" s="38">
        <v>9.4392060000000004</v>
      </c>
      <c r="S58" s="38">
        <v>64.906245999999996</v>
      </c>
      <c r="T58" s="43">
        <v>74.345451999999995</v>
      </c>
      <c r="U58" s="35" t="s">
        <v>24</v>
      </c>
      <c r="V58" s="31">
        <f t="shared" si="4"/>
        <v>92.325268262542835</v>
      </c>
    </row>
    <row r="59" spans="1:22" ht="15" x14ac:dyDescent="0.2">
      <c r="A59" s="40" t="s">
        <v>9</v>
      </c>
      <c r="B59" s="37" t="s">
        <v>28</v>
      </c>
      <c r="C59" s="37" t="s">
        <v>27</v>
      </c>
      <c r="D59" s="37" t="s">
        <v>163</v>
      </c>
      <c r="E59" s="37" t="s">
        <v>164</v>
      </c>
      <c r="F59" s="37" t="s">
        <v>165</v>
      </c>
      <c r="G59" s="37" t="s">
        <v>166</v>
      </c>
      <c r="H59" s="41" t="s">
        <v>167</v>
      </c>
      <c r="I59" s="42">
        <v>29910.06</v>
      </c>
      <c r="J59" s="38">
        <v>0</v>
      </c>
      <c r="K59" s="39">
        <v>29910.06</v>
      </c>
      <c r="L59" s="38">
        <v>185827.28</v>
      </c>
      <c r="M59" s="38">
        <v>0</v>
      </c>
      <c r="N59" s="43">
        <v>185827.28</v>
      </c>
      <c r="O59" s="42">
        <v>34877.49</v>
      </c>
      <c r="P59" s="38">
        <v>0</v>
      </c>
      <c r="Q59" s="39">
        <v>34877.49</v>
      </c>
      <c r="R59" s="38">
        <v>186651.02</v>
      </c>
      <c r="S59" s="38">
        <v>0</v>
      </c>
      <c r="T59" s="43">
        <v>186651.02</v>
      </c>
      <c r="U59" s="25">
        <f t="shared" si="3"/>
        <v>-14.242509997135677</v>
      </c>
      <c r="V59" s="31">
        <f t="shared" si="4"/>
        <v>-0.441326278313392</v>
      </c>
    </row>
    <row r="60" spans="1:22" ht="15" x14ac:dyDescent="0.2">
      <c r="A60" s="40" t="s">
        <v>9</v>
      </c>
      <c r="B60" s="37" t="s">
        <v>28</v>
      </c>
      <c r="C60" s="37" t="s">
        <v>27</v>
      </c>
      <c r="D60" s="37" t="s">
        <v>168</v>
      </c>
      <c r="E60" s="37" t="s">
        <v>169</v>
      </c>
      <c r="F60" s="37" t="s">
        <v>93</v>
      </c>
      <c r="G60" s="37" t="s">
        <v>146</v>
      </c>
      <c r="H60" s="41" t="s">
        <v>170</v>
      </c>
      <c r="I60" s="42">
        <v>1145.1500000000001</v>
      </c>
      <c r="J60" s="38">
        <v>0</v>
      </c>
      <c r="K60" s="39">
        <v>1145.1500000000001</v>
      </c>
      <c r="L60" s="38">
        <v>7788.73</v>
      </c>
      <c r="M60" s="38">
        <v>0</v>
      </c>
      <c r="N60" s="43">
        <v>7788.73</v>
      </c>
      <c r="O60" s="42">
        <v>1837.63</v>
      </c>
      <c r="P60" s="38">
        <v>0</v>
      </c>
      <c r="Q60" s="39">
        <v>1837.63</v>
      </c>
      <c r="R60" s="38">
        <v>9940.9500000000007</v>
      </c>
      <c r="S60" s="38">
        <v>0</v>
      </c>
      <c r="T60" s="43">
        <v>9940.9500000000007</v>
      </c>
      <c r="U60" s="25">
        <f t="shared" si="3"/>
        <v>-37.683320363729365</v>
      </c>
      <c r="V60" s="31">
        <f t="shared" si="4"/>
        <v>-21.6500435069083</v>
      </c>
    </row>
    <row r="61" spans="1:22" ht="15" x14ac:dyDescent="0.2">
      <c r="A61" s="40" t="s">
        <v>9</v>
      </c>
      <c r="B61" s="37" t="s">
        <v>28</v>
      </c>
      <c r="C61" s="37" t="s">
        <v>29</v>
      </c>
      <c r="D61" s="37" t="s">
        <v>171</v>
      </c>
      <c r="E61" s="37" t="s">
        <v>172</v>
      </c>
      <c r="F61" s="37" t="s">
        <v>30</v>
      </c>
      <c r="G61" s="37" t="s">
        <v>173</v>
      </c>
      <c r="H61" s="41" t="s">
        <v>174</v>
      </c>
      <c r="I61" s="42">
        <v>146.108925</v>
      </c>
      <c r="J61" s="38">
        <v>0</v>
      </c>
      <c r="K61" s="39">
        <v>146.108925</v>
      </c>
      <c r="L61" s="38">
        <v>612.20772499999998</v>
      </c>
      <c r="M61" s="38">
        <v>0</v>
      </c>
      <c r="N61" s="43">
        <v>612.20772499999998</v>
      </c>
      <c r="O61" s="42">
        <v>0</v>
      </c>
      <c r="P61" s="38">
        <v>0</v>
      </c>
      <c r="Q61" s="39">
        <v>0</v>
      </c>
      <c r="R61" s="38">
        <v>0</v>
      </c>
      <c r="S61" s="38">
        <v>0</v>
      </c>
      <c r="T61" s="43">
        <v>0</v>
      </c>
      <c r="U61" s="35" t="s">
        <v>24</v>
      </c>
      <c r="V61" s="36" t="s">
        <v>24</v>
      </c>
    </row>
    <row r="62" spans="1:22" ht="15" x14ac:dyDescent="0.2">
      <c r="A62" s="40" t="s">
        <v>9</v>
      </c>
      <c r="B62" s="37" t="s">
        <v>28</v>
      </c>
      <c r="C62" s="37" t="s">
        <v>29</v>
      </c>
      <c r="D62" s="37" t="s">
        <v>171</v>
      </c>
      <c r="E62" s="37" t="s">
        <v>246</v>
      </c>
      <c r="F62" s="37" t="s">
        <v>30</v>
      </c>
      <c r="G62" s="37" t="s">
        <v>173</v>
      </c>
      <c r="H62" s="41" t="s">
        <v>174</v>
      </c>
      <c r="I62" s="42">
        <v>0</v>
      </c>
      <c r="J62" s="38">
        <v>0</v>
      </c>
      <c r="K62" s="39">
        <v>0</v>
      </c>
      <c r="L62" s="38">
        <v>264.61041699999998</v>
      </c>
      <c r="M62" s="38">
        <v>0</v>
      </c>
      <c r="N62" s="43">
        <v>264.61041699999998</v>
      </c>
      <c r="O62" s="42">
        <v>0</v>
      </c>
      <c r="P62" s="38">
        <v>0</v>
      </c>
      <c r="Q62" s="39">
        <v>0</v>
      </c>
      <c r="R62" s="38">
        <v>0</v>
      </c>
      <c r="S62" s="38">
        <v>0</v>
      </c>
      <c r="T62" s="43">
        <v>0</v>
      </c>
      <c r="U62" s="35" t="s">
        <v>24</v>
      </c>
      <c r="V62" s="36" t="s">
        <v>24</v>
      </c>
    </row>
    <row r="63" spans="1:22" ht="15" x14ac:dyDescent="0.2">
      <c r="A63" s="40" t="s">
        <v>9</v>
      </c>
      <c r="B63" s="37" t="s">
        <v>28</v>
      </c>
      <c r="C63" s="37" t="s">
        <v>29</v>
      </c>
      <c r="D63" s="37" t="s">
        <v>171</v>
      </c>
      <c r="E63" s="37" t="s">
        <v>172</v>
      </c>
      <c r="F63" s="37" t="s">
        <v>30</v>
      </c>
      <c r="G63" s="37" t="s">
        <v>173</v>
      </c>
      <c r="H63" s="41" t="s">
        <v>174</v>
      </c>
      <c r="I63" s="42">
        <v>0</v>
      </c>
      <c r="J63" s="38">
        <v>0</v>
      </c>
      <c r="K63" s="39">
        <v>0</v>
      </c>
      <c r="L63" s="38">
        <v>0</v>
      </c>
      <c r="M63" s="38">
        <v>0</v>
      </c>
      <c r="N63" s="43">
        <v>0</v>
      </c>
      <c r="O63" s="42">
        <v>153.611073</v>
      </c>
      <c r="P63" s="38">
        <v>0</v>
      </c>
      <c r="Q63" s="39">
        <v>153.611073</v>
      </c>
      <c r="R63" s="38">
        <v>951.94029699999999</v>
      </c>
      <c r="S63" s="38">
        <v>0</v>
      </c>
      <c r="T63" s="43">
        <v>951.94029699999999</v>
      </c>
      <c r="U63" s="35" t="s">
        <v>24</v>
      </c>
      <c r="V63" s="36" t="s">
        <v>24</v>
      </c>
    </row>
    <row r="64" spans="1:22" ht="15" x14ac:dyDescent="0.2">
      <c r="A64" s="40" t="s">
        <v>9</v>
      </c>
      <c r="B64" s="37" t="s">
        <v>28</v>
      </c>
      <c r="C64" s="37" t="s">
        <v>27</v>
      </c>
      <c r="D64" s="37" t="s">
        <v>175</v>
      </c>
      <c r="E64" s="37" t="s">
        <v>176</v>
      </c>
      <c r="F64" s="37" t="s">
        <v>151</v>
      </c>
      <c r="G64" s="37" t="s">
        <v>157</v>
      </c>
      <c r="H64" s="41" t="s">
        <v>177</v>
      </c>
      <c r="I64" s="42">
        <v>35.684795000000001</v>
      </c>
      <c r="J64" s="38">
        <v>0</v>
      </c>
      <c r="K64" s="39">
        <v>35.684795000000001</v>
      </c>
      <c r="L64" s="38">
        <v>222.69035099999999</v>
      </c>
      <c r="M64" s="38">
        <v>0</v>
      </c>
      <c r="N64" s="43">
        <v>222.69035099999999</v>
      </c>
      <c r="O64" s="42">
        <v>54.929000000000002</v>
      </c>
      <c r="P64" s="38">
        <v>0</v>
      </c>
      <c r="Q64" s="39">
        <v>54.929000000000002</v>
      </c>
      <c r="R64" s="38">
        <v>270.23770400000001</v>
      </c>
      <c r="S64" s="38">
        <v>0</v>
      </c>
      <c r="T64" s="43">
        <v>270.23770400000001</v>
      </c>
      <c r="U64" s="25">
        <f t="shared" si="3"/>
        <v>-35.034690236487101</v>
      </c>
      <c r="V64" s="31">
        <f t="shared" si="4"/>
        <v>-17.594640679747641</v>
      </c>
    </row>
    <row r="65" spans="1:22" ht="15" x14ac:dyDescent="0.2">
      <c r="A65" s="40" t="s">
        <v>9</v>
      </c>
      <c r="B65" s="37" t="s">
        <v>28</v>
      </c>
      <c r="C65" s="37" t="s">
        <v>27</v>
      </c>
      <c r="D65" s="37" t="s">
        <v>251</v>
      </c>
      <c r="E65" s="37" t="s">
        <v>252</v>
      </c>
      <c r="F65" s="37" t="s">
        <v>52</v>
      </c>
      <c r="G65" s="37" t="s">
        <v>253</v>
      </c>
      <c r="H65" s="41" t="s">
        <v>254</v>
      </c>
      <c r="I65" s="42">
        <v>0</v>
      </c>
      <c r="J65" s="38">
        <v>0</v>
      </c>
      <c r="K65" s="39">
        <v>0</v>
      </c>
      <c r="L65" s="38">
        <v>263.37720000000002</v>
      </c>
      <c r="M65" s="38">
        <v>0</v>
      </c>
      <c r="N65" s="43">
        <v>263.37720000000002</v>
      </c>
      <c r="O65" s="42">
        <v>0</v>
      </c>
      <c r="P65" s="38">
        <v>0</v>
      </c>
      <c r="Q65" s="39">
        <v>0</v>
      </c>
      <c r="R65" s="38">
        <v>0</v>
      </c>
      <c r="S65" s="38">
        <v>0</v>
      </c>
      <c r="T65" s="43">
        <v>0</v>
      </c>
      <c r="U65" s="35" t="s">
        <v>24</v>
      </c>
      <c r="V65" s="36" t="s">
        <v>24</v>
      </c>
    </row>
    <row r="66" spans="1:22" ht="15" x14ac:dyDescent="0.2">
      <c r="A66" s="40" t="s">
        <v>9</v>
      </c>
      <c r="B66" s="37" t="s">
        <v>28</v>
      </c>
      <c r="C66" s="37" t="s">
        <v>27</v>
      </c>
      <c r="D66" s="37" t="s">
        <v>235</v>
      </c>
      <c r="E66" s="37" t="s">
        <v>70</v>
      </c>
      <c r="F66" s="37" t="s">
        <v>71</v>
      </c>
      <c r="G66" s="37" t="s">
        <v>71</v>
      </c>
      <c r="H66" s="41" t="s">
        <v>72</v>
      </c>
      <c r="I66" s="42">
        <v>6.9787379999999999</v>
      </c>
      <c r="J66" s="38">
        <v>60.412742999999999</v>
      </c>
      <c r="K66" s="39">
        <v>67.391480999999999</v>
      </c>
      <c r="L66" s="38">
        <v>37.774819000000001</v>
      </c>
      <c r="M66" s="38">
        <v>433.83982500000002</v>
      </c>
      <c r="N66" s="43">
        <v>471.614644</v>
      </c>
      <c r="O66" s="42">
        <v>13.2691</v>
      </c>
      <c r="P66" s="38">
        <v>74.406739999999999</v>
      </c>
      <c r="Q66" s="39">
        <v>87.675839999999994</v>
      </c>
      <c r="R66" s="38">
        <v>46.228198999999996</v>
      </c>
      <c r="S66" s="38">
        <v>486.95808</v>
      </c>
      <c r="T66" s="43">
        <v>533.18627900000001</v>
      </c>
      <c r="U66" s="25">
        <f t="shared" si="3"/>
        <v>-23.135631206955065</v>
      </c>
      <c r="V66" s="31">
        <f t="shared" si="4"/>
        <v>-11.547865619400156</v>
      </c>
    </row>
    <row r="67" spans="1:22" ht="15" x14ac:dyDescent="0.2">
      <c r="A67" s="40" t="s">
        <v>9</v>
      </c>
      <c r="B67" s="37" t="s">
        <v>28</v>
      </c>
      <c r="C67" s="37" t="s">
        <v>27</v>
      </c>
      <c r="D67" s="37" t="s">
        <v>237</v>
      </c>
      <c r="E67" s="37" t="s">
        <v>148</v>
      </c>
      <c r="F67" s="37" t="s">
        <v>71</v>
      </c>
      <c r="G67" s="37" t="s">
        <v>71</v>
      </c>
      <c r="H67" s="41" t="s">
        <v>218</v>
      </c>
      <c r="I67" s="42">
        <v>34.798499999999997</v>
      </c>
      <c r="J67" s="38">
        <v>129.73419999999999</v>
      </c>
      <c r="K67" s="39">
        <v>164.53270000000001</v>
      </c>
      <c r="L67" s="38">
        <v>233.55241899999999</v>
      </c>
      <c r="M67" s="38">
        <v>815.891839</v>
      </c>
      <c r="N67" s="43">
        <v>1049.44</v>
      </c>
      <c r="O67" s="42">
        <v>49.554160000000003</v>
      </c>
      <c r="P67" s="38">
        <v>137.60811899999999</v>
      </c>
      <c r="Q67" s="39">
        <v>187.16227900000001</v>
      </c>
      <c r="R67" s="38">
        <v>324.84694000000002</v>
      </c>
      <c r="S67" s="38">
        <v>884.28995899999995</v>
      </c>
      <c r="T67" s="43">
        <v>1209.1400000000001</v>
      </c>
      <c r="U67" s="25">
        <f t="shared" si="3"/>
        <v>-12.090886647089826</v>
      </c>
      <c r="V67" s="31">
        <f t="shared" si="4"/>
        <v>-13.207734422812912</v>
      </c>
    </row>
    <row r="68" spans="1:22" ht="15" x14ac:dyDescent="0.2">
      <c r="A68" s="40" t="s">
        <v>9</v>
      </c>
      <c r="B68" s="37" t="s">
        <v>28</v>
      </c>
      <c r="C68" s="37" t="s">
        <v>27</v>
      </c>
      <c r="D68" s="37" t="s">
        <v>236</v>
      </c>
      <c r="E68" s="37" t="s">
        <v>92</v>
      </c>
      <c r="F68" s="37" t="s">
        <v>93</v>
      </c>
      <c r="G68" s="37" t="s">
        <v>94</v>
      </c>
      <c r="H68" s="41" t="s">
        <v>95</v>
      </c>
      <c r="I68" s="42">
        <v>2793.81</v>
      </c>
      <c r="J68" s="38">
        <v>117.685672</v>
      </c>
      <c r="K68" s="39">
        <v>2911.49</v>
      </c>
      <c r="L68" s="38">
        <v>17202.990000000002</v>
      </c>
      <c r="M68" s="38">
        <v>847.42212700000005</v>
      </c>
      <c r="N68" s="43">
        <v>18050.419999999998</v>
      </c>
      <c r="O68" s="42">
        <v>2577.71</v>
      </c>
      <c r="P68" s="38">
        <v>91.984035000000006</v>
      </c>
      <c r="Q68" s="39">
        <v>2669.69</v>
      </c>
      <c r="R68" s="38">
        <v>19253.18</v>
      </c>
      <c r="S68" s="38">
        <v>587.811689</v>
      </c>
      <c r="T68" s="43">
        <v>19840.990000000002</v>
      </c>
      <c r="U68" s="25">
        <f t="shared" si="3"/>
        <v>9.0572313639411206</v>
      </c>
      <c r="V68" s="31">
        <f t="shared" si="4"/>
        <v>-9.0246000829595889</v>
      </c>
    </row>
    <row r="69" spans="1:22" ht="15" x14ac:dyDescent="0.2">
      <c r="A69" s="40" t="s">
        <v>9</v>
      </c>
      <c r="B69" s="37" t="s">
        <v>35</v>
      </c>
      <c r="C69" s="37" t="s">
        <v>27</v>
      </c>
      <c r="D69" s="37" t="s">
        <v>230</v>
      </c>
      <c r="E69" s="37" t="s">
        <v>231</v>
      </c>
      <c r="F69" s="37" t="s">
        <v>71</v>
      </c>
      <c r="G69" s="37" t="s">
        <v>71</v>
      </c>
      <c r="H69" s="41" t="s">
        <v>131</v>
      </c>
      <c r="I69" s="42">
        <v>0</v>
      </c>
      <c r="J69" s="38">
        <v>0</v>
      </c>
      <c r="K69" s="39">
        <v>0</v>
      </c>
      <c r="L69" s="38">
        <v>0</v>
      </c>
      <c r="M69" s="38">
        <v>0.54797300000000004</v>
      </c>
      <c r="N69" s="43">
        <v>0.54797300000000004</v>
      </c>
      <c r="O69" s="42">
        <v>0</v>
      </c>
      <c r="P69" s="38">
        <v>0.32601200000000002</v>
      </c>
      <c r="Q69" s="39">
        <v>0.32601200000000002</v>
      </c>
      <c r="R69" s="38">
        <v>0</v>
      </c>
      <c r="S69" s="38">
        <v>2.2610070000000002</v>
      </c>
      <c r="T69" s="43">
        <v>2.2610070000000002</v>
      </c>
      <c r="U69" s="35" t="s">
        <v>24</v>
      </c>
      <c r="V69" s="31">
        <f t="shared" si="4"/>
        <v>-75.764205948942219</v>
      </c>
    </row>
    <row r="70" spans="1:22" ht="15" x14ac:dyDescent="0.2">
      <c r="A70" s="40" t="s">
        <v>9</v>
      </c>
      <c r="B70" s="37" t="s">
        <v>28</v>
      </c>
      <c r="C70" s="37" t="s">
        <v>27</v>
      </c>
      <c r="D70" s="37" t="s">
        <v>178</v>
      </c>
      <c r="E70" s="37" t="s">
        <v>179</v>
      </c>
      <c r="F70" s="37" t="s">
        <v>71</v>
      </c>
      <c r="G70" s="37" t="s">
        <v>71</v>
      </c>
      <c r="H70" s="41" t="s">
        <v>77</v>
      </c>
      <c r="I70" s="42">
        <v>524.27254800000003</v>
      </c>
      <c r="J70" s="38">
        <v>95.981885000000005</v>
      </c>
      <c r="K70" s="39">
        <v>620.25443299999995</v>
      </c>
      <c r="L70" s="38">
        <v>2794.99</v>
      </c>
      <c r="M70" s="38">
        <v>604.32161199999996</v>
      </c>
      <c r="N70" s="43">
        <v>3399.31</v>
      </c>
      <c r="O70" s="42">
        <v>335.36425000000003</v>
      </c>
      <c r="P70" s="38">
        <v>79.028215000000003</v>
      </c>
      <c r="Q70" s="39">
        <v>414.39246500000002</v>
      </c>
      <c r="R70" s="38">
        <v>2381.2399999999998</v>
      </c>
      <c r="S70" s="38">
        <v>465.38089300000001</v>
      </c>
      <c r="T70" s="43">
        <v>2846.62</v>
      </c>
      <c r="U70" s="25">
        <f t="shared" si="3"/>
        <v>49.678019121317753</v>
      </c>
      <c r="V70" s="31">
        <f t="shared" si="4"/>
        <v>19.415657867927582</v>
      </c>
    </row>
    <row r="71" spans="1:22" ht="15" x14ac:dyDescent="0.2">
      <c r="A71" s="40" t="s">
        <v>9</v>
      </c>
      <c r="B71" s="37" t="s">
        <v>28</v>
      </c>
      <c r="C71" s="37" t="s">
        <v>29</v>
      </c>
      <c r="D71" s="37" t="s">
        <v>267</v>
      </c>
      <c r="E71" s="37" t="s">
        <v>268</v>
      </c>
      <c r="F71" s="37" t="s">
        <v>165</v>
      </c>
      <c r="G71" s="37" t="s">
        <v>269</v>
      </c>
      <c r="H71" s="41" t="s">
        <v>270</v>
      </c>
      <c r="I71" s="42">
        <v>4.2412000000000001</v>
      </c>
      <c r="J71" s="38">
        <v>0</v>
      </c>
      <c r="K71" s="39">
        <v>4.2412000000000001</v>
      </c>
      <c r="L71" s="38">
        <v>4.2412000000000001</v>
      </c>
      <c r="M71" s="38">
        <v>0</v>
      </c>
      <c r="N71" s="43">
        <v>4.2412000000000001</v>
      </c>
      <c r="O71" s="42">
        <v>0</v>
      </c>
      <c r="P71" s="38">
        <v>0</v>
      </c>
      <c r="Q71" s="39">
        <v>0</v>
      </c>
      <c r="R71" s="38">
        <v>0</v>
      </c>
      <c r="S71" s="38">
        <v>0</v>
      </c>
      <c r="T71" s="43">
        <v>0</v>
      </c>
      <c r="U71" s="35" t="s">
        <v>24</v>
      </c>
      <c r="V71" s="36" t="s">
        <v>24</v>
      </c>
    </row>
    <row r="72" spans="1:22" ht="15" x14ac:dyDescent="0.2">
      <c r="A72" s="40" t="s">
        <v>9</v>
      </c>
      <c r="B72" s="37" t="s">
        <v>28</v>
      </c>
      <c r="C72" s="37" t="s">
        <v>29</v>
      </c>
      <c r="D72" s="37" t="s">
        <v>180</v>
      </c>
      <c r="E72" s="37" t="s">
        <v>181</v>
      </c>
      <c r="F72" s="37" t="s">
        <v>151</v>
      </c>
      <c r="G72" s="37" t="s">
        <v>157</v>
      </c>
      <c r="H72" s="41" t="s">
        <v>182</v>
      </c>
      <c r="I72" s="42">
        <v>19.427589999999999</v>
      </c>
      <c r="J72" s="38">
        <v>0</v>
      </c>
      <c r="K72" s="39">
        <v>19.427589999999999</v>
      </c>
      <c r="L72" s="38">
        <v>96.418216999999999</v>
      </c>
      <c r="M72" s="38">
        <v>0</v>
      </c>
      <c r="N72" s="43">
        <v>96.418216999999999</v>
      </c>
      <c r="O72" s="42">
        <v>17.108045000000001</v>
      </c>
      <c r="P72" s="38">
        <v>0</v>
      </c>
      <c r="Q72" s="39">
        <v>17.108045000000001</v>
      </c>
      <c r="R72" s="38">
        <v>60.289138000000001</v>
      </c>
      <c r="S72" s="38">
        <v>0</v>
      </c>
      <c r="T72" s="43">
        <v>60.289138000000001</v>
      </c>
      <c r="U72" s="25">
        <f t="shared" si="3"/>
        <v>13.55821194063962</v>
      </c>
      <c r="V72" s="31">
        <f t="shared" si="4"/>
        <v>59.926348590354706</v>
      </c>
    </row>
    <row r="73" spans="1:22" ht="15" x14ac:dyDescent="0.2">
      <c r="A73" s="40" t="s">
        <v>9</v>
      </c>
      <c r="B73" s="37" t="s">
        <v>28</v>
      </c>
      <c r="C73" s="37" t="s">
        <v>27</v>
      </c>
      <c r="D73" s="37" t="s">
        <v>183</v>
      </c>
      <c r="E73" s="37" t="s">
        <v>255</v>
      </c>
      <c r="F73" s="37" t="s">
        <v>93</v>
      </c>
      <c r="G73" s="37" t="s">
        <v>146</v>
      </c>
      <c r="H73" s="41" t="s">
        <v>170</v>
      </c>
      <c r="I73" s="42">
        <v>1.575</v>
      </c>
      <c r="J73" s="38">
        <v>0</v>
      </c>
      <c r="K73" s="39">
        <v>1.575</v>
      </c>
      <c r="L73" s="38">
        <v>6.72</v>
      </c>
      <c r="M73" s="38">
        <v>0</v>
      </c>
      <c r="N73" s="43">
        <v>6.72</v>
      </c>
      <c r="O73" s="42">
        <v>0</v>
      </c>
      <c r="P73" s="38">
        <v>0</v>
      </c>
      <c r="Q73" s="39">
        <v>0</v>
      </c>
      <c r="R73" s="38">
        <v>0</v>
      </c>
      <c r="S73" s="38">
        <v>0</v>
      </c>
      <c r="T73" s="43">
        <v>0</v>
      </c>
      <c r="U73" s="35" t="s">
        <v>24</v>
      </c>
      <c r="V73" s="36" t="s">
        <v>24</v>
      </c>
    </row>
    <row r="74" spans="1:22" ht="15" x14ac:dyDescent="0.2">
      <c r="A74" s="40" t="s">
        <v>9</v>
      </c>
      <c r="B74" s="37" t="s">
        <v>28</v>
      </c>
      <c r="C74" s="37" t="s">
        <v>27</v>
      </c>
      <c r="D74" s="37" t="s">
        <v>183</v>
      </c>
      <c r="E74" s="37" t="s">
        <v>184</v>
      </c>
      <c r="F74" s="37" t="s">
        <v>93</v>
      </c>
      <c r="G74" s="37" t="s">
        <v>146</v>
      </c>
      <c r="H74" s="41" t="s">
        <v>170</v>
      </c>
      <c r="I74" s="42">
        <v>0</v>
      </c>
      <c r="J74" s="38">
        <v>0</v>
      </c>
      <c r="K74" s="39">
        <v>0</v>
      </c>
      <c r="L74" s="38">
        <v>2.1</v>
      </c>
      <c r="M74" s="38">
        <v>0</v>
      </c>
      <c r="N74" s="43">
        <v>2.1</v>
      </c>
      <c r="O74" s="42">
        <v>1.4</v>
      </c>
      <c r="P74" s="38">
        <v>0</v>
      </c>
      <c r="Q74" s="39">
        <v>1.4</v>
      </c>
      <c r="R74" s="38">
        <v>9.1</v>
      </c>
      <c r="S74" s="38">
        <v>0</v>
      </c>
      <c r="T74" s="43">
        <v>9.1</v>
      </c>
      <c r="U74" s="35" t="s">
        <v>24</v>
      </c>
      <c r="V74" s="31">
        <f t="shared" si="4"/>
        <v>-76.92307692307692</v>
      </c>
    </row>
    <row r="75" spans="1:22" ht="15" x14ac:dyDescent="0.2">
      <c r="A75" s="40" t="s">
        <v>9</v>
      </c>
      <c r="B75" s="37" t="s">
        <v>28</v>
      </c>
      <c r="C75" s="37" t="s">
        <v>29</v>
      </c>
      <c r="D75" s="37" t="s">
        <v>185</v>
      </c>
      <c r="E75" s="37" t="s">
        <v>186</v>
      </c>
      <c r="F75" s="37" t="s">
        <v>93</v>
      </c>
      <c r="G75" s="37" t="s">
        <v>93</v>
      </c>
      <c r="H75" s="41" t="s">
        <v>138</v>
      </c>
      <c r="I75" s="42">
        <v>3.5214379999999998</v>
      </c>
      <c r="J75" s="38">
        <v>0</v>
      </c>
      <c r="K75" s="39">
        <v>3.5214379999999998</v>
      </c>
      <c r="L75" s="38">
        <v>56.252313999999998</v>
      </c>
      <c r="M75" s="38">
        <v>0</v>
      </c>
      <c r="N75" s="43">
        <v>56.252313999999998</v>
      </c>
      <c r="O75" s="42">
        <v>5.34</v>
      </c>
      <c r="P75" s="38">
        <v>0</v>
      </c>
      <c r="Q75" s="39">
        <v>5.34</v>
      </c>
      <c r="R75" s="38">
        <v>58.273103999999996</v>
      </c>
      <c r="S75" s="38">
        <v>0</v>
      </c>
      <c r="T75" s="43">
        <v>58.273103999999996</v>
      </c>
      <c r="U75" s="25">
        <f t="shared" si="3"/>
        <v>-34.055468164794014</v>
      </c>
      <c r="V75" s="31">
        <f t="shared" si="4"/>
        <v>-3.4677919336508989</v>
      </c>
    </row>
    <row r="76" spans="1:22" ht="15" x14ac:dyDescent="0.2">
      <c r="A76" s="40" t="s">
        <v>9</v>
      </c>
      <c r="B76" s="37" t="s">
        <v>28</v>
      </c>
      <c r="C76" s="37" t="s">
        <v>27</v>
      </c>
      <c r="D76" s="37" t="s">
        <v>188</v>
      </c>
      <c r="E76" s="37" t="s">
        <v>189</v>
      </c>
      <c r="F76" s="37" t="s">
        <v>66</v>
      </c>
      <c r="G76" s="37" t="s">
        <v>67</v>
      </c>
      <c r="H76" s="41" t="s">
        <v>65</v>
      </c>
      <c r="I76" s="42">
        <v>252.55619999999999</v>
      </c>
      <c r="J76" s="38">
        <v>29.361499999999999</v>
      </c>
      <c r="K76" s="39">
        <v>281.91770000000002</v>
      </c>
      <c r="L76" s="38">
        <v>1214.1300000000001</v>
      </c>
      <c r="M76" s="38">
        <v>177.63193100000001</v>
      </c>
      <c r="N76" s="43">
        <v>1391.76</v>
      </c>
      <c r="O76" s="42">
        <v>169.16696400000001</v>
      </c>
      <c r="P76" s="38">
        <v>20.880734</v>
      </c>
      <c r="Q76" s="39">
        <v>190.047698</v>
      </c>
      <c r="R76" s="38">
        <v>1009.44</v>
      </c>
      <c r="S76" s="38">
        <v>116.922383</v>
      </c>
      <c r="T76" s="43">
        <v>1126.3699999999999</v>
      </c>
      <c r="U76" s="25">
        <f t="shared" si="3"/>
        <v>48.34049713140962</v>
      </c>
      <c r="V76" s="31">
        <f t="shared" si="4"/>
        <v>23.56152951516821</v>
      </c>
    </row>
    <row r="77" spans="1:22" ht="15" x14ac:dyDescent="0.2">
      <c r="A77" s="40" t="s">
        <v>9</v>
      </c>
      <c r="B77" s="37" t="s">
        <v>28</v>
      </c>
      <c r="C77" s="37" t="s">
        <v>27</v>
      </c>
      <c r="D77" s="37" t="s">
        <v>190</v>
      </c>
      <c r="E77" s="37" t="s">
        <v>191</v>
      </c>
      <c r="F77" s="37" t="s">
        <v>151</v>
      </c>
      <c r="G77" s="37" t="s">
        <v>151</v>
      </c>
      <c r="H77" s="41" t="s">
        <v>192</v>
      </c>
      <c r="I77" s="42">
        <v>35703.129999999997</v>
      </c>
      <c r="J77" s="38">
        <v>0</v>
      </c>
      <c r="K77" s="39">
        <v>35703.129999999997</v>
      </c>
      <c r="L77" s="38">
        <v>216715.43</v>
      </c>
      <c r="M77" s="38">
        <v>0</v>
      </c>
      <c r="N77" s="43">
        <v>216715.43</v>
      </c>
      <c r="O77" s="42">
        <v>40760.97</v>
      </c>
      <c r="P77" s="38">
        <v>0</v>
      </c>
      <c r="Q77" s="39">
        <v>40760.97</v>
      </c>
      <c r="R77" s="38">
        <v>220361</v>
      </c>
      <c r="S77" s="38">
        <v>0</v>
      </c>
      <c r="T77" s="43">
        <v>220361</v>
      </c>
      <c r="U77" s="25">
        <f t="shared" si="3"/>
        <v>-12.408536892031774</v>
      </c>
      <c r="V77" s="31">
        <f t="shared" si="4"/>
        <v>-1.6543626140741785</v>
      </c>
    </row>
    <row r="78" spans="1:22" ht="15" x14ac:dyDescent="0.2">
      <c r="A78" s="40" t="s">
        <v>9</v>
      </c>
      <c r="B78" s="37" t="s">
        <v>35</v>
      </c>
      <c r="C78" s="37" t="s">
        <v>27</v>
      </c>
      <c r="D78" s="37" t="s">
        <v>190</v>
      </c>
      <c r="E78" s="37" t="s">
        <v>191</v>
      </c>
      <c r="F78" s="37" t="s">
        <v>151</v>
      </c>
      <c r="G78" s="37" t="s">
        <v>151</v>
      </c>
      <c r="H78" s="41" t="s">
        <v>192</v>
      </c>
      <c r="I78" s="42">
        <v>3168.13</v>
      </c>
      <c r="J78" s="38">
        <v>0</v>
      </c>
      <c r="K78" s="39">
        <v>3168.13</v>
      </c>
      <c r="L78" s="38">
        <v>18964.79</v>
      </c>
      <c r="M78" s="38">
        <v>0</v>
      </c>
      <c r="N78" s="43">
        <v>18964.79</v>
      </c>
      <c r="O78" s="42">
        <v>3645.04</v>
      </c>
      <c r="P78" s="38">
        <v>0</v>
      </c>
      <c r="Q78" s="39">
        <v>3645.04</v>
      </c>
      <c r="R78" s="38">
        <v>18437.04</v>
      </c>
      <c r="S78" s="38">
        <v>0</v>
      </c>
      <c r="T78" s="43">
        <v>18437.04</v>
      </c>
      <c r="U78" s="25">
        <f t="shared" si="3"/>
        <v>-13.083807036411121</v>
      </c>
      <c r="V78" s="31">
        <f t="shared" si="4"/>
        <v>2.8624442969153341</v>
      </c>
    </row>
    <row r="79" spans="1:22" ht="15" x14ac:dyDescent="0.2">
      <c r="A79" s="40" t="s">
        <v>9</v>
      </c>
      <c r="B79" s="37" t="s">
        <v>28</v>
      </c>
      <c r="C79" s="37" t="s">
        <v>27</v>
      </c>
      <c r="D79" s="37" t="s">
        <v>193</v>
      </c>
      <c r="E79" s="37" t="s">
        <v>194</v>
      </c>
      <c r="F79" s="37" t="s">
        <v>16</v>
      </c>
      <c r="G79" s="37" t="s">
        <v>104</v>
      </c>
      <c r="H79" s="41" t="s">
        <v>105</v>
      </c>
      <c r="I79" s="42">
        <v>881.98337700000002</v>
      </c>
      <c r="J79" s="38">
        <v>143.85395299999999</v>
      </c>
      <c r="K79" s="39">
        <v>1025.8399999999999</v>
      </c>
      <c r="L79" s="38">
        <v>3797.01</v>
      </c>
      <c r="M79" s="38">
        <v>837.35953800000004</v>
      </c>
      <c r="N79" s="43">
        <v>4634.37</v>
      </c>
      <c r="O79" s="42">
        <v>488.65723000000003</v>
      </c>
      <c r="P79" s="38">
        <v>170.97649699999999</v>
      </c>
      <c r="Q79" s="39">
        <v>659.63372600000002</v>
      </c>
      <c r="R79" s="38">
        <v>3421.36</v>
      </c>
      <c r="S79" s="38">
        <v>1010.01</v>
      </c>
      <c r="T79" s="43">
        <v>4431.38</v>
      </c>
      <c r="U79" s="25">
        <f t="shared" si="3"/>
        <v>55.516608621676177</v>
      </c>
      <c r="V79" s="31">
        <f t="shared" si="4"/>
        <v>4.5807400854812608</v>
      </c>
    </row>
    <row r="80" spans="1:22" ht="15" x14ac:dyDescent="0.2">
      <c r="A80" s="40" t="s">
        <v>9</v>
      </c>
      <c r="B80" s="37" t="s">
        <v>28</v>
      </c>
      <c r="C80" s="37" t="s">
        <v>29</v>
      </c>
      <c r="D80" s="37" t="s">
        <v>195</v>
      </c>
      <c r="E80" s="37" t="s">
        <v>160</v>
      </c>
      <c r="F80" s="37" t="s">
        <v>30</v>
      </c>
      <c r="G80" s="37" t="s">
        <v>108</v>
      </c>
      <c r="H80" s="41" t="s">
        <v>160</v>
      </c>
      <c r="I80" s="42">
        <v>0</v>
      </c>
      <c r="J80" s="38">
        <v>0</v>
      </c>
      <c r="K80" s="39">
        <v>0</v>
      </c>
      <c r="L80" s="38">
        <v>137.34</v>
      </c>
      <c r="M80" s="38">
        <v>0</v>
      </c>
      <c r="N80" s="43">
        <v>137.34</v>
      </c>
      <c r="O80" s="42">
        <v>0</v>
      </c>
      <c r="P80" s="38">
        <v>0</v>
      </c>
      <c r="Q80" s="39">
        <v>0</v>
      </c>
      <c r="R80" s="38">
        <v>105.35</v>
      </c>
      <c r="S80" s="38">
        <v>0</v>
      </c>
      <c r="T80" s="43">
        <v>105.35</v>
      </c>
      <c r="U80" s="35" t="s">
        <v>24</v>
      </c>
      <c r="V80" s="31">
        <f t="shared" si="4"/>
        <v>30.365448504983394</v>
      </c>
    </row>
    <row r="81" spans="1:23" ht="15" x14ac:dyDescent="0.2">
      <c r="A81" s="40" t="s">
        <v>9</v>
      </c>
      <c r="B81" s="37" t="s">
        <v>28</v>
      </c>
      <c r="C81" s="37" t="s">
        <v>27</v>
      </c>
      <c r="D81" s="37" t="s">
        <v>196</v>
      </c>
      <c r="E81" s="37" t="s">
        <v>197</v>
      </c>
      <c r="F81" s="37" t="s">
        <v>71</v>
      </c>
      <c r="G81" s="37" t="s">
        <v>71</v>
      </c>
      <c r="H81" s="41" t="s">
        <v>131</v>
      </c>
      <c r="I81" s="42">
        <v>3683.68</v>
      </c>
      <c r="J81" s="38">
        <v>0</v>
      </c>
      <c r="K81" s="39">
        <v>3683.68</v>
      </c>
      <c r="L81" s="38">
        <v>18522.41</v>
      </c>
      <c r="M81" s="38">
        <v>0</v>
      </c>
      <c r="N81" s="43">
        <v>18522.41</v>
      </c>
      <c r="O81" s="42">
        <v>4258.66</v>
      </c>
      <c r="P81" s="38">
        <v>0</v>
      </c>
      <c r="Q81" s="39">
        <v>4258.66</v>
      </c>
      <c r="R81" s="38">
        <v>21651.040000000001</v>
      </c>
      <c r="S81" s="38">
        <v>0</v>
      </c>
      <c r="T81" s="43">
        <v>21651.040000000001</v>
      </c>
      <c r="U81" s="25">
        <f t="shared" si="3"/>
        <v>-13.501430027285577</v>
      </c>
      <c r="V81" s="31">
        <f t="shared" si="4"/>
        <v>-14.450252736127233</v>
      </c>
    </row>
    <row r="82" spans="1:23" ht="15" x14ac:dyDescent="0.2">
      <c r="A82" s="40" t="s">
        <v>9</v>
      </c>
      <c r="B82" s="37" t="s">
        <v>28</v>
      </c>
      <c r="C82" s="37" t="s">
        <v>27</v>
      </c>
      <c r="D82" s="37" t="s">
        <v>196</v>
      </c>
      <c r="E82" s="37" t="s">
        <v>198</v>
      </c>
      <c r="F82" s="37" t="s">
        <v>71</v>
      </c>
      <c r="G82" s="37" t="s">
        <v>71</v>
      </c>
      <c r="H82" s="41" t="s">
        <v>199</v>
      </c>
      <c r="I82" s="42">
        <v>0</v>
      </c>
      <c r="J82" s="38">
        <v>0</v>
      </c>
      <c r="K82" s="39">
        <v>0</v>
      </c>
      <c r="L82" s="38">
        <v>0</v>
      </c>
      <c r="M82" s="38">
        <v>174.021919</v>
      </c>
      <c r="N82" s="43">
        <v>174.021919</v>
      </c>
      <c r="O82" s="42">
        <v>0</v>
      </c>
      <c r="P82" s="38">
        <v>107.6904</v>
      </c>
      <c r="Q82" s="39">
        <v>107.6904</v>
      </c>
      <c r="R82" s="38">
        <v>0</v>
      </c>
      <c r="S82" s="38">
        <v>462.73931499999998</v>
      </c>
      <c r="T82" s="43">
        <v>462.73931499999998</v>
      </c>
      <c r="U82" s="35" t="s">
        <v>24</v>
      </c>
      <c r="V82" s="31">
        <f t="shared" si="4"/>
        <v>-62.393098369002864</v>
      </c>
    </row>
    <row r="83" spans="1:23" ht="15" x14ac:dyDescent="0.2">
      <c r="A83" s="40" t="s">
        <v>9</v>
      </c>
      <c r="B83" s="37" t="s">
        <v>28</v>
      </c>
      <c r="C83" s="37" t="s">
        <v>27</v>
      </c>
      <c r="D83" s="37" t="s">
        <v>26</v>
      </c>
      <c r="E83" s="37" t="s">
        <v>216</v>
      </c>
      <c r="F83" s="37" t="s">
        <v>203</v>
      </c>
      <c r="G83" s="37" t="s">
        <v>204</v>
      </c>
      <c r="H83" s="52" t="s">
        <v>205</v>
      </c>
      <c r="I83" s="42">
        <v>19165.73</v>
      </c>
      <c r="J83" s="38">
        <v>0</v>
      </c>
      <c r="K83" s="39">
        <v>19165.73</v>
      </c>
      <c r="L83" s="38">
        <v>108297.16</v>
      </c>
      <c r="M83" s="38">
        <v>0</v>
      </c>
      <c r="N83" s="43">
        <v>108297.16</v>
      </c>
      <c r="O83" s="42">
        <v>10533.94</v>
      </c>
      <c r="P83" s="38">
        <v>0</v>
      </c>
      <c r="Q83" s="39">
        <v>10533.94</v>
      </c>
      <c r="R83" s="38">
        <v>65476</v>
      </c>
      <c r="S83" s="38">
        <v>0</v>
      </c>
      <c r="T83" s="43">
        <v>65476</v>
      </c>
      <c r="U83" s="25">
        <f t="shared" si="3"/>
        <v>81.942653935754322</v>
      </c>
      <c r="V83" s="31">
        <f t="shared" si="4"/>
        <v>65.399780072087481</v>
      </c>
    </row>
    <row r="84" spans="1:23" ht="15" x14ac:dyDescent="0.2">
      <c r="A84" s="40" t="s">
        <v>9</v>
      </c>
      <c r="B84" s="37" t="s">
        <v>28</v>
      </c>
      <c r="C84" s="37" t="s">
        <v>27</v>
      </c>
      <c r="D84" s="37" t="s">
        <v>26</v>
      </c>
      <c r="E84" s="37" t="s">
        <v>200</v>
      </c>
      <c r="F84" s="37" t="s">
        <v>17</v>
      </c>
      <c r="G84" s="37" t="s">
        <v>201</v>
      </c>
      <c r="H84" s="41" t="s">
        <v>202</v>
      </c>
      <c r="I84" s="42">
        <v>11796.37</v>
      </c>
      <c r="J84" s="38">
        <v>0</v>
      </c>
      <c r="K84" s="39">
        <v>11796.37</v>
      </c>
      <c r="L84" s="38">
        <v>71973.73</v>
      </c>
      <c r="M84" s="38">
        <v>0</v>
      </c>
      <c r="N84" s="43">
        <v>71973.73</v>
      </c>
      <c r="O84" s="42">
        <v>13923.96</v>
      </c>
      <c r="P84" s="38">
        <v>0</v>
      </c>
      <c r="Q84" s="39">
        <v>13923.96</v>
      </c>
      <c r="R84" s="38">
        <v>73148.460000000006</v>
      </c>
      <c r="S84" s="38">
        <v>0</v>
      </c>
      <c r="T84" s="43">
        <v>73148.460000000006</v>
      </c>
      <c r="U84" s="25">
        <f t="shared" ref="U84:U91" si="5">+((K84/Q84)-1)*100</f>
        <v>-15.280064004780236</v>
      </c>
      <c r="V84" s="31">
        <f t="shared" ref="V84:V91" si="6">+((N84/T84)-1)*100</f>
        <v>-1.6059531533541671</v>
      </c>
    </row>
    <row r="85" spans="1:23" ht="15" x14ac:dyDescent="0.2">
      <c r="A85" s="40" t="s">
        <v>9</v>
      </c>
      <c r="B85" s="37" t="s">
        <v>35</v>
      </c>
      <c r="C85" s="37" t="s">
        <v>27</v>
      </c>
      <c r="D85" s="37" t="s">
        <v>26</v>
      </c>
      <c r="E85" s="37" t="s">
        <v>216</v>
      </c>
      <c r="F85" s="37" t="s">
        <v>203</v>
      </c>
      <c r="G85" s="37" t="s">
        <v>204</v>
      </c>
      <c r="H85" s="41" t="s">
        <v>205</v>
      </c>
      <c r="I85" s="42">
        <v>2059.13</v>
      </c>
      <c r="J85" s="38">
        <v>0</v>
      </c>
      <c r="K85" s="39">
        <v>2059.13</v>
      </c>
      <c r="L85" s="38">
        <v>11947.55</v>
      </c>
      <c r="M85" s="38">
        <v>0</v>
      </c>
      <c r="N85" s="43">
        <v>11947.55</v>
      </c>
      <c r="O85" s="42">
        <v>2128.13</v>
      </c>
      <c r="P85" s="38">
        <v>0</v>
      </c>
      <c r="Q85" s="39">
        <v>2128.13</v>
      </c>
      <c r="R85" s="38">
        <v>12029.91</v>
      </c>
      <c r="S85" s="38">
        <v>0</v>
      </c>
      <c r="T85" s="43">
        <v>12029.91</v>
      </c>
      <c r="U85" s="25">
        <f t="shared" si="5"/>
        <v>-3.2422831311996969</v>
      </c>
      <c r="V85" s="31">
        <f t="shared" si="6"/>
        <v>-0.68462690078313626</v>
      </c>
    </row>
    <row r="86" spans="1:23" ht="15" x14ac:dyDescent="0.2">
      <c r="A86" s="40" t="s">
        <v>9</v>
      </c>
      <c r="B86" s="37" t="s">
        <v>35</v>
      </c>
      <c r="C86" s="37" t="s">
        <v>27</v>
      </c>
      <c r="D86" s="37" t="s">
        <v>26</v>
      </c>
      <c r="E86" s="37" t="s">
        <v>200</v>
      </c>
      <c r="F86" s="37" t="s">
        <v>17</v>
      </c>
      <c r="G86" s="37" t="s">
        <v>201</v>
      </c>
      <c r="H86" s="41" t="s">
        <v>202</v>
      </c>
      <c r="I86" s="42">
        <v>176.76947000000001</v>
      </c>
      <c r="J86" s="38">
        <v>0</v>
      </c>
      <c r="K86" s="39">
        <v>176.76947000000001</v>
      </c>
      <c r="L86" s="38">
        <v>1054.93</v>
      </c>
      <c r="M86" s="38">
        <v>0</v>
      </c>
      <c r="N86" s="43">
        <v>1054.93</v>
      </c>
      <c r="O86" s="42">
        <v>169.599661</v>
      </c>
      <c r="P86" s="38">
        <v>0</v>
      </c>
      <c r="Q86" s="39">
        <v>169.599661</v>
      </c>
      <c r="R86" s="38">
        <v>1349.32</v>
      </c>
      <c r="S86" s="38">
        <v>0</v>
      </c>
      <c r="T86" s="43">
        <v>1349.32</v>
      </c>
      <c r="U86" s="25">
        <f t="shared" si="5"/>
        <v>4.2274901716932156</v>
      </c>
      <c r="V86" s="31">
        <f t="shared" si="6"/>
        <v>-21.817656300951583</v>
      </c>
    </row>
    <row r="87" spans="1:23" ht="15" x14ac:dyDescent="0.2">
      <c r="A87" s="40" t="s">
        <v>9</v>
      </c>
      <c r="B87" s="37" t="s">
        <v>28</v>
      </c>
      <c r="C87" s="37" t="s">
        <v>27</v>
      </c>
      <c r="D87" s="37" t="s">
        <v>206</v>
      </c>
      <c r="E87" s="37" t="s">
        <v>207</v>
      </c>
      <c r="F87" s="37" t="s">
        <v>16</v>
      </c>
      <c r="G87" s="37" t="s">
        <v>156</v>
      </c>
      <c r="H87" s="41" t="s">
        <v>208</v>
      </c>
      <c r="I87" s="42">
        <v>0</v>
      </c>
      <c r="J87" s="38">
        <v>44.558996999999998</v>
      </c>
      <c r="K87" s="39">
        <v>44.558996999999998</v>
      </c>
      <c r="L87" s="38">
        <v>0</v>
      </c>
      <c r="M87" s="38">
        <v>285.05239699999998</v>
      </c>
      <c r="N87" s="43">
        <v>285.05239699999998</v>
      </c>
      <c r="O87" s="42">
        <v>0</v>
      </c>
      <c r="P87" s="38">
        <v>52.184600000000003</v>
      </c>
      <c r="Q87" s="39">
        <v>52.184600000000003</v>
      </c>
      <c r="R87" s="38">
        <v>0</v>
      </c>
      <c r="S87" s="38">
        <v>251.28440000000001</v>
      </c>
      <c r="T87" s="43">
        <v>251.28440000000001</v>
      </c>
      <c r="U87" s="25">
        <f t="shared" si="5"/>
        <v>-14.612745905880287</v>
      </c>
      <c r="V87" s="31">
        <f t="shared" si="6"/>
        <v>13.438158914759523</v>
      </c>
    </row>
    <row r="88" spans="1:23" ht="15" x14ac:dyDescent="0.2">
      <c r="A88" s="40" t="s">
        <v>9</v>
      </c>
      <c r="B88" s="37" t="s">
        <v>28</v>
      </c>
      <c r="C88" s="37" t="s">
        <v>27</v>
      </c>
      <c r="D88" s="37" t="s">
        <v>209</v>
      </c>
      <c r="E88" s="37" t="s">
        <v>150</v>
      </c>
      <c r="F88" s="37" t="s">
        <v>66</v>
      </c>
      <c r="G88" s="37" t="s">
        <v>67</v>
      </c>
      <c r="H88" s="41" t="s">
        <v>67</v>
      </c>
      <c r="I88" s="42">
        <v>117.124853</v>
      </c>
      <c r="J88" s="38">
        <v>83.240572999999998</v>
      </c>
      <c r="K88" s="39">
        <v>200.36542600000001</v>
      </c>
      <c r="L88" s="38">
        <v>801.905171</v>
      </c>
      <c r="M88" s="38">
        <v>429.741061</v>
      </c>
      <c r="N88" s="43">
        <v>1231.6500000000001</v>
      </c>
      <c r="O88" s="42">
        <v>165.60075900000001</v>
      </c>
      <c r="P88" s="38">
        <v>90.022970999999998</v>
      </c>
      <c r="Q88" s="39">
        <v>255.62372999999999</v>
      </c>
      <c r="R88" s="38">
        <v>631.29184299999997</v>
      </c>
      <c r="S88" s="38">
        <v>415.21448199999998</v>
      </c>
      <c r="T88" s="43">
        <v>1046.51</v>
      </c>
      <c r="U88" s="25">
        <f t="shared" si="5"/>
        <v>-21.617047838242552</v>
      </c>
      <c r="V88" s="31">
        <f t="shared" si="6"/>
        <v>17.691183075173676</v>
      </c>
    </row>
    <row r="89" spans="1:23" ht="15" x14ac:dyDescent="0.2">
      <c r="A89" s="40" t="s">
        <v>9</v>
      </c>
      <c r="B89" s="37" t="s">
        <v>28</v>
      </c>
      <c r="C89" s="37" t="s">
        <v>27</v>
      </c>
      <c r="D89" s="37" t="s">
        <v>209</v>
      </c>
      <c r="E89" s="37" t="s">
        <v>210</v>
      </c>
      <c r="F89" s="37" t="s">
        <v>66</v>
      </c>
      <c r="G89" s="37" t="s">
        <v>67</v>
      </c>
      <c r="H89" s="41" t="s">
        <v>65</v>
      </c>
      <c r="I89" s="42">
        <v>88.392876000000001</v>
      </c>
      <c r="J89" s="38">
        <v>10.685708999999999</v>
      </c>
      <c r="K89" s="39">
        <v>99.078586000000001</v>
      </c>
      <c r="L89" s="38">
        <v>472.22344900000002</v>
      </c>
      <c r="M89" s="38">
        <v>92.497079999999997</v>
      </c>
      <c r="N89" s="43">
        <v>564.72052900000006</v>
      </c>
      <c r="O89" s="42">
        <v>76.680993999999998</v>
      </c>
      <c r="P89" s="38">
        <v>24.859746000000001</v>
      </c>
      <c r="Q89" s="39">
        <v>101.54074</v>
      </c>
      <c r="R89" s="38">
        <v>450.419847</v>
      </c>
      <c r="S89" s="38">
        <v>135.837941</v>
      </c>
      <c r="T89" s="43">
        <v>586.25778800000001</v>
      </c>
      <c r="U89" s="25">
        <f t="shared" si="5"/>
        <v>-2.4247942254507882</v>
      </c>
      <c r="V89" s="31">
        <f t="shared" si="6"/>
        <v>-3.6736840756476097</v>
      </c>
    </row>
    <row r="90" spans="1:23" ht="15" x14ac:dyDescent="0.2">
      <c r="A90" s="40" t="s">
        <v>9</v>
      </c>
      <c r="B90" s="37" t="s">
        <v>28</v>
      </c>
      <c r="C90" s="37" t="s">
        <v>27</v>
      </c>
      <c r="D90" s="37" t="s">
        <v>209</v>
      </c>
      <c r="E90" s="37" t="s">
        <v>213</v>
      </c>
      <c r="F90" s="37" t="s">
        <v>66</v>
      </c>
      <c r="G90" s="37" t="s">
        <v>67</v>
      </c>
      <c r="H90" s="41" t="s">
        <v>67</v>
      </c>
      <c r="I90" s="42">
        <v>14.840771</v>
      </c>
      <c r="J90" s="38">
        <v>31.361343000000002</v>
      </c>
      <c r="K90" s="39">
        <v>46.202114000000002</v>
      </c>
      <c r="L90" s="38">
        <v>224.099704</v>
      </c>
      <c r="M90" s="38">
        <v>174.44393600000001</v>
      </c>
      <c r="N90" s="43">
        <v>398.54363999999998</v>
      </c>
      <c r="O90" s="42">
        <v>45.567095000000002</v>
      </c>
      <c r="P90" s="38">
        <v>42.981769</v>
      </c>
      <c r="Q90" s="39">
        <v>88.548863999999995</v>
      </c>
      <c r="R90" s="38">
        <v>268.11946699999999</v>
      </c>
      <c r="S90" s="38">
        <v>278.98517299999997</v>
      </c>
      <c r="T90" s="43">
        <v>547.10464100000002</v>
      </c>
      <c r="U90" s="25">
        <f t="shared" si="5"/>
        <v>-47.823030231082356</v>
      </c>
      <c r="V90" s="31">
        <f t="shared" si="6"/>
        <v>-27.154037795851938</v>
      </c>
    </row>
    <row r="91" spans="1:23" ht="15" x14ac:dyDescent="0.2">
      <c r="A91" s="40" t="s">
        <v>9</v>
      </c>
      <c r="B91" s="37" t="s">
        <v>28</v>
      </c>
      <c r="C91" s="37" t="s">
        <v>27</v>
      </c>
      <c r="D91" s="37" t="s">
        <v>209</v>
      </c>
      <c r="E91" s="37" t="s">
        <v>211</v>
      </c>
      <c r="F91" s="37" t="s">
        <v>66</v>
      </c>
      <c r="G91" s="37" t="s">
        <v>67</v>
      </c>
      <c r="H91" s="41" t="s">
        <v>212</v>
      </c>
      <c r="I91" s="42">
        <v>5.8760139999999996</v>
      </c>
      <c r="J91" s="38">
        <v>68.877778000000006</v>
      </c>
      <c r="K91" s="39">
        <v>74.753792000000004</v>
      </c>
      <c r="L91" s="38">
        <v>9.8049719999999994</v>
      </c>
      <c r="M91" s="38">
        <v>341.13400000000001</v>
      </c>
      <c r="N91" s="43">
        <v>350.93897099999998</v>
      </c>
      <c r="O91" s="42">
        <v>0.48499399999999998</v>
      </c>
      <c r="P91" s="38">
        <v>56.786602000000002</v>
      </c>
      <c r="Q91" s="39">
        <v>57.271596000000002</v>
      </c>
      <c r="R91" s="38">
        <v>57.147204000000002</v>
      </c>
      <c r="S91" s="38">
        <v>418.09106200000002</v>
      </c>
      <c r="T91" s="43">
        <v>475.23826600000001</v>
      </c>
      <c r="U91" s="25">
        <f t="shared" si="5"/>
        <v>30.525072149202902</v>
      </c>
      <c r="V91" s="31">
        <f t="shared" si="6"/>
        <v>-26.155152876515221</v>
      </c>
    </row>
    <row r="92" spans="1:23" ht="15" x14ac:dyDescent="0.2">
      <c r="A92" s="40"/>
      <c r="B92" s="37"/>
      <c r="C92" s="37"/>
      <c r="D92" s="37"/>
      <c r="E92" s="37"/>
      <c r="F92" s="37"/>
      <c r="G92" s="37"/>
      <c r="H92" s="41"/>
      <c r="I92" s="42"/>
      <c r="J92" s="38"/>
      <c r="K92" s="39"/>
      <c r="L92" s="38"/>
      <c r="M92" s="38"/>
      <c r="N92" s="43"/>
      <c r="O92" s="42"/>
      <c r="P92" s="38"/>
      <c r="Q92" s="39"/>
      <c r="R92" s="38"/>
      <c r="S92" s="38"/>
      <c r="T92" s="43"/>
      <c r="U92" s="26"/>
      <c r="V92" s="32"/>
    </row>
    <row r="93" spans="1:23" ht="20.25" x14ac:dyDescent="0.3">
      <c r="A93" s="63" t="s">
        <v>9</v>
      </c>
      <c r="B93" s="64"/>
      <c r="C93" s="64"/>
      <c r="D93" s="64"/>
      <c r="E93" s="64"/>
      <c r="F93" s="64"/>
      <c r="G93" s="64"/>
      <c r="H93" s="65"/>
      <c r="I93" s="20">
        <f>SUM(I6:I91)</f>
        <v>195461.48180599994</v>
      </c>
      <c r="J93" s="13">
        <f>SUM(J6:J91)</f>
        <v>3226.9753819999992</v>
      </c>
      <c r="K93" s="13">
        <f>SUM(K6:K91)</f>
        <v>198688.44418699996</v>
      </c>
      <c r="L93" s="13">
        <f>SUM(L6:L91)</f>
        <v>1174414.1592949997</v>
      </c>
      <c r="M93" s="13">
        <f>SUM(M6:M91)</f>
        <v>17645.099044000002</v>
      </c>
      <c r="N93" s="21">
        <f>SUM(N6:N91)</f>
        <v>1192059.2628829998</v>
      </c>
      <c r="O93" s="20">
        <f>SUM(O6:O91)</f>
        <v>203669.08380100003</v>
      </c>
      <c r="P93" s="13">
        <f>SUM(P6:P91)</f>
        <v>3260.0951339999988</v>
      </c>
      <c r="Q93" s="13">
        <f>SUM(Q6:Q91)</f>
        <v>206929.16489999997</v>
      </c>
      <c r="R93" s="13">
        <f>SUM(R6:R91)</f>
        <v>1154767.2462319997</v>
      </c>
      <c r="S93" s="13">
        <f>SUM(S6:S91)</f>
        <v>18881.948705999996</v>
      </c>
      <c r="T93" s="21">
        <f>SUM(T6:T91)</f>
        <v>1173649.2266619999</v>
      </c>
      <c r="U93" s="27">
        <f>+((K93/Q93)-1)*100</f>
        <v>-3.9823872661847393</v>
      </c>
      <c r="V93" s="33">
        <f>+((N93/T93)-1)*100</f>
        <v>1.5686148640305708</v>
      </c>
      <c r="W93" s="2"/>
    </row>
    <row r="94" spans="1:23" ht="15.75" x14ac:dyDescent="0.2">
      <c r="A94" s="16"/>
      <c r="B94" s="9"/>
      <c r="C94" s="9"/>
      <c r="D94" s="9"/>
      <c r="E94" s="9"/>
      <c r="F94" s="9"/>
      <c r="G94" s="9"/>
      <c r="H94" s="14"/>
      <c r="I94" s="18"/>
      <c r="J94" s="11"/>
      <c r="K94" s="12"/>
      <c r="L94" s="11"/>
      <c r="M94" s="11"/>
      <c r="N94" s="19"/>
      <c r="O94" s="18"/>
      <c r="P94" s="11"/>
      <c r="Q94" s="12"/>
      <c r="R94" s="11"/>
      <c r="S94" s="11"/>
      <c r="T94" s="19"/>
      <c r="U94" s="26"/>
      <c r="V94" s="32"/>
    </row>
    <row r="95" spans="1:23" ht="15" x14ac:dyDescent="0.2">
      <c r="A95" s="40" t="s">
        <v>10</v>
      </c>
      <c r="B95" s="37"/>
      <c r="C95" s="37" t="s">
        <v>27</v>
      </c>
      <c r="D95" s="37" t="s">
        <v>26</v>
      </c>
      <c r="E95" s="37" t="s">
        <v>22</v>
      </c>
      <c r="F95" s="37" t="s">
        <v>17</v>
      </c>
      <c r="G95" s="37" t="s">
        <v>19</v>
      </c>
      <c r="H95" s="41" t="s">
        <v>20</v>
      </c>
      <c r="I95" s="42">
        <v>29503.42</v>
      </c>
      <c r="J95" s="38">
        <v>0</v>
      </c>
      <c r="K95" s="39">
        <v>29503.42</v>
      </c>
      <c r="L95" s="38">
        <v>128157.68</v>
      </c>
      <c r="M95" s="38">
        <v>0</v>
      </c>
      <c r="N95" s="43">
        <v>128157.68</v>
      </c>
      <c r="O95" s="42">
        <v>27430.560000000001</v>
      </c>
      <c r="P95" s="38">
        <v>0</v>
      </c>
      <c r="Q95" s="39">
        <v>27430.560000000001</v>
      </c>
      <c r="R95" s="38">
        <v>160060.97</v>
      </c>
      <c r="S95" s="38">
        <v>0</v>
      </c>
      <c r="T95" s="43">
        <v>160060.97</v>
      </c>
      <c r="U95" s="25">
        <f>+((K95/Q95)-1)*100</f>
        <v>7.5567542186524728</v>
      </c>
      <c r="V95" s="31">
        <f>+((N95/T95)-1)*100</f>
        <v>-19.931960927139201</v>
      </c>
    </row>
    <row r="96" spans="1:23" ht="15.75" x14ac:dyDescent="0.2">
      <c r="A96" s="16"/>
      <c r="B96" s="9"/>
      <c r="C96" s="9"/>
      <c r="D96" s="9"/>
      <c r="E96" s="9"/>
      <c r="F96" s="9"/>
      <c r="G96" s="9"/>
      <c r="H96" s="14"/>
      <c r="I96" s="18"/>
      <c r="J96" s="11"/>
      <c r="K96" s="12"/>
      <c r="L96" s="11"/>
      <c r="M96" s="11"/>
      <c r="N96" s="19"/>
      <c r="O96" s="18"/>
      <c r="P96" s="11"/>
      <c r="Q96" s="12"/>
      <c r="R96" s="11"/>
      <c r="S96" s="11"/>
      <c r="T96" s="19"/>
      <c r="U96" s="26"/>
      <c r="V96" s="32"/>
    </row>
    <row r="97" spans="1:22" ht="20.25" x14ac:dyDescent="0.3">
      <c r="A97" s="60" t="s">
        <v>10</v>
      </c>
      <c r="B97" s="61"/>
      <c r="C97" s="61"/>
      <c r="D97" s="61"/>
      <c r="E97" s="61"/>
      <c r="F97" s="61"/>
      <c r="G97" s="61"/>
      <c r="H97" s="62"/>
      <c r="I97" s="20">
        <f>SUM(I95)</f>
        <v>29503.42</v>
      </c>
      <c r="J97" s="13">
        <f t="shared" ref="J97:T97" si="7">SUM(J95)</f>
        <v>0</v>
      </c>
      <c r="K97" s="13">
        <f t="shared" si="7"/>
        <v>29503.42</v>
      </c>
      <c r="L97" s="13">
        <f t="shared" si="7"/>
        <v>128157.68</v>
      </c>
      <c r="M97" s="13">
        <f t="shared" si="7"/>
        <v>0</v>
      </c>
      <c r="N97" s="21">
        <f t="shared" si="7"/>
        <v>128157.68</v>
      </c>
      <c r="O97" s="20">
        <f t="shared" si="7"/>
        <v>27430.560000000001</v>
      </c>
      <c r="P97" s="13">
        <f t="shared" si="7"/>
        <v>0</v>
      </c>
      <c r="Q97" s="13">
        <f t="shared" si="7"/>
        <v>27430.560000000001</v>
      </c>
      <c r="R97" s="13">
        <f t="shared" si="7"/>
        <v>160060.97</v>
      </c>
      <c r="S97" s="13">
        <f t="shared" si="7"/>
        <v>0</v>
      </c>
      <c r="T97" s="21">
        <f t="shared" si="7"/>
        <v>160060.97</v>
      </c>
      <c r="U97" s="27">
        <f>+((K97/Q97)-1)*100</f>
        <v>7.5567542186524728</v>
      </c>
      <c r="V97" s="33">
        <f>+((N97/T97)-1)*100</f>
        <v>-19.931960927139201</v>
      </c>
    </row>
    <row r="98" spans="1:22" ht="15.75" x14ac:dyDescent="0.2">
      <c r="A98" s="16"/>
      <c r="B98" s="9"/>
      <c r="C98" s="9"/>
      <c r="D98" s="9"/>
      <c r="E98" s="9"/>
      <c r="F98" s="9"/>
      <c r="G98" s="9"/>
      <c r="H98" s="14"/>
      <c r="I98" s="18"/>
      <c r="J98" s="11"/>
      <c r="K98" s="12"/>
      <c r="L98" s="11"/>
      <c r="M98" s="11"/>
      <c r="N98" s="19"/>
      <c r="O98" s="18"/>
      <c r="P98" s="11"/>
      <c r="Q98" s="12"/>
      <c r="R98" s="11"/>
      <c r="S98" s="11"/>
      <c r="T98" s="19"/>
      <c r="U98" s="26"/>
      <c r="V98" s="32"/>
    </row>
    <row r="99" spans="1:22" ht="15" x14ac:dyDescent="0.2">
      <c r="A99" s="40" t="s">
        <v>18</v>
      </c>
      <c r="B99" s="37"/>
      <c r="C99" s="37" t="s">
        <v>27</v>
      </c>
      <c r="D99" s="37" t="s">
        <v>26</v>
      </c>
      <c r="E99" s="37" t="s">
        <v>25</v>
      </c>
      <c r="F99" s="37" t="s">
        <v>17</v>
      </c>
      <c r="G99" s="37" t="s">
        <v>19</v>
      </c>
      <c r="H99" s="41" t="s">
        <v>20</v>
      </c>
      <c r="I99" s="42">
        <v>24100.53</v>
      </c>
      <c r="J99" s="38">
        <v>0</v>
      </c>
      <c r="K99" s="39">
        <v>24100.53</v>
      </c>
      <c r="L99" s="38">
        <v>107533.65</v>
      </c>
      <c r="M99" s="38">
        <v>0</v>
      </c>
      <c r="N99" s="43">
        <v>107533.65</v>
      </c>
      <c r="O99" s="42">
        <v>24069.77</v>
      </c>
      <c r="P99" s="38">
        <v>0</v>
      </c>
      <c r="Q99" s="39">
        <v>24069.77</v>
      </c>
      <c r="R99" s="38">
        <v>125275.24</v>
      </c>
      <c r="S99" s="38">
        <v>0</v>
      </c>
      <c r="T99" s="43">
        <v>125275.24</v>
      </c>
      <c r="U99" s="25">
        <f>+((K99/Q99)-1)*100</f>
        <v>0.12779515550003229</v>
      </c>
      <c r="V99" s="31">
        <f>+((N99/T99)-1)*100</f>
        <v>-14.16208821471826</v>
      </c>
    </row>
    <row r="100" spans="1:22" ht="15" x14ac:dyDescent="0.2">
      <c r="A100" s="40" t="s">
        <v>18</v>
      </c>
      <c r="B100" s="37"/>
      <c r="C100" s="37" t="s">
        <v>27</v>
      </c>
      <c r="D100" s="37" t="s">
        <v>232</v>
      </c>
      <c r="E100" s="37" t="s">
        <v>23</v>
      </c>
      <c r="F100" s="37" t="s">
        <v>16</v>
      </c>
      <c r="G100" s="37" t="s">
        <v>16</v>
      </c>
      <c r="H100" s="41" t="s">
        <v>21</v>
      </c>
      <c r="I100" s="42">
        <v>355.83004599999998</v>
      </c>
      <c r="J100" s="38">
        <v>0</v>
      </c>
      <c r="K100" s="39">
        <v>355.83004599999998</v>
      </c>
      <c r="L100" s="38">
        <v>2127.71</v>
      </c>
      <c r="M100" s="38">
        <v>0</v>
      </c>
      <c r="N100" s="43">
        <v>2127.71</v>
      </c>
      <c r="O100" s="42">
        <v>293.63249999999999</v>
      </c>
      <c r="P100" s="38">
        <v>0</v>
      </c>
      <c r="Q100" s="39">
        <v>293.63249999999999</v>
      </c>
      <c r="R100" s="38">
        <v>2004.31</v>
      </c>
      <c r="S100" s="38">
        <v>0</v>
      </c>
      <c r="T100" s="43">
        <v>2004.31</v>
      </c>
      <c r="U100" s="25">
        <f>+((K100/Q100)-1)*100</f>
        <v>21.182105523060279</v>
      </c>
      <c r="V100" s="31">
        <f>+((N100/T100)-1)*100</f>
        <v>6.1567322420184478</v>
      </c>
    </row>
    <row r="101" spans="1:22" ht="15.75" x14ac:dyDescent="0.2">
      <c r="A101" s="16"/>
      <c r="B101" s="9"/>
      <c r="C101" s="9"/>
      <c r="D101" s="9"/>
      <c r="E101" s="9"/>
      <c r="F101" s="9"/>
      <c r="G101" s="9"/>
      <c r="H101" s="14"/>
      <c r="I101" s="18"/>
      <c r="J101" s="11"/>
      <c r="K101" s="12"/>
      <c r="L101" s="11"/>
      <c r="M101" s="11"/>
      <c r="N101" s="19"/>
      <c r="O101" s="18"/>
      <c r="P101" s="11"/>
      <c r="Q101" s="12"/>
      <c r="R101" s="11"/>
      <c r="S101" s="11"/>
      <c r="T101" s="19"/>
      <c r="U101" s="50"/>
      <c r="V101" s="32"/>
    </row>
    <row r="102" spans="1:22" ht="21" thickBot="1" x14ac:dyDescent="0.35">
      <c r="A102" s="54" t="s">
        <v>14</v>
      </c>
      <c r="B102" s="55"/>
      <c r="C102" s="55"/>
      <c r="D102" s="55"/>
      <c r="E102" s="55"/>
      <c r="F102" s="55"/>
      <c r="G102" s="55"/>
      <c r="H102" s="56"/>
      <c r="I102" s="22">
        <f t="shared" ref="I102:T102" si="8">SUM(I99:I100)</f>
        <v>24456.360045999998</v>
      </c>
      <c r="J102" s="23">
        <f t="shared" si="8"/>
        <v>0</v>
      </c>
      <c r="K102" s="23">
        <f t="shared" si="8"/>
        <v>24456.360045999998</v>
      </c>
      <c r="L102" s="23">
        <f t="shared" si="8"/>
        <v>109661.36</v>
      </c>
      <c r="M102" s="23">
        <f t="shared" si="8"/>
        <v>0</v>
      </c>
      <c r="N102" s="24">
        <f t="shared" si="8"/>
        <v>109661.36</v>
      </c>
      <c r="O102" s="22">
        <f t="shared" si="8"/>
        <v>24363.4025</v>
      </c>
      <c r="P102" s="23">
        <f t="shared" si="8"/>
        <v>0</v>
      </c>
      <c r="Q102" s="23">
        <f t="shared" si="8"/>
        <v>24363.4025</v>
      </c>
      <c r="R102" s="23">
        <f t="shared" si="8"/>
        <v>127279.55</v>
      </c>
      <c r="S102" s="23">
        <f t="shared" si="8"/>
        <v>0</v>
      </c>
      <c r="T102" s="24">
        <f t="shared" si="8"/>
        <v>127279.55</v>
      </c>
      <c r="U102" s="51">
        <f>+((K102/Q102)-1)*100</f>
        <v>0.38154582883076493</v>
      </c>
      <c r="V102" s="34">
        <f>+((N102/T102)-1)*100</f>
        <v>-13.842121534842011</v>
      </c>
    </row>
    <row r="103" spans="1:22" ht="15" x14ac:dyDescent="0.2">
      <c r="A103" s="53"/>
      <c r="B103" s="53"/>
      <c r="C103" s="53"/>
      <c r="D103" s="53"/>
      <c r="E103" s="53"/>
      <c r="F103" s="53"/>
      <c r="G103" s="53"/>
      <c r="H103" s="5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</row>
    <row r="104" spans="1:22" ht="15" x14ac:dyDescent="0.2">
      <c r="A104" s="53" t="s">
        <v>262</v>
      </c>
      <c r="B104" s="53"/>
      <c r="C104" s="53"/>
      <c r="D104" s="53"/>
      <c r="E104" s="53"/>
      <c r="F104" s="53"/>
      <c r="G104" s="53"/>
      <c r="H104" s="5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</row>
    <row r="105" spans="1:22" x14ac:dyDescent="0.2">
      <c r="A105" s="6" t="s">
        <v>15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2" x14ac:dyDescent="0.2">
      <c r="A106" s="49" t="s">
        <v>238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2" ht="15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</row>
    <row r="108" spans="1:22" ht="12.95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</row>
    <row r="109" spans="1:22" ht="12.95" customHeight="1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95" customHeight="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95" customHeight="1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</sheetData>
  <sortState ref="A7:V88">
    <sortCondition ref="D7:D88"/>
  </sortState>
  <mergeCells count="7">
    <mergeCell ref="A104:H104"/>
    <mergeCell ref="A103:H103"/>
    <mergeCell ref="A102:H102"/>
    <mergeCell ref="I3:N3"/>
    <mergeCell ref="O3:T3"/>
    <mergeCell ref="A97:H97"/>
    <mergeCell ref="A93:H93"/>
  </mergeCells>
  <phoneticPr fontId="7" type="noConversion"/>
  <printOptions horizontalCentered="1"/>
  <pageMargins left="0" right="0" top="0.39370078740157483" bottom="0.19685039370078741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2018-10-18T18:51:14Z</cp:lastPrinted>
  <dcterms:created xsi:type="dcterms:W3CDTF">2007-03-24T16:51:44Z</dcterms:created>
  <dcterms:modified xsi:type="dcterms:W3CDTF">2019-07-19T15:24:09Z</dcterms:modified>
</cp:coreProperties>
</file>