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JULIO\"/>
    </mc:Choice>
  </mc:AlternateContent>
  <bookViews>
    <workbookView xWindow="120" yWindow="96" windowWidth="12120" windowHeight="8520"/>
  </bookViews>
  <sheets>
    <sheet name="InformacionGeneral 9 " sheetId="1" r:id="rId1"/>
  </sheets>
  <calcPr calcId="162913"/>
</workbook>
</file>

<file path=xl/calcChain.xml><?xml version="1.0" encoding="utf-8"?>
<calcChain xmlns="http://schemas.openxmlformats.org/spreadsheetml/2006/main">
  <c r="V83" i="1" l="1"/>
  <c r="U83" i="1"/>
  <c r="V82" i="1"/>
  <c r="U82" i="1"/>
  <c r="V81" i="1"/>
  <c r="U81" i="1"/>
  <c r="V80" i="1"/>
  <c r="U80" i="1"/>
  <c r="V79" i="1"/>
  <c r="U79" i="1"/>
  <c r="V78" i="1"/>
  <c r="U78" i="1"/>
  <c r="V77" i="1"/>
  <c r="V76" i="1"/>
  <c r="U76" i="1"/>
  <c r="V75" i="1"/>
  <c r="U75" i="1"/>
  <c r="V71" i="1"/>
  <c r="U71" i="1"/>
  <c r="V70" i="1"/>
  <c r="U70" i="1"/>
  <c r="V69" i="1"/>
  <c r="U69" i="1"/>
  <c r="V68" i="1"/>
  <c r="U68" i="1"/>
  <c r="U65" i="1"/>
  <c r="V64" i="1"/>
  <c r="V63" i="1"/>
  <c r="V58" i="1"/>
  <c r="U58" i="1"/>
  <c r="V57" i="1"/>
  <c r="U57" i="1"/>
  <c r="V53" i="1"/>
  <c r="U53" i="1"/>
  <c r="V51" i="1"/>
  <c r="U51" i="1"/>
  <c r="V50" i="1"/>
  <c r="U50" i="1"/>
  <c r="V46" i="1"/>
  <c r="V45" i="1"/>
  <c r="V43" i="1"/>
  <c r="V42" i="1"/>
  <c r="U42" i="1"/>
  <c r="V41" i="1"/>
  <c r="U41" i="1"/>
  <c r="V40" i="1"/>
  <c r="U40" i="1"/>
  <c r="V39" i="1"/>
  <c r="U39" i="1"/>
  <c r="V38" i="1"/>
  <c r="U38" i="1"/>
  <c r="V37" i="1"/>
  <c r="U37" i="1"/>
  <c r="V35" i="1"/>
  <c r="U35" i="1"/>
  <c r="V34" i="1"/>
  <c r="U34" i="1"/>
  <c r="U31" i="1"/>
  <c r="V30" i="1"/>
  <c r="U30" i="1"/>
  <c r="V28" i="1"/>
  <c r="U28" i="1"/>
  <c r="V27" i="1"/>
  <c r="U27" i="1"/>
  <c r="V26" i="1"/>
  <c r="U26" i="1"/>
  <c r="V25" i="1"/>
  <c r="U25" i="1"/>
  <c r="V24" i="1"/>
  <c r="U24" i="1"/>
  <c r="V21" i="1"/>
  <c r="V15" i="1"/>
  <c r="U15" i="1"/>
  <c r="V14" i="1"/>
  <c r="U14" i="1"/>
  <c r="V13" i="1"/>
  <c r="U13" i="1"/>
  <c r="U12" i="1"/>
  <c r="V10" i="1"/>
  <c r="U10" i="1"/>
  <c r="V9" i="1"/>
  <c r="V8" i="1"/>
  <c r="V7" i="1"/>
  <c r="U7" i="1"/>
  <c r="V6" i="1"/>
  <c r="U6" i="1"/>
  <c r="S85" i="1" l="1"/>
  <c r="R85" i="1"/>
  <c r="T85" i="1" s="1"/>
  <c r="P85" i="1"/>
  <c r="O85" i="1"/>
  <c r="Q85" i="1" s="1"/>
  <c r="M85" i="1"/>
  <c r="L85" i="1"/>
  <c r="J85" i="1"/>
  <c r="I85" i="1"/>
  <c r="T89" i="1" l="1"/>
  <c r="S89" i="1"/>
  <c r="R89" i="1"/>
  <c r="Q89" i="1"/>
  <c r="P89" i="1"/>
  <c r="O89" i="1"/>
  <c r="N89" i="1"/>
  <c r="M89" i="1"/>
  <c r="L89" i="1"/>
  <c r="K89" i="1"/>
  <c r="J89" i="1"/>
  <c r="I89" i="1"/>
  <c r="K85" i="1" l="1"/>
  <c r="N85" i="1"/>
  <c r="U85" i="1" l="1"/>
  <c r="V85" i="1"/>
</calcChain>
</file>

<file path=xl/sharedStrings.xml><?xml version="1.0" encoding="utf-8"?>
<sst xmlns="http://schemas.openxmlformats.org/spreadsheetml/2006/main" count="732" uniqueCount="245">
  <si>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</si>
  <si>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</si>
  <si>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</si>
  <si>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</si>
  <si>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</si>
  <si>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</si>
  <si>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</si>
  <si>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</si>
  <si>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</si>
  <si>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</si>
  <si>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</si>
  <si>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</si>
  <si>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</si>
  <si>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</si>
  <si>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---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</si>
  <si>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</si>
  <si>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</si>
  <si>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</si>
  <si>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</si>
  <si>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</si>
  <si>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</si>
  <si>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</si>
  <si>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</si>
  <si>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</si>
  <si>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</si>
  <si>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</si>
  <si>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</si>
  <si>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</si>
  <si>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</si>
  <si>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</si>
  <si>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</si>
  <si>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</si>
  <si>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</si>
  <si>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</si>
  <si>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</si>
  <si>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</si>
  <si>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</si>
  <si>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</si>
  <si>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</si>
  <si>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</si>
  <si>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</si>
  <si>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</si>
  <si>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</si>
  <si>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</si>
  <si>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</si>
  <si>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</si>
  <si>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</si>
  <si>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</si>
  <si>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</si>
  <si>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</si>
  <si>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</si>
  <si>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</si>
  <si>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</si>
  <si>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</si>
  <si>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</si>
  <si>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</si>
  <si>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</si>
  <si>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</si>
  <si>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</si>
  <si>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</si>
  <si>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</si>
  <si>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</si>
  <si>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</si>
  <si>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</si>
  <si>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CERRO LINDO</t>
  </si>
  <si>
    <t>ICA</t>
  </si>
  <si>
    <t>CHINCHA</t>
  </si>
  <si>
    <t>CHAVIN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</si>
  <si>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</si>
  <si>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</si>
  <si>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</si>
  <si>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</si>
  <si>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</si>
  <si>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</si>
  <si>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</si>
  <si>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</si>
  <si>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</si>
  <si>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</si>
  <si>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</si>
  <si>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</si>
  <si>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</si>
  <si>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</si>
  <si>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</si>
  <si>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</si>
  <si>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</si>
  <si>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</si>
  <si>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</si>
  <si>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</si>
  <si>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</si>
  <si>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</si>
  <si>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</si>
  <si>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</si>
  <si>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</si>
  <si>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</si>
  <si>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</si>
  <si>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</si>
  <si>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CHICLA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</si>
  <si>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</si>
  <si>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</si>
  <si>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</si>
  <si>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</si>
  <si>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</si>
  <si>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</si>
  <si>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</si>
  <si>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</si>
  <si>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</si>
  <si>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CONTONGA</t>
  </si>
  <si>
    <t>HUACHIS</t>
  </si>
  <si>
    <t>PAN AMERICAN SILVER HUARON S.A.</t>
  </si>
  <si>
    <t>HUARON</t>
  </si>
  <si>
    <t>SOCIEDAD MINERA AUSTRIA DUVAZ S.A.C.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</si>
  <si>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</si>
  <si>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</si>
  <si>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</si>
  <si>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</si>
  <si>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</si>
  <si>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</si>
  <si>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</si>
  <si>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</si>
  <si>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</si>
  <si>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</si>
  <si>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</si>
  <si>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</si>
  <si>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</si>
  <si>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</si>
  <si>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</si>
  <si>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</si>
  <si>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</si>
  <si>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</si>
  <si>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ACUMULACION ANIMON</t>
  </si>
  <si>
    <t>COMPAÑIA MINERA CHUNGAR S.A.C.</t>
  </si>
  <si>
    <t>SOCIEDAD MINERA DE RECURSOS LINCEARES MAGISTRAL DE HUARAZ S.A.C.</t>
  </si>
  <si>
    <t>ACUMULACION CERRO</t>
  </si>
  <si>
    <t>EL PACIFICO DORADO S.A.C.</t>
  </si>
  <si>
    <t>MIRIAM PILAR UNO</t>
  </si>
  <si>
    <t>SANTA</t>
  </si>
  <si>
    <t>CACERES DEL PERU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</si>
  <si>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</si>
  <si>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</si>
  <si>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</si>
  <si>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</si>
  <si>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</si>
  <si>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</si>
  <si>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</si>
  <si>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</si>
  <si>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CONDOR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</si>
  <si>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</si>
  <si>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</si>
  <si>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</si>
  <si>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</si>
  <si>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</si>
  <si>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</si>
  <si>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</si>
  <si>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</si>
  <si>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</si>
  <si>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</si>
  <si>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</si>
  <si>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</si>
  <si>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</si>
  <si>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COMPAñIA MINERA SCORPION S.A.</t>
  </si>
  <si>
    <t>SCORPION</t>
  </si>
  <si>
    <t>PARINACOCHAS</t>
  </si>
  <si>
    <t>PULLO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</si>
  <si>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</si>
  <si>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</si>
  <si>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</si>
  <si>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</si>
  <si>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</si>
  <si>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</si>
  <si>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</si>
  <si>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MINERA GERMANIA S.A.</t>
  </si>
  <si>
    <t>PACOCOCHA</t>
  </si>
  <si>
    <t>SAN MATEO</t>
  </si>
  <si>
    <t>MINERA TITAN DEL PERU S.R.L.</t>
  </si>
  <si>
    <t>BELEN</t>
  </si>
  <si>
    <t>CARAVELI</t>
  </si>
  <si>
    <t>CHALA</t>
  </si>
  <si>
    <t>YARUCHAGUA</t>
  </si>
  <si>
    <t>NEXA RESOURCES ATACOCHA S.A.A.</t>
  </si>
  <si>
    <t>NEXA RESOURCES PERU S.A.A.</t>
  </si>
  <si>
    <t>COMPAÑIA MINERA LINCUNA S.A.</t>
  </si>
  <si>
    <t>NEXA RESOURCES EL PORVENIR S.A.C.</t>
  </si>
  <si>
    <t>SILVER HILLS S.R.L.</t>
  </si>
  <si>
    <t>FOX</t>
  </si>
  <si>
    <t>ASUNCION</t>
  </si>
  <si>
    <t>CHACAS</t>
  </si>
  <si>
    <t>SOCIEDAD MINERA ANDEREAL S.A.C.</t>
  </si>
  <si>
    <t>CUNCA</t>
  </si>
  <si>
    <t>CANAS</t>
  </si>
  <si>
    <t>LAYO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</si>
  <si>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</si>
  <si>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MINERA EL PALACIO DEL CONDOR S.A.C.</t>
  </si>
  <si>
    <t>PALACIO DEL CONDOR</t>
  </si>
  <si>
    <t>MINES &amp; METALS TRADING (PERU) S.A.C. - MMTP</t>
  </si>
  <si>
    <t>CONC. CORRALPAMPA</t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</si>
  <si>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</si>
  <si>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</si>
  <si>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</si>
  <si>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</si>
  <si>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</si>
  <si>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</si>
  <si>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PRODUCCIÓN MINERA METÁLICA DE PLOMO (TMF) - 2019/2018</t>
  </si>
  <si>
    <t>ANTAMINA 7</t>
  </si>
  <si>
    <t>ANTAMINA Nº 1</t>
  </si>
  <si>
    <t>CONSORCIO DE INGENIEROS EJECUTORES MINEROS S.A.</t>
  </si>
  <si>
    <t>TACAZA</t>
  </si>
  <si>
    <t>PUNO</t>
  </si>
  <si>
    <t>LAMPA</t>
  </si>
  <si>
    <t>SANTA LUCIA</t>
  </si>
  <si>
    <t>LAS AGUILAS</t>
  </si>
  <si>
    <t>OCUVIRI</t>
  </si>
  <si>
    <t>S.M.R.L. REVOLUCION 3 DE OCTUBRE N° 2 DE HUANUCO</t>
  </si>
  <si>
    <t>REVOLUCION 3 DE OCTUBRE Nº 2</t>
  </si>
  <si>
    <t>AMBO</t>
  </si>
  <si>
    <t>SAN RAFAEL</t>
  </si>
  <si>
    <t>PARARRAYO</t>
  </si>
  <si>
    <t>CONCESION MINERA MARIA DEL PILAR DE TUSI S.R.L.</t>
  </si>
  <si>
    <t>MARIA DEL PILAR DE TUSI</t>
  </si>
  <si>
    <t>MINERA YUNCAN S.R.L.</t>
  </si>
  <si>
    <t>YAUY 01-03</t>
  </si>
  <si>
    <t>CHUPACA</t>
  </si>
  <si>
    <t>ACUMULACION ANTAMINA PRINCIPAL</t>
  </si>
  <si>
    <t>COMPAÑIA MINERA LONDRES S.A.C.</t>
  </si>
  <si>
    <t>OROYA SUR</t>
  </si>
  <si>
    <t>GREAT PANTHER CORICANCHA S.A.</t>
  </si>
  <si>
    <t>MINA CORICANCHA</t>
  </si>
  <si>
    <t>FUNDICIÓN</t>
  </si>
  <si>
    <t>DOE RUN PERU S.R.L. EN LIQUIDACION EN MARCHA</t>
  </si>
  <si>
    <t>C.M.LA OROYA-REFINACION 1 Y 2</t>
  </si>
  <si>
    <t>LA OROYA</t>
  </si>
  <si>
    <t>----</t>
  </si>
  <si>
    <t>SUYCKUTAMBO</t>
  </si>
  <si>
    <t>ESPINAR</t>
  </si>
  <si>
    <t>KARTIKAY PERUVIAN MINING COMPANY S.A.C.</t>
  </si>
  <si>
    <t>ACUMULACION LOS INCAS I</t>
  </si>
  <si>
    <t>NASCA</t>
  </si>
  <si>
    <t>VISTA ALEGRE</t>
  </si>
  <si>
    <t>TOTAL - JULIO</t>
  </si>
  <si>
    <t>TOTAL ACUMULADO ENERO - JULIO</t>
  </si>
  <si>
    <t>Var. % 2019/2018 - JULIO</t>
  </si>
  <si>
    <t>Var. % 2019/2018 - ENERO - JULIO</t>
  </si>
  <si>
    <t>BRYNAJOM S.R.L.</t>
  </si>
  <si>
    <t>VERDE</t>
  </si>
  <si>
    <t>SUITUCANCHA</t>
  </si>
  <si>
    <t>COMPAÑIA MINERA DOÑA GLORIA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</si>
</sst>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3" fontId="2" fillId="0" borderId="4" xfId="0" applyNumberFormat="1" applyFont="1" applyBorder="1" applyAlignment="1"/>
    <xf numFmtId="3" fontId="3" fillId="3" borderId="3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0" fontId="2" fillId="0" borderId="0" xfId="0" applyFont="1" applyAlignme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/>
    <xf numFmtId="3" fontId="2" fillId="0" borderId="13" xfId="0" applyNumberFormat="1" applyFont="1" applyBorder="1" applyAlignment="1"/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4" fontId="3" fillId="3" borderId="5" xfId="0" quotePrefix="1" applyNumberFormat="1" applyFont="1" applyFill="1" applyBorder="1" applyAlignment="1">
      <alignment horizontal="right"/>
    </xf>
    <xf numFmtId="4" fontId="3" fillId="3" borderId="4" xfId="0" quotePrefix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6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7.44140625" style="1" bestFit="1" customWidth="1"/>
    <col min="2" max="2" width="12" style="1" bestFit="1" customWidth="1"/>
    <col min="3" max="3" width="32.6640625" style="1" bestFit="1" customWidth="1"/>
    <col min="4" max="4" width="73.6640625" style="1" bestFit="1" customWidth="1"/>
    <col min="5" max="5" width="36.6640625" style="1" bestFit="1" customWidth="1"/>
    <col min="6" max="6" width="16" style="1" bestFit="1" customWidth="1"/>
    <col min="7" max="7" width="20.88671875" style="1" hidden="1" customWidth="1"/>
    <col min="8" max="8" width="22" style="1" hidden="1" customWidth="1"/>
    <col min="9" max="14" width="14.6640625" style="1" customWidth="1"/>
    <col min="15" max="16" width="15.6640625" style="1" customWidth="1"/>
    <col min="17" max="17" width="14.6640625" style="1" customWidth="1"/>
    <col min="18" max="20" width="15.6640625" style="1" customWidth="1"/>
    <col min="21" max="22" width="14.6640625" style="1" customWidth="1"/>
    <col min="23" max="16384" width="11.44140625" style="1"/>
  </cols>
  <sheetData>
    <row r="1" spans="1:22" ht="17.399999999999999" x14ac:dyDescent="0.3">
      <c r="A1" s="29" t="s">
        <v>201</v>
      </c>
    </row>
    <row r="2" spans="1:22" ht="13.8" thickBot="1" x14ac:dyDescent="0.3">
      <c r="A2" s="69"/>
    </row>
    <row r="3" spans="1:22" customFormat="1" ht="13.8" thickBot="1" x14ac:dyDescent="0.3">
      <c r="A3" s="30"/>
      <c r="I3" s="60">
        <v>2019</v>
      </c>
      <c r="J3" s="61"/>
      <c r="K3" s="61"/>
      <c r="L3" s="61"/>
      <c r="M3" s="61"/>
      <c r="N3" s="62"/>
      <c r="O3" s="60">
        <v>2018</v>
      </c>
      <c r="P3" s="61"/>
      <c r="Q3" s="61"/>
      <c r="R3" s="61"/>
      <c r="S3" s="61"/>
      <c r="T3" s="62"/>
      <c r="U3" s="4"/>
      <c r="V3" s="4"/>
    </row>
    <row r="4" spans="1:22" customFormat="1" ht="73.5" customHeight="1" x14ac:dyDescent="0.25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237</v>
      </c>
      <c r="L4" s="17" t="s">
        <v>12</v>
      </c>
      <c r="M4" s="17" t="s">
        <v>8</v>
      </c>
      <c r="N4" s="33" t="s">
        <v>238</v>
      </c>
      <c r="O4" s="32" t="s">
        <v>11</v>
      </c>
      <c r="P4" s="17" t="s">
        <v>7</v>
      </c>
      <c r="Q4" s="17" t="s">
        <v>237</v>
      </c>
      <c r="R4" s="17" t="s">
        <v>12</v>
      </c>
      <c r="S4" s="17" t="s">
        <v>8</v>
      </c>
      <c r="T4" s="33" t="s">
        <v>238</v>
      </c>
      <c r="U4" s="34" t="s">
        <v>239</v>
      </c>
      <c r="V4" s="33" t="s">
        <v>240</v>
      </c>
    </row>
    <row r="5" spans="1:22" ht="15" x14ac:dyDescent="0.2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5">
      <c r="A6" s="22" t="s">
        <v>9</v>
      </c>
      <c r="B6" s="23" t="s">
        <v>15</v>
      </c>
      <c r="C6" s="23" t="s">
        <v>16</v>
      </c>
      <c r="D6" s="23" t="s">
        <v>167</v>
      </c>
      <c r="E6" s="23" t="s">
        <v>168</v>
      </c>
      <c r="F6" s="23" t="s">
        <v>19</v>
      </c>
      <c r="G6" s="23" t="s">
        <v>89</v>
      </c>
      <c r="H6" s="26" t="s">
        <v>169</v>
      </c>
      <c r="I6" s="27">
        <v>119.27707599999999</v>
      </c>
      <c r="J6" s="24">
        <v>3.9582989999999998</v>
      </c>
      <c r="K6" s="25">
        <v>123.235375</v>
      </c>
      <c r="L6" s="24">
        <v>538.74880599999995</v>
      </c>
      <c r="M6" s="24">
        <v>19.224323999999999</v>
      </c>
      <c r="N6" s="28">
        <v>557.97312999999997</v>
      </c>
      <c r="O6" s="27">
        <v>159.73393799999999</v>
      </c>
      <c r="P6" s="24">
        <v>4.569941</v>
      </c>
      <c r="Q6" s="25">
        <v>164.30387899999999</v>
      </c>
      <c r="R6" s="24">
        <v>599.88883199999998</v>
      </c>
      <c r="S6" s="24">
        <v>19.074121999999999</v>
      </c>
      <c r="T6" s="28">
        <v>618.96295399999997</v>
      </c>
      <c r="U6" s="15">
        <f>+((K6/Q6)-1)*100</f>
        <v>-24.995456132840289</v>
      </c>
      <c r="V6" s="20">
        <f>+((N6/T6)-1)*100</f>
        <v>-9.8535499751411635</v>
      </c>
    </row>
    <row r="7" spans="1:22" ht="15" x14ac:dyDescent="0.25">
      <c r="A7" s="22" t="s">
        <v>9</v>
      </c>
      <c r="B7" s="23" t="s">
        <v>15</v>
      </c>
      <c r="C7" s="23" t="s">
        <v>16</v>
      </c>
      <c r="D7" s="23" t="s">
        <v>17</v>
      </c>
      <c r="E7" s="23" t="s">
        <v>18</v>
      </c>
      <c r="F7" s="23" t="s">
        <v>19</v>
      </c>
      <c r="G7" s="23" t="s">
        <v>20</v>
      </c>
      <c r="H7" s="26" t="s">
        <v>21</v>
      </c>
      <c r="I7" s="27">
        <v>27.196795999999999</v>
      </c>
      <c r="J7" s="24">
        <v>0.94013400000000003</v>
      </c>
      <c r="K7" s="25">
        <v>28.13693</v>
      </c>
      <c r="L7" s="24">
        <v>140.93702500000001</v>
      </c>
      <c r="M7" s="24">
        <v>5.1052629999999999</v>
      </c>
      <c r="N7" s="28">
        <v>146.04228800000001</v>
      </c>
      <c r="O7" s="27">
        <v>31.675540000000002</v>
      </c>
      <c r="P7" s="24">
        <v>1.1987810000000001</v>
      </c>
      <c r="Q7" s="25">
        <v>32.874321000000002</v>
      </c>
      <c r="R7" s="24">
        <v>186.36092300000001</v>
      </c>
      <c r="S7" s="24">
        <v>8.0821149999999999</v>
      </c>
      <c r="T7" s="28">
        <v>194.443038</v>
      </c>
      <c r="U7" s="15">
        <f t="shared" ref="U7:U21" si="0">+((K7/Q7)-1)*100</f>
        <v>-14.410612465577621</v>
      </c>
      <c r="V7" s="20">
        <f t="shared" ref="V7:V21" si="1">+((N7/T7)-1)*100</f>
        <v>-24.891994333065291</v>
      </c>
    </row>
    <row r="8" spans="1:22" ht="15" x14ac:dyDescent="0.25">
      <c r="A8" s="22" t="s">
        <v>9</v>
      </c>
      <c r="B8" s="23" t="s">
        <v>15</v>
      </c>
      <c r="C8" s="23" t="s">
        <v>16</v>
      </c>
      <c r="D8" s="23" t="s">
        <v>163</v>
      </c>
      <c r="E8" s="23" t="s">
        <v>164</v>
      </c>
      <c r="F8" s="23" t="s">
        <v>27</v>
      </c>
      <c r="G8" s="23" t="s">
        <v>165</v>
      </c>
      <c r="H8" s="26" t="s">
        <v>165</v>
      </c>
      <c r="I8" s="27">
        <v>0</v>
      </c>
      <c r="J8" s="24">
        <v>0</v>
      </c>
      <c r="K8" s="25">
        <v>0</v>
      </c>
      <c r="L8" s="24">
        <v>0</v>
      </c>
      <c r="M8" s="24">
        <v>8.6981000000000003E-2</v>
      </c>
      <c r="N8" s="28">
        <v>8.6981000000000003E-2</v>
      </c>
      <c r="O8" s="27">
        <v>0</v>
      </c>
      <c r="P8" s="24">
        <v>0</v>
      </c>
      <c r="Q8" s="25">
        <v>0</v>
      </c>
      <c r="R8" s="24">
        <v>0</v>
      </c>
      <c r="S8" s="24">
        <v>0.290935</v>
      </c>
      <c r="T8" s="28">
        <v>0.290935</v>
      </c>
      <c r="U8" s="14" t="s">
        <v>14</v>
      </c>
      <c r="V8" s="20">
        <f t="shared" si="1"/>
        <v>-70.102943956553872</v>
      </c>
    </row>
    <row r="9" spans="1:22" ht="15" x14ac:dyDescent="0.25">
      <c r="A9" s="22" t="s">
        <v>9</v>
      </c>
      <c r="B9" s="23" t="s">
        <v>15</v>
      </c>
      <c r="C9" s="23" t="s">
        <v>22</v>
      </c>
      <c r="D9" s="23" t="s">
        <v>23</v>
      </c>
      <c r="E9" s="23" t="s">
        <v>123</v>
      </c>
      <c r="F9" s="23" t="s">
        <v>25</v>
      </c>
      <c r="G9" s="23" t="s">
        <v>26</v>
      </c>
      <c r="H9" s="26" t="s">
        <v>26</v>
      </c>
      <c r="I9" s="27">
        <v>0</v>
      </c>
      <c r="J9" s="24">
        <v>0</v>
      </c>
      <c r="K9" s="25">
        <v>0</v>
      </c>
      <c r="L9" s="24">
        <v>0</v>
      </c>
      <c r="M9" s="24">
        <v>1494.097164</v>
      </c>
      <c r="N9" s="28">
        <v>1494.097164</v>
      </c>
      <c r="O9" s="27">
        <v>0</v>
      </c>
      <c r="P9" s="24">
        <v>0</v>
      </c>
      <c r="Q9" s="25">
        <v>0</v>
      </c>
      <c r="R9" s="24">
        <v>0</v>
      </c>
      <c r="S9" s="24">
        <v>1944.669713</v>
      </c>
      <c r="T9" s="28">
        <v>1944.669713</v>
      </c>
      <c r="U9" s="14" t="s">
        <v>14</v>
      </c>
      <c r="V9" s="20">
        <f t="shared" si="1"/>
        <v>-23.16961826411702</v>
      </c>
    </row>
    <row r="10" spans="1:22" ht="15" x14ac:dyDescent="0.25">
      <c r="A10" s="22" t="s">
        <v>9</v>
      </c>
      <c r="B10" s="23" t="s">
        <v>15</v>
      </c>
      <c r="C10" s="23" t="s">
        <v>22</v>
      </c>
      <c r="D10" s="23" t="s">
        <v>23</v>
      </c>
      <c r="E10" s="23" t="s">
        <v>231</v>
      </c>
      <c r="F10" s="23" t="s">
        <v>24</v>
      </c>
      <c r="G10" s="23" t="s">
        <v>232</v>
      </c>
      <c r="H10" s="26" t="s">
        <v>231</v>
      </c>
      <c r="I10" s="27">
        <v>0</v>
      </c>
      <c r="J10" s="24">
        <v>363.06101200000001</v>
      </c>
      <c r="K10" s="25">
        <v>363.06101200000001</v>
      </c>
      <c r="L10" s="24">
        <v>0</v>
      </c>
      <c r="M10" s="24">
        <v>688.48240299999998</v>
      </c>
      <c r="N10" s="28">
        <v>688.48240299999998</v>
      </c>
      <c r="O10" s="27">
        <v>0</v>
      </c>
      <c r="P10" s="24">
        <v>348.51914199999999</v>
      </c>
      <c r="Q10" s="25">
        <v>348.51914199999999</v>
      </c>
      <c r="R10" s="24">
        <v>0</v>
      </c>
      <c r="S10" s="24">
        <v>348.51914199999999</v>
      </c>
      <c r="T10" s="28">
        <v>348.51914199999999</v>
      </c>
      <c r="U10" s="15">
        <f t="shared" si="0"/>
        <v>4.1724738321546884</v>
      </c>
      <c r="V10" s="20">
        <f t="shared" si="1"/>
        <v>97.545075730732748</v>
      </c>
    </row>
    <row r="11" spans="1:22" ht="15" x14ac:dyDescent="0.25">
      <c r="A11" s="22" t="s">
        <v>9</v>
      </c>
      <c r="B11" s="23" t="s">
        <v>15</v>
      </c>
      <c r="C11" s="23" t="s">
        <v>22</v>
      </c>
      <c r="D11" s="23" t="s">
        <v>241</v>
      </c>
      <c r="E11" s="23" t="s">
        <v>242</v>
      </c>
      <c r="F11" s="23" t="s">
        <v>43</v>
      </c>
      <c r="G11" s="23" t="s">
        <v>44</v>
      </c>
      <c r="H11" s="26" t="s">
        <v>243</v>
      </c>
      <c r="I11" s="27">
        <v>0</v>
      </c>
      <c r="J11" s="24">
        <v>0</v>
      </c>
      <c r="K11" s="25">
        <v>0</v>
      </c>
      <c r="L11" s="24">
        <v>0</v>
      </c>
      <c r="M11" s="24">
        <v>0</v>
      </c>
      <c r="N11" s="28">
        <v>0</v>
      </c>
      <c r="O11" s="27">
        <v>0</v>
      </c>
      <c r="P11" s="24">
        <v>169.79467500000001</v>
      </c>
      <c r="Q11" s="25">
        <v>169.79467500000001</v>
      </c>
      <c r="R11" s="24">
        <v>0</v>
      </c>
      <c r="S11" s="24">
        <v>169.79467500000001</v>
      </c>
      <c r="T11" s="28">
        <v>169.79467500000001</v>
      </c>
      <c r="U11" s="14" t="s">
        <v>14</v>
      </c>
      <c r="V11" s="19" t="s">
        <v>14</v>
      </c>
    </row>
    <row r="12" spans="1:22" ht="15" x14ac:dyDescent="0.25">
      <c r="A12" s="22" t="s">
        <v>9</v>
      </c>
      <c r="B12" s="23" t="s">
        <v>15</v>
      </c>
      <c r="C12" s="23" t="s">
        <v>22</v>
      </c>
      <c r="D12" s="23" t="s">
        <v>28</v>
      </c>
      <c r="E12" s="23" t="s">
        <v>29</v>
      </c>
      <c r="F12" s="23" t="s">
        <v>30</v>
      </c>
      <c r="G12" s="23" t="s">
        <v>31</v>
      </c>
      <c r="H12" s="26" t="s">
        <v>32</v>
      </c>
      <c r="I12" s="27">
        <v>388.46089499999999</v>
      </c>
      <c r="J12" s="24">
        <v>62.555897999999999</v>
      </c>
      <c r="K12" s="25">
        <v>451.01679300000001</v>
      </c>
      <c r="L12" s="24">
        <v>2553.6843140000001</v>
      </c>
      <c r="M12" s="24">
        <v>378.25022100000001</v>
      </c>
      <c r="N12" s="28">
        <v>2931.9345349999999</v>
      </c>
      <c r="O12" s="27">
        <v>208.24971099999999</v>
      </c>
      <c r="P12" s="24">
        <v>43.407384</v>
      </c>
      <c r="Q12" s="25">
        <v>251.657094</v>
      </c>
      <c r="R12" s="24">
        <v>779.02258700000004</v>
      </c>
      <c r="S12" s="24">
        <v>340.51119499999999</v>
      </c>
      <c r="T12" s="28">
        <v>1119.533782</v>
      </c>
      <c r="U12" s="15">
        <f t="shared" si="0"/>
        <v>79.218787688933574</v>
      </c>
      <c r="V12" s="19" t="s">
        <v>14</v>
      </c>
    </row>
    <row r="13" spans="1:22" ht="15" x14ac:dyDescent="0.25">
      <c r="A13" s="22" t="s">
        <v>9</v>
      </c>
      <c r="B13" s="23" t="s">
        <v>15</v>
      </c>
      <c r="C13" s="23" t="s">
        <v>22</v>
      </c>
      <c r="D13" s="23" t="s">
        <v>125</v>
      </c>
      <c r="E13" s="23" t="s">
        <v>37</v>
      </c>
      <c r="F13" s="23" t="s">
        <v>33</v>
      </c>
      <c r="G13" s="23" t="s">
        <v>36</v>
      </c>
      <c r="H13" s="26" t="s">
        <v>36</v>
      </c>
      <c r="I13" s="27">
        <v>0</v>
      </c>
      <c r="J13" s="24">
        <v>1544.597685</v>
      </c>
      <c r="K13" s="25">
        <v>1544.597685</v>
      </c>
      <c r="L13" s="24">
        <v>0</v>
      </c>
      <c r="M13" s="24">
        <v>10630.814410999999</v>
      </c>
      <c r="N13" s="28">
        <v>10630.814410999999</v>
      </c>
      <c r="O13" s="27">
        <v>0</v>
      </c>
      <c r="P13" s="24">
        <v>1795.91128</v>
      </c>
      <c r="Q13" s="25">
        <v>1795.91128</v>
      </c>
      <c r="R13" s="24">
        <v>0</v>
      </c>
      <c r="S13" s="24">
        <v>10719.134645</v>
      </c>
      <c r="T13" s="28">
        <v>10719.134645</v>
      </c>
      <c r="U13" s="15">
        <f t="shared" si="0"/>
        <v>-13.993653127452932</v>
      </c>
      <c r="V13" s="20">
        <f t="shared" si="1"/>
        <v>-0.82394929185070076</v>
      </c>
    </row>
    <row r="14" spans="1:22" ht="15" x14ac:dyDescent="0.25">
      <c r="A14" s="22" t="s">
        <v>9</v>
      </c>
      <c r="B14" s="23" t="s">
        <v>15</v>
      </c>
      <c r="C14" s="23" t="s">
        <v>22</v>
      </c>
      <c r="D14" s="23" t="s">
        <v>125</v>
      </c>
      <c r="E14" s="23" t="s">
        <v>156</v>
      </c>
      <c r="F14" s="23" t="s">
        <v>25</v>
      </c>
      <c r="G14" s="23" t="s">
        <v>26</v>
      </c>
      <c r="H14" s="26" t="s">
        <v>157</v>
      </c>
      <c r="I14" s="27">
        <v>534.922867</v>
      </c>
      <c r="J14" s="24">
        <v>23.891255999999998</v>
      </c>
      <c r="K14" s="25">
        <v>558.814123</v>
      </c>
      <c r="L14" s="24">
        <v>4362.9292990000004</v>
      </c>
      <c r="M14" s="24">
        <v>188.64757</v>
      </c>
      <c r="N14" s="28">
        <v>4551.5768690000004</v>
      </c>
      <c r="O14" s="27">
        <v>335.65690499999999</v>
      </c>
      <c r="P14" s="24">
        <v>49.560952</v>
      </c>
      <c r="Q14" s="25">
        <v>385.21785699999998</v>
      </c>
      <c r="R14" s="24">
        <v>1991.2367509999999</v>
      </c>
      <c r="S14" s="24">
        <v>605.83114899999998</v>
      </c>
      <c r="T14" s="28">
        <v>2597.0679</v>
      </c>
      <c r="U14" s="15">
        <f t="shared" si="0"/>
        <v>45.064438952008402</v>
      </c>
      <c r="V14" s="20">
        <f t="shared" si="1"/>
        <v>75.258292977245617</v>
      </c>
    </row>
    <row r="15" spans="1:22" ht="15" x14ac:dyDescent="0.25">
      <c r="A15" s="22" t="s">
        <v>9</v>
      </c>
      <c r="B15" s="23" t="s">
        <v>15</v>
      </c>
      <c r="C15" s="23" t="s">
        <v>22</v>
      </c>
      <c r="D15" s="23" t="s">
        <v>125</v>
      </c>
      <c r="E15" s="23" t="s">
        <v>39</v>
      </c>
      <c r="F15" s="23" t="s">
        <v>27</v>
      </c>
      <c r="G15" s="23" t="s">
        <v>40</v>
      </c>
      <c r="H15" s="26" t="s">
        <v>41</v>
      </c>
      <c r="I15" s="27">
        <v>71.833087000000006</v>
      </c>
      <c r="J15" s="24">
        <v>0</v>
      </c>
      <c r="K15" s="25">
        <v>71.833087000000006</v>
      </c>
      <c r="L15" s="24">
        <v>529.21197500000005</v>
      </c>
      <c r="M15" s="24">
        <v>0</v>
      </c>
      <c r="N15" s="28">
        <v>529.21197500000005</v>
      </c>
      <c r="O15" s="27">
        <v>82.493453000000002</v>
      </c>
      <c r="P15" s="24">
        <v>0</v>
      </c>
      <c r="Q15" s="25">
        <v>82.493453000000002</v>
      </c>
      <c r="R15" s="24">
        <v>583.89731300000005</v>
      </c>
      <c r="S15" s="24">
        <v>0</v>
      </c>
      <c r="T15" s="28">
        <v>583.89731300000005</v>
      </c>
      <c r="U15" s="15">
        <f t="shared" si="0"/>
        <v>-12.92268127023365</v>
      </c>
      <c r="V15" s="20">
        <f t="shared" si="1"/>
        <v>-9.365574525259035</v>
      </c>
    </row>
    <row r="16" spans="1:22" ht="15" x14ac:dyDescent="0.25">
      <c r="A16" s="22" t="s">
        <v>9</v>
      </c>
      <c r="B16" s="23" t="s">
        <v>15</v>
      </c>
      <c r="C16" s="23" t="s">
        <v>22</v>
      </c>
      <c r="D16" s="23" t="s">
        <v>125</v>
      </c>
      <c r="E16" s="23" t="s">
        <v>35</v>
      </c>
      <c r="F16" s="23" t="s">
        <v>33</v>
      </c>
      <c r="G16" s="23" t="s">
        <v>36</v>
      </c>
      <c r="H16" s="26" t="s">
        <v>36</v>
      </c>
      <c r="I16" s="27">
        <v>0</v>
      </c>
      <c r="J16" s="24">
        <v>0</v>
      </c>
      <c r="K16" s="25">
        <v>0</v>
      </c>
      <c r="L16" s="24">
        <v>0</v>
      </c>
      <c r="M16" s="24">
        <v>0</v>
      </c>
      <c r="N16" s="28">
        <v>0</v>
      </c>
      <c r="O16" s="27">
        <v>289.27007200000003</v>
      </c>
      <c r="P16" s="24">
        <v>3.4086530000000002</v>
      </c>
      <c r="Q16" s="25">
        <v>292.67872499999999</v>
      </c>
      <c r="R16" s="24">
        <v>1091.946457</v>
      </c>
      <c r="S16" s="24">
        <v>50.922331</v>
      </c>
      <c r="T16" s="28">
        <v>1142.868788</v>
      </c>
      <c r="U16" s="14" t="s">
        <v>14</v>
      </c>
      <c r="V16" s="19" t="s">
        <v>14</v>
      </c>
    </row>
    <row r="17" spans="1:22" ht="15" x14ac:dyDescent="0.25">
      <c r="A17" s="22" t="s">
        <v>9</v>
      </c>
      <c r="B17" s="23" t="s">
        <v>15</v>
      </c>
      <c r="C17" s="23" t="s">
        <v>22</v>
      </c>
      <c r="D17" s="23" t="s">
        <v>46</v>
      </c>
      <c r="E17" s="23" t="s">
        <v>221</v>
      </c>
      <c r="F17" s="23" t="s">
        <v>19</v>
      </c>
      <c r="G17" s="23" t="s">
        <v>48</v>
      </c>
      <c r="H17" s="26" t="s">
        <v>49</v>
      </c>
      <c r="I17" s="27">
        <v>571.47484899999995</v>
      </c>
      <c r="J17" s="24">
        <v>0</v>
      </c>
      <c r="K17" s="25">
        <v>571.47484899999995</v>
      </c>
      <c r="L17" s="24">
        <v>4394.3870370000004</v>
      </c>
      <c r="M17" s="24">
        <v>0</v>
      </c>
      <c r="N17" s="28">
        <v>4394.3870370000004</v>
      </c>
      <c r="O17" s="27">
        <v>0</v>
      </c>
      <c r="P17" s="24">
        <v>0</v>
      </c>
      <c r="Q17" s="25">
        <v>0</v>
      </c>
      <c r="R17" s="24">
        <v>0</v>
      </c>
      <c r="S17" s="24">
        <v>0</v>
      </c>
      <c r="T17" s="28">
        <v>0</v>
      </c>
      <c r="U17" s="14" t="s">
        <v>14</v>
      </c>
      <c r="V17" s="19" t="s">
        <v>14</v>
      </c>
    </row>
    <row r="18" spans="1:22" ht="15" x14ac:dyDescent="0.25">
      <c r="A18" s="22" t="s">
        <v>9</v>
      </c>
      <c r="B18" s="23" t="s">
        <v>15</v>
      </c>
      <c r="C18" s="23" t="s">
        <v>22</v>
      </c>
      <c r="D18" s="23" t="s">
        <v>46</v>
      </c>
      <c r="E18" s="23" t="s">
        <v>47</v>
      </c>
      <c r="F18" s="23" t="s">
        <v>19</v>
      </c>
      <c r="G18" s="23" t="s">
        <v>48</v>
      </c>
      <c r="H18" s="26" t="s">
        <v>49</v>
      </c>
      <c r="I18" s="27">
        <v>0</v>
      </c>
      <c r="J18" s="24">
        <v>0</v>
      </c>
      <c r="K18" s="25">
        <v>0</v>
      </c>
      <c r="L18" s="24">
        <v>0</v>
      </c>
      <c r="M18" s="24">
        <v>0</v>
      </c>
      <c r="N18" s="28">
        <v>0</v>
      </c>
      <c r="O18" s="27">
        <v>610.92597899999998</v>
      </c>
      <c r="P18" s="24">
        <v>0</v>
      </c>
      <c r="Q18" s="25">
        <v>610.92597899999998</v>
      </c>
      <c r="R18" s="24">
        <v>3758.4856589999999</v>
      </c>
      <c r="S18" s="24">
        <v>0</v>
      </c>
      <c r="T18" s="28">
        <v>3758.4856589999999</v>
      </c>
      <c r="U18" s="14" t="s">
        <v>14</v>
      </c>
      <c r="V18" s="19" t="s">
        <v>14</v>
      </c>
    </row>
    <row r="19" spans="1:22" ht="15" x14ac:dyDescent="0.25">
      <c r="A19" s="22" t="s">
        <v>9</v>
      </c>
      <c r="B19" s="23" t="s">
        <v>15</v>
      </c>
      <c r="C19" s="23" t="s">
        <v>22</v>
      </c>
      <c r="D19" s="23" t="s">
        <v>46</v>
      </c>
      <c r="E19" s="23" t="s">
        <v>202</v>
      </c>
      <c r="F19" s="23" t="s">
        <v>19</v>
      </c>
      <c r="G19" s="23" t="s">
        <v>48</v>
      </c>
      <c r="H19" s="26" t="s">
        <v>49</v>
      </c>
      <c r="I19" s="27">
        <v>0</v>
      </c>
      <c r="J19" s="24">
        <v>0</v>
      </c>
      <c r="K19" s="25">
        <v>0</v>
      </c>
      <c r="L19" s="24">
        <v>0</v>
      </c>
      <c r="M19" s="24">
        <v>0</v>
      </c>
      <c r="N19" s="28">
        <v>0</v>
      </c>
      <c r="O19" s="27">
        <v>0</v>
      </c>
      <c r="P19" s="24">
        <v>0</v>
      </c>
      <c r="Q19" s="25">
        <v>0</v>
      </c>
      <c r="R19" s="24">
        <v>1.3767130000000001</v>
      </c>
      <c r="S19" s="24">
        <v>0</v>
      </c>
      <c r="T19" s="28">
        <v>1.3767130000000001</v>
      </c>
      <c r="U19" s="14" t="s">
        <v>14</v>
      </c>
      <c r="V19" s="19" t="s">
        <v>14</v>
      </c>
    </row>
    <row r="20" spans="1:22" ht="15" x14ac:dyDescent="0.25">
      <c r="A20" s="22" t="s">
        <v>9</v>
      </c>
      <c r="B20" s="23" t="s">
        <v>15</v>
      </c>
      <c r="C20" s="23" t="s">
        <v>22</v>
      </c>
      <c r="D20" s="23" t="s">
        <v>46</v>
      </c>
      <c r="E20" s="23" t="s">
        <v>203</v>
      </c>
      <c r="F20" s="23" t="s">
        <v>19</v>
      </c>
      <c r="G20" s="23" t="s">
        <v>48</v>
      </c>
      <c r="H20" s="26" t="s">
        <v>49</v>
      </c>
      <c r="I20" s="27">
        <v>0</v>
      </c>
      <c r="J20" s="24">
        <v>0</v>
      </c>
      <c r="K20" s="25">
        <v>0</v>
      </c>
      <c r="L20" s="24">
        <v>0</v>
      </c>
      <c r="M20" s="24">
        <v>0</v>
      </c>
      <c r="N20" s="28">
        <v>0</v>
      </c>
      <c r="O20" s="27">
        <v>0</v>
      </c>
      <c r="P20" s="24">
        <v>0</v>
      </c>
      <c r="Q20" s="25">
        <v>0</v>
      </c>
      <c r="R20" s="24">
        <v>2.3626900000000002</v>
      </c>
      <c r="S20" s="24">
        <v>0</v>
      </c>
      <c r="T20" s="28">
        <v>2.3626900000000002</v>
      </c>
      <c r="U20" s="14" t="s">
        <v>14</v>
      </c>
      <c r="V20" s="19" t="s">
        <v>14</v>
      </c>
    </row>
    <row r="21" spans="1:22" ht="15" x14ac:dyDescent="0.25">
      <c r="A21" s="22" t="s">
        <v>9</v>
      </c>
      <c r="B21" s="23" t="s">
        <v>15</v>
      </c>
      <c r="C21" s="23" t="s">
        <v>22</v>
      </c>
      <c r="D21" s="23" t="s">
        <v>50</v>
      </c>
      <c r="E21" s="23" t="s">
        <v>148</v>
      </c>
      <c r="F21" s="23" t="s">
        <v>25</v>
      </c>
      <c r="G21" s="23" t="s">
        <v>51</v>
      </c>
      <c r="H21" s="26" t="s">
        <v>52</v>
      </c>
      <c r="I21" s="27">
        <v>0</v>
      </c>
      <c r="J21" s="24">
        <v>0</v>
      </c>
      <c r="K21" s="25">
        <v>0</v>
      </c>
      <c r="L21" s="24">
        <v>0</v>
      </c>
      <c r="M21" s="24">
        <v>54.350413000000003</v>
      </c>
      <c r="N21" s="28">
        <v>54.350413000000003</v>
      </c>
      <c r="O21" s="27">
        <v>0</v>
      </c>
      <c r="P21" s="24">
        <v>61.676720000000003</v>
      </c>
      <c r="Q21" s="25">
        <v>61.676720000000003</v>
      </c>
      <c r="R21" s="24">
        <v>0</v>
      </c>
      <c r="S21" s="24">
        <v>365.22754500000002</v>
      </c>
      <c r="T21" s="28">
        <v>365.22754500000002</v>
      </c>
      <c r="U21" s="14" t="s">
        <v>14</v>
      </c>
      <c r="V21" s="20">
        <f t="shared" si="1"/>
        <v>-85.11875302285867</v>
      </c>
    </row>
    <row r="22" spans="1:22" ht="15" x14ac:dyDescent="0.25">
      <c r="A22" s="22" t="s">
        <v>9</v>
      </c>
      <c r="B22" s="23" t="s">
        <v>15</v>
      </c>
      <c r="C22" s="23" t="s">
        <v>22</v>
      </c>
      <c r="D22" s="23" t="s">
        <v>53</v>
      </c>
      <c r="E22" s="23" t="s">
        <v>55</v>
      </c>
      <c r="F22" s="23" t="s">
        <v>43</v>
      </c>
      <c r="G22" s="23" t="s">
        <v>44</v>
      </c>
      <c r="H22" s="26" t="s">
        <v>55</v>
      </c>
      <c r="I22" s="27">
        <v>240.205376</v>
      </c>
      <c r="J22" s="24">
        <v>50.053103</v>
      </c>
      <c r="K22" s="25">
        <v>290.25847900000002</v>
      </c>
      <c r="L22" s="24">
        <v>1535.5066890000001</v>
      </c>
      <c r="M22" s="24">
        <v>353.247815</v>
      </c>
      <c r="N22" s="28">
        <v>1888.754504</v>
      </c>
      <c r="O22" s="27">
        <v>86.552543999999997</v>
      </c>
      <c r="P22" s="24">
        <v>31.678612000000001</v>
      </c>
      <c r="Q22" s="25">
        <v>118.231156</v>
      </c>
      <c r="R22" s="24">
        <v>684.56383600000004</v>
      </c>
      <c r="S22" s="24">
        <v>222.01356200000001</v>
      </c>
      <c r="T22" s="28">
        <v>906.57739800000002</v>
      </c>
      <c r="U22" s="14" t="s">
        <v>14</v>
      </c>
      <c r="V22" s="19" t="s">
        <v>14</v>
      </c>
    </row>
    <row r="23" spans="1:22" ht="15" x14ac:dyDescent="0.25">
      <c r="A23" s="22" t="s">
        <v>9</v>
      </c>
      <c r="B23" s="23" t="s">
        <v>15</v>
      </c>
      <c r="C23" s="23" t="s">
        <v>22</v>
      </c>
      <c r="D23" s="23" t="s">
        <v>53</v>
      </c>
      <c r="E23" s="23" t="s">
        <v>56</v>
      </c>
      <c r="F23" s="23" t="s">
        <v>43</v>
      </c>
      <c r="G23" s="23" t="s">
        <v>44</v>
      </c>
      <c r="H23" s="26" t="s">
        <v>44</v>
      </c>
      <c r="I23" s="27">
        <v>227.52957599999999</v>
      </c>
      <c r="J23" s="24">
        <v>40.300190999999998</v>
      </c>
      <c r="K23" s="25">
        <v>267.829767</v>
      </c>
      <c r="L23" s="24">
        <v>1570.30574</v>
      </c>
      <c r="M23" s="24">
        <v>253.08634799999999</v>
      </c>
      <c r="N23" s="28">
        <v>1823.3920880000001</v>
      </c>
      <c r="O23" s="27">
        <v>92.436959999999999</v>
      </c>
      <c r="P23" s="24">
        <v>25.685680999999999</v>
      </c>
      <c r="Q23" s="25">
        <v>118.122641</v>
      </c>
      <c r="R23" s="24">
        <v>732.43611899999996</v>
      </c>
      <c r="S23" s="24">
        <v>178.20896300000001</v>
      </c>
      <c r="T23" s="28">
        <v>910.645082</v>
      </c>
      <c r="U23" s="14" t="s">
        <v>14</v>
      </c>
      <c r="V23" s="19" t="s">
        <v>14</v>
      </c>
    </row>
    <row r="24" spans="1:22" ht="15" x14ac:dyDescent="0.25">
      <c r="A24" s="22" t="s">
        <v>9</v>
      </c>
      <c r="B24" s="23" t="s">
        <v>15</v>
      </c>
      <c r="C24" s="23" t="s">
        <v>22</v>
      </c>
      <c r="D24" s="23" t="s">
        <v>53</v>
      </c>
      <c r="E24" s="23" t="s">
        <v>54</v>
      </c>
      <c r="F24" s="23" t="s">
        <v>43</v>
      </c>
      <c r="G24" s="23" t="s">
        <v>44</v>
      </c>
      <c r="H24" s="26" t="s">
        <v>44</v>
      </c>
      <c r="I24" s="27">
        <v>104.20673499999999</v>
      </c>
      <c r="J24" s="24">
        <v>15.234895</v>
      </c>
      <c r="K24" s="25">
        <v>119.44163</v>
      </c>
      <c r="L24" s="24">
        <v>1104.510043</v>
      </c>
      <c r="M24" s="24">
        <v>113.274682</v>
      </c>
      <c r="N24" s="28">
        <v>1217.784725</v>
      </c>
      <c r="O24" s="27">
        <v>172.36206000000001</v>
      </c>
      <c r="P24" s="24">
        <v>29.132428000000001</v>
      </c>
      <c r="Q24" s="25">
        <v>201.49448799999999</v>
      </c>
      <c r="R24" s="24">
        <v>1309.4231769999999</v>
      </c>
      <c r="S24" s="24">
        <v>205.720125</v>
      </c>
      <c r="T24" s="28">
        <v>1515.1433019999999</v>
      </c>
      <c r="U24" s="15">
        <f t="shared" ref="U22:U83" si="2">+((K24/Q24)-1)*100</f>
        <v>-40.722135287393066</v>
      </c>
      <c r="V24" s="20">
        <f t="shared" ref="V22:V83" si="3">+((N24/T24)-1)*100</f>
        <v>-19.625772467032299</v>
      </c>
    </row>
    <row r="25" spans="1:22" ht="15" x14ac:dyDescent="0.25">
      <c r="A25" s="22" t="s">
        <v>9</v>
      </c>
      <c r="B25" s="23" t="s">
        <v>15</v>
      </c>
      <c r="C25" s="23" t="s">
        <v>22</v>
      </c>
      <c r="D25" s="23" t="s">
        <v>59</v>
      </c>
      <c r="E25" s="23" t="s">
        <v>60</v>
      </c>
      <c r="F25" s="23" t="s">
        <v>43</v>
      </c>
      <c r="G25" s="23" t="s">
        <v>44</v>
      </c>
      <c r="H25" s="26" t="s">
        <v>44</v>
      </c>
      <c r="I25" s="27">
        <v>727.42447900000002</v>
      </c>
      <c r="J25" s="24">
        <v>0</v>
      </c>
      <c r="K25" s="25">
        <v>727.42447900000002</v>
      </c>
      <c r="L25" s="24">
        <v>3300.4064960000001</v>
      </c>
      <c r="M25" s="24">
        <v>0</v>
      </c>
      <c r="N25" s="28">
        <v>3300.4064960000001</v>
      </c>
      <c r="O25" s="27">
        <v>1016.12462</v>
      </c>
      <c r="P25" s="24">
        <v>0</v>
      </c>
      <c r="Q25" s="25">
        <v>1016.12462</v>
      </c>
      <c r="R25" s="24">
        <v>3799.5744070000001</v>
      </c>
      <c r="S25" s="24">
        <v>68.253962000000001</v>
      </c>
      <c r="T25" s="28">
        <v>3867.8283689999998</v>
      </c>
      <c r="U25" s="15">
        <f t="shared" si="2"/>
        <v>-28.411883278647455</v>
      </c>
      <c r="V25" s="20">
        <f t="shared" si="3"/>
        <v>-14.67029606452529</v>
      </c>
    </row>
    <row r="26" spans="1:22" ht="15" x14ac:dyDescent="0.25">
      <c r="A26" s="22" t="s">
        <v>9</v>
      </c>
      <c r="B26" s="23" t="s">
        <v>15</v>
      </c>
      <c r="C26" s="23" t="s">
        <v>22</v>
      </c>
      <c r="D26" s="23" t="s">
        <v>130</v>
      </c>
      <c r="E26" s="23" t="s">
        <v>129</v>
      </c>
      <c r="F26" s="23" t="s">
        <v>38</v>
      </c>
      <c r="G26" s="23" t="s">
        <v>38</v>
      </c>
      <c r="H26" s="26" t="s">
        <v>94</v>
      </c>
      <c r="I26" s="27">
        <v>947.638689</v>
      </c>
      <c r="J26" s="24">
        <v>35.057237000000001</v>
      </c>
      <c r="K26" s="25">
        <v>982.69592499999999</v>
      </c>
      <c r="L26" s="24">
        <v>8548.0612180000007</v>
      </c>
      <c r="M26" s="24">
        <v>309.40372500000001</v>
      </c>
      <c r="N26" s="28">
        <v>8857.4649430000009</v>
      </c>
      <c r="O26" s="27">
        <v>1505.392769</v>
      </c>
      <c r="P26" s="24">
        <v>28.267246</v>
      </c>
      <c r="Q26" s="25">
        <v>1533.660014</v>
      </c>
      <c r="R26" s="24">
        <v>9185.3636160000005</v>
      </c>
      <c r="S26" s="24">
        <v>194.47733700000001</v>
      </c>
      <c r="T26" s="28">
        <v>9379.8409530000008</v>
      </c>
      <c r="U26" s="15">
        <f t="shared" si="2"/>
        <v>-35.924786717429548</v>
      </c>
      <c r="V26" s="20">
        <f t="shared" si="3"/>
        <v>-5.5691350484245223</v>
      </c>
    </row>
    <row r="27" spans="1:22" ht="15" x14ac:dyDescent="0.25">
      <c r="A27" s="22" t="s">
        <v>9</v>
      </c>
      <c r="B27" s="23" t="s">
        <v>15</v>
      </c>
      <c r="C27" s="23" t="s">
        <v>22</v>
      </c>
      <c r="D27" s="23" t="s">
        <v>130</v>
      </c>
      <c r="E27" s="23" t="s">
        <v>42</v>
      </c>
      <c r="F27" s="23" t="s">
        <v>43</v>
      </c>
      <c r="G27" s="23" t="s">
        <v>44</v>
      </c>
      <c r="H27" s="26" t="s">
        <v>45</v>
      </c>
      <c r="I27" s="27">
        <v>410.66788700000001</v>
      </c>
      <c r="J27" s="24">
        <v>2.8960520000000001</v>
      </c>
      <c r="K27" s="25">
        <v>413.563939</v>
      </c>
      <c r="L27" s="24">
        <v>2435.261395</v>
      </c>
      <c r="M27" s="24">
        <v>36.602922999999997</v>
      </c>
      <c r="N27" s="28">
        <v>2471.8643179999999</v>
      </c>
      <c r="O27" s="27">
        <v>562.650441</v>
      </c>
      <c r="P27" s="24">
        <v>8.7892360000000007</v>
      </c>
      <c r="Q27" s="25">
        <v>571.43967699999996</v>
      </c>
      <c r="R27" s="24">
        <v>3956.1305940000002</v>
      </c>
      <c r="S27" s="24">
        <v>75.967246000000003</v>
      </c>
      <c r="T27" s="28">
        <v>4032.0978409999998</v>
      </c>
      <c r="U27" s="15">
        <f t="shared" si="2"/>
        <v>-27.627717212222901</v>
      </c>
      <c r="V27" s="20">
        <f t="shared" si="3"/>
        <v>-38.695328946012054</v>
      </c>
    </row>
    <row r="28" spans="1:22" ht="15" x14ac:dyDescent="0.25">
      <c r="A28" s="22" t="s">
        <v>9</v>
      </c>
      <c r="B28" s="23" t="s">
        <v>15</v>
      </c>
      <c r="C28" s="23" t="s">
        <v>22</v>
      </c>
      <c r="D28" s="23" t="s">
        <v>130</v>
      </c>
      <c r="E28" s="23" t="s">
        <v>93</v>
      </c>
      <c r="F28" s="23" t="s">
        <v>38</v>
      </c>
      <c r="G28" s="23" t="s">
        <v>38</v>
      </c>
      <c r="H28" s="26" t="s">
        <v>94</v>
      </c>
      <c r="I28" s="27">
        <v>115.250176</v>
      </c>
      <c r="J28" s="24">
        <v>2.4164819999999998</v>
      </c>
      <c r="K28" s="25">
        <v>117.666658</v>
      </c>
      <c r="L28" s="24">
        <v>1215.241833</v>
      </c>
      <c r="M28" s="24">
        <v>16.752203000000002</v>
      </c>
      <c r="N28" s="28">
        <v>1231.9940360000001</v>
      </c>
      <c r="O28" s="27">
        <v>157.971284</v>
      </c>
      <c r="P28" s="24">
        <v>2.3537400000000002</v>
      </c>
      <c r="Q28" s="25">
        <v>160.32502400000001</v>
      </c>
      <c r="R28" s="24">
        <v>1094.9823490000001</v>
      </c>
      <c r="S28" s="24">
        <v>17.040279999999999</v>
      </c>
      <c r="T28" s="28">
        <v>1112.0226299999999</v>
      </c>
      <c r="U28" s="15">
        <f t="shared" si="2"/>
        <v>-26.607428419907809</v>
      </c>
      <c r="V28" s="20">
        <f t="shared" si="3"/>
        <v>10.788575948315016</v>
      </c>
    </row>
    <row r="29" spans="1:22" ht="15" x14ac:dyDescent="0.25">
      <c r="A29" s="22" t="s">
        <v>9</v>
      </c>
      <c r="B29" s="23" t="s">
        <v>15</v>
      </c>
      <c r="C29" s="23" t="s">
        <v>16</v>
      </c>
      <c r="D29" s="23" t="s">
        <v>244</v>
      </c>
      <c r="E29" s="23" t="s">
        <v>223</v>
      </c>
      <c r="F29" s="23" t="s">
        <v>43</v>
      </c>
      <c r="G29" s="23" t="s">
        <v>44</v>
      </c>
      <c r="H29" s="26" t="s">
        <v>44</v>
      </c>
      <c r="I29" s="27">
        <v>0</v>
      </c>
      <c r="J29" s="24">
        <v>6.3787999999999997E-2</v>
      </c>
      <c r="K29" s="25">
        <v>6.3787999999999997E-2</v>
      </c>
      <c r="L29" s="24">
        <v>0</v>
      </c>
      <c r="M29" s="24">
        <v>6.3787999999999997E-2</v>
      </c>
      <c r="N29" s="28">
        <v>6.3787999999999997E-2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14</v>
      </c>
      <c r="V29" s="19" t="s">
        <v>14</v>
      </c>
    </row>
    <row r="30" spans="1:22" ht="15" x14ac:dyDescent="0.25">
      <c r="A30" s="22" t="s">
        <v>9</v>
      </c>
      <c r="B30" s="23" t="s">
        <v>15</v>
      </c>
      <c r="C30" s="23" t="s">
        <v>22</v>
      </c>
      <c r="D30" s="23" t="s">
        <v>128</v>
      </c>
      <c r="E30" s="23" t="s">
        <v>61</v>
      </c>
      <c r="F30" s="23" t="s">
        <v>27</v>
      </c>
      <c r="G30" s="23" t="s">
        <v>27</v>
      </c>
      <c r="H30" s="26" t="s">
        <v>62</v>
      </c>
      <c r="I30" s="27">
        <v>0</v>
      </c>
      <c r="J30" s="24">
        <v>850.50479199999995</v>
      </c>
      <c r="K30" s="25">
        <v>850.50479199999995</v>
      </c>
      <c r="L30" s="24">
        <v>0</v>
      </c>
      <c r="M30" s="24">
        <v>7224.8942619999998</v>
      </c>
      <c r="N30" s="28">
        <v>7224.8942619999998</v>
      </c>
      <c r="O30" s="27">
        <v>0</v>
      </c>
      <c r="P30" s="24">
        <v>803.16646400000002</v>
      </c>
      <c r="Q30" s="25">
        <v>803.16646400000002</v>
      </c>
      <c r="R30" s="24">
        <v>966.96922199999995</v>
      </c>
      <c r="S30" s="24">
        <v>4700.9456479999999</v>
      </c>
      <c r="T30" s="28">
        <v>5667.9148699999996</v>
      </c>
      <c r="U30" s="15">
        <f t="shared" si="2"/>
        <v>5.8939622259925439</v>
      </c>
      <c r="V30" s="20">
        <f t="shared" si="3"/>
        <v>27.47005605608188</v>
      </c>
    </row>
    <row r="31" spans="1:22" ht="15" x14ac:dyDescent="0.25">
      <c r="A31" s="22" t="s">
        <v>9</v>
      </c>
      <c r="B31" s="23" t="s">
        <v>15</v>
      </c>
      <c r="C31" s="23" t="s">
        <v>22</v>
      </c>
      <c r="D31" s="23" t="s">
        <v>180</v>
      </c>
      <c r="E31" s="23" t="s">
        <v>146</v>
      </c>
      <c r="F31" s="23" t="s">
        <v>19</v>
      </c>
      <c r="G31" s="23" t="s">
        <v>20</v>
      </c>
      <c r="H31" s="26" t="s">
        <v>20</v>
      </c>
      <c r="I31" s="27">
        <v>883.81565999999998</v>
      </c>
      <c r="J31" s="24">
        <v>0</v>
      </c>
      <c r="K31" s="25">
        <v>883.81565999999998</v>
      </c>
      <c r="L31" s="24">
        <v>5419.0993200000003</v>
      </c>
      <c r="M31" s="24">
        <v>0</v>
      </c>
      <c r="N31" s="28">
        <v>5419.0993200000003</v>
      </c>
      <c r="O31" s="27">
        <v>752.13999000000001</v>
      </c>
      <c r="P31" s="24">
        <v>0</v>
      </c>
      <c r="Q31" s="25">
        <v>752.13999000000001</v>
      </c>
      <c r="R31" s="24">
        <v>2703.8033599999999</v>
      </c>
      <c r="S31" s="24">
        <v>0</v>
      </c>
      <c r="T31" s="28">
        <v>2703.8033599999999</v>
      </c>
      <c r="U31" s="15">
        <f t="shared" si="2"/>
        <v>17.50680348747311</v>
      </c>
      <c r="V31" s="19" t="s">
        <v>14</v>
      </c>
    </row>
    <row r="32" spans="1:22" ht="15" x14ac:dyDescent="0.25">
      <c r="A32" s="22" t="s">
        <v>9</v>
      </c>
      <c r="B32" s="23" t="s">
        <v>15</v>
      </c>
      <c r="C32" s="23" t="s">
        <v>22</v>
      </c>
      <c r="D32" s="23" t="s">
        <v>222</v>
      </c>
      <c r="E32" s="23" t="s">
        <v>223</v>
      </c>
      <c r="F32" s="23" t="s">
        <v>43</v>
      </c>
      <c r="G32" s="23" t="s">
        <v>44</v>
      </c>
      <c r="H32" s="26" t="s">
        <v>44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0</v>
      </c>
      <c r="P32" s="24">
        <v>0</v>
      </c>
      <c r="Q32" s="25">
        <v>0</v>
      </c>
      <c r="R32" s="24">
        <v>0</v>
      </c>
      <c r="S32" s="24">
        <v>0.54884699999999997</v>
      </c>
      <c r="T32" s="28">
        <v>0.54884699999999997</v>
      </c>
      <c r="U32" s="14" t="s">
        <v>14</v>
      </c>
      <c r="V32" s="19" t="s">
        <v>14</v>
      </c>
    </row>
    <row r="33" spans="1:22" ht="15" x14ac:dyDescent="0.25">
      <c r="A33" s="22" t="s">
        <v>9</v>
      </c>
      <c r="B33" s="23" t="s">
        <v>15</v>
      </c>
      <c r="C33" s="23" t="s">
        <v>22</v>
      </c>
      <c r="D33" s="23" t="s">
        <v>195</v>
      </c>
      <c r="E33" s="23" t="s">
        <v>196</v>
      </c>
      <c r="F33" s="23" t="s">
        <v>27</v>
      </c>
      <c r="G33" s="23" t="s">
        <v>27</v>
      </c>
      <c r="H33" s="26" t="s">
        <v>197</v>
      </c>
      <c r="I33" s="27">
        <v>0</v>
      </c>
      <c r="J33" s="24">
        <v>0</v>
      </c>
      <c r="K33" s="25">
        <v>0</v>
      </c>
      <c r="L33" s="24">
        <v>0</v>
      </c>
      <c r="M33" s="24">
        <v>0</v>
      </c>
      <c r="N33" s="28">
        <v>0</v>
      </c>
      <c r="O33" s="27">
        <v>0</v>
      </c>
      <c r="P33" s="24">
        <v>0</v>
      </c>
      <c r="Q33" s="25">
        <v>0</v>
      </c>
      <c r="R33" s="24">
        <v>568.98102400000005</v>
      </c>
      <c r="S33" s="24">
        <v>49.112493999999998</v>
      </c>
      <c r="T33" s="28">
        <v>618.09351800000002</v>
      </c>
      <c r="U33" s="14" t="s">
        <v>14</v>
      </c>
      <c r="V33" s="19" t="s">
        <v>14</v>
      </c>
    </row>
    <row r="34" spans="1:22" ht="15" x14ac:dyDescent="0.25">
      <c r="A34" s="22" t="s">
        <v>9</v>
      </c>
      <c r="B34" s="23" t="s">
        <v>15</v>
      </c>
      <c r="C34" s="23" t="s">
        <v>16</v>
      </c>
      <c r="D34" s="23" t="s">
        <v>127</v>
      </c>
      <c r="E34" s="23" t="s">
        <v>145</v>
      </c>
      <c r="F34" s="23" t="s">
        <v>25</v>
      </c>
      <c r="G34" s="23" t="s">
        <v>26</v>
      </c>
      <c r="H34" s="26" t="s">
        <v>26</v>
      </c>
      <c r="I34" s="27">
        <v>0</v>
      </c>
      <c r="J34" s="24">
        <v>17.04522</v>
      </c>
      <c r="K34" s="25">
        <v>17.04522</v>
      </c>
      <c r="L34" s="24">
        <v>0</v>
      </c>
      <c r="M34" s="24">
        <v>120.953526</v>
      </c>
      <c r="N34" s="28">
        <v>120.953526</v>
      </c>
      <c r="O34" s="27">
        <v>0</v>
      </c>
      <c r="P34" s="24">
        <v>34.099620000000002</v>
      </c>
      <c r="Q34" s="25">
        <v>34.099620000000002</v>
      </c>
      <c r="R34" s="24">
        <v>0</v>
      </c>
      <c r="S34" s="24">
        <v>246.327888</v>
      </c>
      <c r="T34" s="28">
        <v>246.327888</v>
      </c>
      <c r="U34" s="15">
        <f t="shared" si="2"/>
        <v>-50.013460560557569</v>
      </c>
      <c r="V34" s="20">
        <f t="shared" si="3"/>
        <v>-50.897347847191377</v>
      </c>
    </row>
    <row r="35" spans="1:22" ht="15" x14ac:dyDescent="0.25">
      <c r="A35" s="22" t="s">
        <v>9</v>
      </c>
      <c r="B35" s="23" t="s">
        <v>15</v>
      </c>
      <c r="C35" s="23" t="s">
        <v>22</v>
      </c>
      <c r="D35" s="23" t="s">
        <v>68</v>
      </c>
      <c r="E35" s="23" t="s">
        <v>69</v>
      </c>
      <c r="F35" s="23" t="s">
        <v>70</v>
      </c>
      <c r="G35" s="23" t="s">
        <v>71</v>
      </c>
      <c r="H35" s="26" t="s">
        <v>72</v>
      </c>
      <c r="I35" s="27">
        <v>1392.3650700000001</v>
      </c>
      <c r="J35" s="24">
        <v>109.75888</v>
      </c>
      <c r="K35" s="25">
        <v>1502.1239499999999</v>
      </c>
      <c r="L35" s="24">
        <v>9188.4073399999997</v>
      </c>
      <c r="M35" s="24">
        <v>815.93674999999996</v>
      </c>
      <c r="N35" s="28">
        <v>10004.344090000001</v>
      </c>
      <c r="O35" s="27">
        <v>1790.86464</v>
      </c>
      <c r="P35" s="24">
        <v>115.7782</v>
      </c>
      <c r="Q35" s="25">
        <v>1906.64284</v>
      </c>
      <c r="R35" s="24">
        <v>10707.926079999999</v>
      </c>
      <c r="S35" s="24">
        <v>738.09447999999998</v>
      </c>
      <c r="T35" s="28">
        <v>11446.020560000001</v>
      </c>
      <c r="U35" s="15">
        <f t="shared" si="2"/>
        <v>-21.216290828753227</v>
      </c>
      <c r="V35" s="20">
        <f t="shared" si="3"/>
        <v>-12.595438409731463</v>
      </c>
    </row>
    <row r="36" spans="1:22" ht="15" x14ac:dyDescent="0.25">
      <c r="A36" s="22" t="s">
        <v>9</v>
      </c>
      <c r="B36" s="23" t="s">
        <v>15</v>
      </c>
      <c r="C36" s="23" t="s">
        <v>22</v>
      </c>
      <c r="D36" s="23" t="s">
        <v>73</v>
      </c>
      <c r="E36" s="23" t="s">
        <v>77</v>
      </c>
      <c r="F36" s="23" t="s">
        <v>43</v>
      </c>
      <c r="G36" s="23" t="s">
        <v>75</v>
      </c>
      <c r="H36" s="26" t="s">
        <v>78</v>
      </c>
      <c r="I36" s="27">
        <v>42.812199999999997</v>
      </c>
      <c r="J36" s="24">
        <v>16.515499999999999</v>
      </c>
      <c r="K36" s="25">
        <v>59.3277</v>
      </c>
      <c r="L36" s="24">
        <v>215.050782</v>
      </c>
      <c r="M36" s="24">
        <v>117.99940700000001</v>
      </c>
      <c r="N36" s="28">
        <v>333.05018899999999</v>
      </c>
      <c r="O36" s="27">
        <v>6.656517</v>
      </c>
      <c r="P36" s="24">
        <v>3.4547500000000002</v>
      </c>
      <c r="Q36" s="25">
        <v>10.111267</v>
      </c>
      <c r="R36" s="24">
        <v>35.440528999999998</v>
      </c>
      <c r="S36" s="24">
        <v>18.053661999999999</v>
      </c>
      <c r="T36" s="28">
        <v>53.494191000000001</v>
      </c>
      <c r="U36" s="14" t="s">
        <v>14</v>
      </c>
      <c r="V36" s="19" t="s">
        <v>14</v>
      </c>
    </row>
    <row r="37" spans="1:22" ht="15" x14ac:dyDescent="0.25">
      <c r="A37" s="22" t="s">
        <v>9</v>
      </c>
      <c r="B37" s="23" t="s">
        <v>15</v>
      </c>
      <c r="C37" s="23" t="s">
        <v>22</v>
      </c>
      <c r="D37" s="23" t="s">
        <v>73</v>
      </c>
      <c r="E37" s="23" t="s">
        <v>74</v>
      </c>
      <c r="F37" s="23" t="s">
        <v>43</v>
      </c>
      <c r="G37" s="23" t="s">
        <v>75</v>
      </c>
      <c r="H37" s="26" t="s">
        <v>76</v>
      </c>
      <c r="I37" s="27">
        <v>27.984559999999998</v>
      </c>
      <c r="J37" s="24">
        <v>5.0323700000000002</v>
      </c>
      <c r="K37" s="25">
        <v>33.016930000000002</v>
      </c>
      <c r="L37" s="24">
        <v>147.985951</v>
      </c>
      <c r="M37" s="24">
        <v>40.419727999999999</v>
      </c>
      <c r="N37" s="28">
        <v>188.40567899999999</v>
      </c>
      <c r="O37" s="27">
        <v>27.45861</v>
      </c>
      <c r="P37" s="24">
        <v>17.967300000000002</v>
      </c>
      <c r="Q37" s="25">
        <v>45.425910000000002</v>
      </c>
      <c r="R37" s="24">
        <v>395.82028000000003</v>
      </c>
      <c r="S37" s="24">
        <v>189.827575</v>
      </c>
      <c r="T37" s="28">
        <v>585.64785500000005</v>
      </c>
      <c r="U37" s="15">
        <f t="shared" si="2"/>
        <v>-27.316965141699967</v>
      </c>
      <c r="V37" s="20">
        <f t="shared" si="3"/>
        <v>-67.829528036092611</v>
      </c>
    </row>
    <row r="38" spans="1:22" ht="15" x14ac:dyDescent="0.25">
      <c r="A38" s="22" t="s">
        <v>9</v>
      </c>
      <c r="B38" s="23" t="s">
        <v>15</v>
      </c>
      <c r="C38" s="23" t="s">
        <v>22</v>
      </c>
      <c r="D38" s="23" t="s">
        <v>79</v>
      </c>
      <c r="E38" s="23" t="s">
        <v>198</v>
      </c>
      <c r="F38" s="23" t="s">
        <v>43</v>
      </c>
      <c r="G38" s="23" t="s">
        <v>199</v>
      </c>
      <c r="H38" s="26" t="s">
        <v>200</v>
      </c>
      <c r="I38" s="27">
        <v>149.26209299999999</v>
      </c>
      <c r="J38" s="24">
        <v>16.917372</v>
      </c>
      <c r="K38" s="25">
        <v>166.17946499999999</v>
      </c>
      <c r="L38" s="24">
        <v>879.64182900000003</v>
      </c>
      <c r="M38" s="24">
        <v>69.963189</v>
      </c>
      <c r="N38" s="28">
        <v>949.60501799999997</v>
      </c>
      <c r="O38" s="27">
        <v>139.48511999999999</v>
      </c>
      <c r="P38" s="24">
        <v>11.503450000000001</v>
      </c>
      <c r="Q38" s="25">
        <v>150.98857000000001</v>
      </c>
      <c r="R38" s="24">
        <v>476.41059100000001</v>
      </c>
      <c r="S38" s="24">
        <v>41.711115999999997</v>
      </c>
      <c r="T38" s="28">
        <v>518.12170700000001</v>
      </c>
      <c r="U38" s="15">
        <f t="shared" si="2"/>
        <v>10.060956932037946</v>
      </c>
      <c r="V38" s="20">
        <f t="shared" si="3"/>
        <v>83.278369767279401</v>
      </c>
    </row>
    <row r="39" spans="1:22" ht="15" x14ac:dyDescent="0.25">
      <c r="A39" s="22" t="s">
        <v>9</v>
      </c>
      <c r="B39" s="23" t="s">
        <v>15</v>
      </c>
      <c r="C39" s="23" t="s">
        <v>22</v>
      </c>
      <c r="D39" s="23" t="s">
        <v>82</v>
      </c>
      <c r="E39" s="23" t="s">
        <v>83</v>
      </c>
      <c r="F39" s="23" t="s">
        <v>19</v>
      </c>
      <c r="G39" s="23" t="s">
        <v>84</v>
      </c>
      <c r="H39" s="26" t="s">
        <v>85</v>
      </c>
      <c r="I39" s="27">
        <v>349.87360000000001</v>
      </c>
      <c r="J39" s="24">
        <v>108.40566</v>
      </c>
      <c r="K39" s="25">
        <v>458.27926000000002</v>
      </c>
      <c r="L39" s="24">
        <v>1965.8578</v>
      </c>
      <c r="M39" s="24">
        <v>722.87066000000004</v>
      </c>
      <c r="N39" s="28">
        <v>2688.7284599999998</v>
      </c>
      <c r="O39" s="27">
        <v>389.298</v>
      </c>
      <c r="P39" s="24">
        <v>109.05500000000001</v>
      </c>
      <c r="Q39" s="25">
        <v>498.35300000000001</v>
      </c>
      <c r="R39" s="24">
        <v>2737.123</v>
      </c>
      <c r="S39" s="24">
        <v>564.18219999999997</v>
      </c>
      <c r="T39" s="28">
        <v>3301.3051999999998</v>
      </c>
      <c r="U39" s="15">
        <f t="shared" si="2"/>
        <v>-8.0412358308267429</v>
      </c>
      <c r="V39" s="20">
        <f t="shared" si="3"/>
        <v>-18.555592497173546</v>
      </c>
    </row>
    <row r="40" spans="1:22" ht="15" x14ac:dyDescent="0.25">
      <c r="A40" s="22" t="s">
        <v>9</v>
      </c>
      <c r="B40" s="23" t="s">
        <v>15</v>
      </c>
      <c r="C40" s="23" t="s">
        <v>22</v>
      </c>
      <c r="D40" s="23" t="s">
        <v>82</v>
      </c>
      <c r="E40" s="23" t="s">
        <v>149</v>
      </c>
      <c r="F40" s="23" t="s">
        <v>19</v>
      </c>
      <c r="G40" s="23" t="s">
        <v>84</v>
      </c>
      <c r="H40" s="26" t="s">
        <v>150</v>
      </c>
      <c r="I40" s="27">
        <v>127.8176</v>
      </c>
      <c r="J40" s="24">
        <v>25.681619999999999</v>
      </c>
      <c r="K40" s="25">
        <v>153.49922000000001</v>
      </c>
      <c r="L40" s="24">
        <v>692.65830000000005</v>
      </c>
      <c r="M40" s="24">
        <v>180.26882000000001</v>
      </c>
      <c r="N40" s="28">
        <v>872.92711999999995</v>
      </c>
      <c r="O40" s="27">
        <v>55.692</v>
      </c>
      <c r="P40" s="24">
        <v>29.242999999999999</v>
      </c>
      <c r="Q40" s="25">
        <v>84.935000000000002</v>
      </c>
      <c r="R40" s="24">
        <v>511.42200000000003</v>
      </c>
      <c r="S40" s="24">
        <v>171.2586</v>
      </c>
      <c r="T40" s="28">
        <v>682.68060000000003</v>
      </c>
      <c r="U40" s="15">
        <f t="shared" si="2"/>
        <v>80.725519514923178</v>
      </c>
      <c r="V40" s="20">
        <f t="shared" si="3"/>
        <v>27.867573796589483</v>
      </c>
    </row>
    <row r="41" spans="1:22" ht="15" x14ac:dyDescent="0.25">
      <c r="A41" s="22" t="s">
        <v>9</v>
      </c>
      <c r="B41" s="23" t="s">
        <v>15</v>
      </c>
      <c r="C41" s="23" t="s">
        <v>22</v>
      </c>
      <c r="D41" s="23" t="s">
        <v>82</v>
      </c>
      <c r="E41" s="23" t="s">
        <v>86</v>
      </c>
      <c r="F41" s="23" t="s">
        <v>19</v>
      </c>
      <c r="G41" s="23" t="s">
        <v>84</v>
      </c>
      <c r="H41" s="26" t="s">
        <v>85</v>
      </c>
      <c r="I41" s="27">
        <v>78.531999999999996</v>
      </c>
      <c r="J41" s="24">
        <v>24.317910000000001</v>
      </c>
      <c r="K41" s="25">
        <v>102.84990999999999</v>
      </c>
      <c r="L41" s="24">
        <v>454.5849</v>
      </c>
      <c r="M41" s="24">
        <v>166.18391</v>
      </c>
      <c r="N41" s="28">
        <v>620.76881000000003</v>
      </c>
      <c r="O41" s="27">
        <v>97.188000000000002</v>
      </c>
      <c r="P41" s="24">
        <v>27.298500000000001</v>
      </c>
      <c r="Q41" s="25">
        <v>124.48650000000001</v>
      </c>
      <c r="R41" s="24">
        <v>882.45399999999995</v>
      </c>
      <c r="S41" s="24">
        <v>178.0316</v>
      </c>
      <c r="T41" s="28">
        <v>1060.4856</v>
      </c>
      <c r="U41" s="15">
        <f t="shared" si="2"/>
        <v>-17.380671799753401</v>
      </c>
      <c r="V41" s="20">
        <f t="shared" si="3"/>
        <v>-41.463720959530235</v>
      </c>
    </row>
    <row r="42" spans="1:22" ht="15" x14ac:dyDescent="0.25">
      <c r="A42" s="22" t="s">
        <v>9</v>
      </c>
      <c r="B42" s="23" t="s">
        <v>15</v>
      </c>
      <c r="C42" s="23" t="s">
        <v>16</v>
      </c>
      <c r="D42" s="23" t="s">
        <v>159</v>
      </c>
      <c r="E42" s="23" t="s">
        <v>160</v>
      </c>
      <c r="F42" s="23" t="s">
        <v>30</v>
      </c>
      <c r="G42" s="23" t="s">
        <v>161</v>
      </c>
      <c r="H42" s="26" t="s">
        <v>162</v>
      </c>
      <c r="I42" s="27">
        <v>175</v>
      </c>
      <c r="J42" s="24">
        <v>8.7750000000000004</v>
      </c>
      <c r="K42" s="25">
        <v>183.77500000000001</v>
      </c>
      <c r="L42" s="24">
        <v>1138.9987900000001</v>
      </c>
      <c r="M42" s="24">
        <v>63.424101999999998</v>
      </c>
      <c r="N42" s="28">
        <v>1202.422892</v>
      </c>
      <c r="O42" s="27">
        <v>110.16</v>
      </c>
      <c r="P42" s="24">
        <v>10.75</v>
      </c>
      <c r="Q42" s="25">
        <v>120.91</v>
      </c>
      <c r="R42" s="24">
        <v>389.66399999999999</v>
      </c>
      <c r="S42" s="24">
        <v>492.98881599999999</v>
      </c>
      <c r="T42" s="28">
        <v>882.65281600000003</v>
      </c>
      <c r="U42" s="15">
        <f t="shared" si="2"/>
        <v>51.993218096104556</v>
      </c>
      <c r="V42" s="20">
        <f t="shared" si="3"/>
        <v>36.228296132235997</v>
      </c>
    </row>
    <row r="43" spans="1:22" ht="15" x14ac:dyDescent="0.25">
      <c r="A43" s="22" t="s">
        <v>9</v>
      </c>
      <c r="B43" s="23" t="s">
        <v>15</v>
      </c>
      <c r="C43" s="23" t="s">
        <v>22</v>
      </c>
      <c r="D43" s="23" t="s">
        <v>216</v>
      </c>
      <c r="E43" s="23" t="s">
        <v>217</v>
      </c>
      <c r="F43" s="23" t="s">
        <v>38</v>
      </c>
      <c r="G43" s="23" t="s">
        <v>143</v>
      </c>
      <c r="H43" s="26" t="s">
        <v>144</v>
      </c>
      <c r="I43" s="27">
        <v>0</v>
      </c>
      <c r="J43" s="24">
        <v>0</v>
      </c>
      <c r="K43" s="25">
        <v>0</v>
      </c>
      <c r="L43" s="24">
        <v>0</v>
      </c>
      <c r="M43" s="24">
        <v>0.26600000000000001</v>
      </c>
      <c r="N43" s="28">
        <v>0.26600000000000001</v>
      </c>
      <c r="O43" s="27">
        <v>0</v>
      </c>
      <c r="P43" s="24">
        <v>0</v>
      </c>
      <c r="Q43" s="25">
        <v>0</v>
      </c>
      <c r="R43" s="24">
        <v>8.5120000000000005</v>
      </c>
      <c r="S43" s="24">
        <v>1.4451000000000001</v>
      </c>
      <c r="T43" s="28">
        <v>9.9571000000000005</v>
      </c>
      <c r="U43" s="14" t="s">
        <v>14</v>
      </c>
      <c r="V43" s="20">
        <f t="shared" si="3"/>
        <v>-97.328539434172598</v>
      </c>
    </row>
    <row r="44" spans="1:22" ht="15" x14ac:dyDescent="0.25">
      <c r="A44" s="22" t="s">
        <v>9</v>
      </c>
      <c r="B44" s="23" t="s">
        <v>15</v>
      </c>
      <c r="C44" s="23" t="s">
        <v>22</v>
      </c>
      <c r="D44" s="23" t="s">
        <v>204</v>
      </c>
      <c r="E44" s="23" t="s">
        <v>205</v>
      </c>
      <c r="F44" s="23" t="s">
        <v>206</v>
      </c>
      <c r="G44" s="23" t="s">
        <v>207</v>
      </c>
      <c r="H44" s="26" t="s">
        <v>208</v>
      </c>
      <c r="I44" s="27">
        <v>0</v>
      </c>
      <c r="J44" s="24">
        <v>0</v>
      </c>
      <c r="K44" s="25">
        <v>0</v>
      </c>
      <c r="L44" s="24">
        <v>0</v>
      </c>
      <c r="M44" s="24">
        <v>304.97691500000002</v>
      </c>
      <c r="N44" s="28">
        <v>304.97691500000002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14</v>
      </c>
      <c r="V44" s="19" t="s">
        <v>14</v>
      </c>
    </row>
    <row r="45" spans="1:22" ht="15" x14ac:dyDescent="0.25">
      <c r="A45" s="22" t="s">
        <v>9</v>
      </c>
      <c r="B45" s="23" t="s">
        <v>15</v>
      </c>
      <c r="C45" s="23" t="s">
        <v>22</v>
      </c>
      <c r="D45" s="23" t="s">
        <v>204</v>
      </c>
      <c r="E45" s="23" t="s">
        <v>209</v>
      </c>
      <c r="F45" s="23" t="s">
        <v>206</v>
      </c>
      <c r="G45" s="23" t="s">
        <v>207</v>
      </c>
      <c r="H45" s="26" t="s">
        <v>210</v>
      </c>
      <c r="I45" s="27">
        <v>0</v>
      </c>
      <c r="J45" s="24">
        <v>0</v>
      </c>
      <c r="K45" s="25">
        <v>0</v>
      </c>
      <c r="L45" s="24">
        <v>211.02580399999999</v>
      </c>
      <c r="M45" s="24">
        <v>13.444288</v>
      </c>
      <c r="N45" s="28">
        <v>224.47009199999999</v>
      </c>
      <c r="O45" s="27">
        <v>0</v>
      </c>
      <c r="P45" s="24">
        <v>0</v>
      </c>
      <c r="Q45" s="25">
        <v>0</v>
      </c>
      <c r="R45" s="24">
        <v>164.90282500000001</v>
      </c>
      <c r="S45" s="24">
        <v>14.882801000000001</v>
      </c>
      <c r="T45" s="28">
        <v>179.78562600000001</v>
      </c>
      <c r="U45" s="14" t="s">
        <v>14</v>
      </c>
      <c r="V45" s="20">
        <f t="shared" si="3"/>
        <v>24.854303980897786</v>
      </c>
    </row>
    <row r="46" spans="1:22" ht="15" x14ac:dyDescent="0.25">
      <c r="A46" s="22" t="s">
        <v>9</v>
      </c>
      <c r="B46" s="23" t="s">
        <v>15</v>
      </c>
      <c r="C46" s="23" t="s">
        <v>16</v>
      </c>
      <c r="D46" s="23" t="s">
        <v>137</v>
      </c>
      <c r="E46" s="23" t="s">
        <v>140</v>
      </c>
      <c r="F46" s="23" t="s">
        <v>19</v>
      </c>
      <c r="G46" s="23" t="s">
        <v>138</v>
      </c>
      <c r="H46" s="26" t="s">
        <v>139</v>
      </c>
      <c r="I46" s="27">
        <v>0</v>
      </c>
      <c r="J46" s="24">
        <v>0</v>
      </c>
      <c r="K46" s="25">
        <v>0</v>
      </c>
      <c r="L46" s="24">
        <v>238.35412400000001</v>
      </c>
      <c r="M46" s="24">
        <v>0</v>
      </c>
      <c r="N46" s="28">
        <v>238.35412400000001</v>
      </c>
      <c r="O46" s="27">
        <v>0</v>
      </c>
      <c r="P46" s="24">
        <v>0</v>
      </c>
      <c r="Q46" s="25">
        <v>0</v>
      </c>
      <c r="R46" s="24">
        <v>578.14395400000001</v>
      </c>
      <c r="S46" s="24">
        <v>4.5564249999999999</v>
      </c>
      <c r="T46" s="28">
        <v>582.700379</v>
      </c>
      <c r="U46" s="14" t="s">
        <v>14</v>
      </c>
      <c r="V46" s="20">
        <f t="shared" si="3"/>
        <v>-59.094908362844912</v>
      </c>
    </row>
    <row r="47" spans="1:22" ht="15" x14ac:dyDescent="0.25">
      <c r="A47" s="22" t="s">
        <v>9</v>
      </c>
      <c r="B47" s="23" t="s">
        <v>15</v>
      </c>
      <c r="C47" s="23" t="s">
        <v>22</v>
      </c>
      <c r="D47" s="23" t="s">
        <v>158</v>
      </c>
      <c r="E47" s="23" t="s">
        <v>106</v>
      </c>
      <c r="F47" s="23" t="s">
        <v>19</v>
      </c>
      <c r="G47" s="23" t="s">
        <v>48</v>
      </c>
      <c r="H47" s="26" t="s">
        <v>107</v>
      </c>
      <c r="I47" s="27">
        <v>0</v>
      </c>
      <c r="J47" s="24">
        <v>0</v>
      </c>
      <c r="K47" s="25">
        <v>0</v>
      </c>
      <c r="L47" s="24">
        <v>0</v>
      </c>
      <c r="M47" s="24">
        <v>0</v>
      </c>
      <c r="N47" s="28">
        <v>0</v>
      </c>
      <c r="O47" s="27">
        <v>56.243200000000002</v>
      </c>
      <c r="P47" s="24">
        <v>14.007199999999999</v>
      </c>
      <c r="Q47" s="25">
        <v>70.250399999999999</v>
      </c>
      <c r="R47" s="24">
        <v>288.36204600000002</v>
      </c>
      <c r="S47" s="24">
        <v>116.355403</v>
      </c>
      <c r="T47" s="28">
        <v>404.71744899999999</v>
      </c>
      <c r="U47" s="14" t="s">
        <v>14</v>
      </c>
      <c r="V47" s="19" t="s">
        <v>14</v>
      </c>
    </row>
    <row r="48" spans="1:22" ht="15" x14ac:dyDescent="0.25">
      <c r="A48" s="22" t="s">
        <v>9</v>
      </c>
      <c r="B48" s="23" t="s">
        <v>15</v>
      </c>
      <c r="C48" s="23" t="s">
        <v>16</v>
      </c>
      <c r="D48" s="23" t="s">
        <v>87</v>
      </c>
      <c r="E48" s="23" t="s">
        <v>88</v>
      </c>
      <c r="F48" s="23" t="s">
        <v>19</v>
      </c>
      <c r="G48" s="23" t="s">
        <v>89</v>
      </c>
      <c r="H48" s="26" t="s">
        <v>90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0</v>
      </c>
      <c r="P48" s="24">
        <v>0</v>
      </c>
      <c r="Q48" s="25">
        <v>0</v>
      </c>
      <c r="R48" s="24">
        <v>397.189886</v>
      </c>
      <c r="S48" s="24">
        <v>3.5485609999999999</v>
      </c>
      <c r="T48" s="28">
        <v>400.73844700000001</v>
      </c>
      <c r="U48" s="14" t="s">
        <v>14</v>
      </c>
      <c r="V48" s="19" t="s">
        <v>14</v>
      </c>
    </row>
    <row r="49" spans="1:22" ht="15" x14ac:dyDescent="0.25">
      <c r="A49" s="22" t="s">
        <v>9</v>
      </c>
      <c r="B49" s="23" t="s">
        <v>15</v>
      </c>
      <c r="C49" s="23" t="s">
        <v>16</v>
      </c>
      <c r="D49" s="23" t="s">
        <v>133</v>
      </c>
      <c r="E49" s="23" t="s">
        <v>134</v>
      </c>
      <c r="F49" s="23" t="s">
        <v>19</v>
      </c>
      <c r="G49" s="23" t="s">
        <v>135</v>
      </c>
      <c r="H49" s="26" t="s">
        <v>136</v>
      </c>
      <c r="I49" s="27">
        <v>0</v>
      </c>
      <c r="J49" s="24">
        <v>0</v>
      </c>
      <c r="K49" s="25">
        <v>0</v>
      </c>
      <c r="L49" s="24">
        <v>0</v>
      </c>
      <c r="M49" s="24">
        <v>0</v>
      </c>
      <c r="N49" s="28">
        <v>0</v>
      </c>
      <c r="O49" s="27">
        <v>0</v>
      </c>
      <c r="P49" s="24">
        <v>0</v>
      </c>
      <c r="Q49" s="25">
        <v>0</v>
      </c>
      <c r="R49" s="24">
        <v>0</v>
      </c>
      <c r="S49" s="24">
        <v>6.1046999999999997E-2</v>
      </c>
      <c r="T49" s="28">
        <v>6.1046999999999997E-2</v>
      </c>
      <c r="U49" s="14" t="s">
        <v>14</v>
      </c>
      <c r="V49" s="19" t="s">
        <v>14</v>
      </c>
    </row>
    <row r="50" spans="1:22" ht="15" x14ac:dyDescent="0.25">
      <c r="A50" s="22" t="s">
        <v>9</v>
      </c>
      <c r="B50" s="23" t="s">
        <v>15</v>
      </c>
      <c r="C50" s="23" t="s">
        <v>22</v>
      </c>
      <c r="D50" s="23" t="s">
        <v>91</v>
      </c>
      <c r="E50" s="23" t="s">
        <v>132</v>
      </c>
      <c r="F50" s="23" t="s">
        <v>38</v>
      </c>
      <c r="G50" s="23" t="s">
        <v>38</v>
      </c>
      <c r="H50" s="26" t="s">
        <v>92</v>
      </c>
      <c r="I50" s="27">
        <v>545.42551900000001</v>
      </c>
      <c r="J50" s="24">
        <v>174.33747600000001</v>
      </c>
      <c r="K50" s="25">
        <v>719.76299500000005</v>
      </c>
      <c r="L50" s="24">
        <v>2883.175299</v>
      </c>
      <c r="M50" s="24">
        <v>601.04552100000001</v>
      </c>
      <c r="N50" s="28">
        <v>3484.22082</v>
      </c>
      <c r="O50" s="27">
        <v>309.37293799999998</v>
      </c>
      <c r="P50" s="24">
        <v>55.756124999999997</v>
      </c>
      <c r="Q50" s="25">
        <v>365.12906299999997</v>
      </c>
      <c r="R50" s="24">
        <v>2368.873192</v>
      </c>
      <c r="S50" s="24">
        <v>418.52419099999997</v>
      </c>
      <c r="T50" s="28">
        <v>2787.397383</v>
      </c>
      <c r="U50" s="15">
        <f t="shared" si="2"/>
        <v>97.125638010360205</v>
      </c>
      <c r="V50" s="20">
        <f t="shared" si="3"/>
        <v>24.9990705038988</v>
      </c>
    </row>
    <row r="51" spans="1:22" ht="15" x14ac:dyDescent="0.25">
      <c r="A51" s="22" t="s">
        <v>9</v>
      </c>
      <c r="B51" s="23" t="s">
        <v>15</v>
      </c>
      <c r="C51" s="23" t="s">
        <v>22</v>
      </c>
      <c r="D51" s="23" t="s">
        <v>95</v>
      </c>
      <c r="E51" s="23" t="s">
        <v>147</v>
      </c>
      <c r="F51" s="23" t="s">
        <v>33</v>
      </c>
      <c r="G51" s="23" t="s">
        <v>34</v>
      </c>
      <c r="H51" s="26" t="s">
        <v>96</v>
      </c>
      <c r="I51" s="27">
        <v>0</v>
      </c>
      <c r="J51" s="24">
        <v>608.65359999999998</v>
      </c>
      <c r="K51" s="25">
        <v>608.65359999999998</v>
      </c>
      <c r="L51" s="24">
        <v>0</v>
      </c>
      <c r="M51" s="24">
        <v>3815.4294</v>
      </c>
      <c r="N51" s="28">
        <v>3815.4294</v>
      </c>
      <c r="O51" s="27">
        <v>0</v>
      </c>
      <c r="P51" s="24">
        <v>741.22260000000006</v>
      </c>
      <c r="Q51" s="25">
        <v>741.22260000000006</v>
      </c>
      <c r="R51" s="24">
        <v>0</v>
      </c>
      <c r="S51" s="24">
        <v>4686.8041000000003</v>
      </c>
      <c r="T51" s="28">
        <v>4686.8041000000003</v>
      </c>
      <c r="U51" s="15">
        <f t="shared" si="2"/>
        <v>-17.885180511225652</v>
      </c>
      <c r="V51" s="20">
        <f t="shared" si="3"/>
        <v>-18.592087089793242</v>
      </c>
    </row>
    <row r="52" spans="1:22" ht="15" x14ac:dyDescent="0.25">
      <c r="A52" s="22" t="s">
        <v>9</v>
      </c>
      <c r="B52" s="23" t="s">
        <v>15</v>
      </c>
      <c r="C52" s="23" t="s">
        <v>22</v>
      </c>
      <c r="D52" s="23" t="s">
        <v>95</v>
      </c>
      <c r="E52" s="23" t="s">
        <v>106</v>
      </c>
      <c r="F52" s="23" t="s">
        <v>19</v>
      </c>
      <c r="G52" s="23" t="s">
        <v>48</v>
      </c>
      <c r="H52" s="26" t="s">
        <v>107</v>
      </c>
      <c r="I52" s="27">
        <v>0</v>
      </c>
      <c r="J52" s="24">
        <v>0</v>
      </c>
      <c r="K52" s="25">
        <v>0</v>
      </c>
      <c r="L52" s="24">
        <v>452.42360000000002</v>
      </c>
      <c r="M52" s="24">
        <v>113.92230000000001</v>
      </c>
      <c r="N52" s="28">
        <v>566.34590000000003</v>
      </c>
      <c r="O52" s="27">
        <v>0</v>
      </c>
      <c r="P52" s="24">
        <v>0</v>
      </c>
      <c r="Q52" s="25">
        <v>0</v>
      </c>
      <c r="R52" s="24">
        <v>0</v>
      </c>
      <c r="S52" s="24">
        <v>0</v>
      </c>
      <c r="T52" s="28">
        <v>0</v>
      </c>
      <c r="U52" s="14" t="s">
        <v>14</v>
      </c>
      <c r="V52" s="19" t="s">
        <v>14</v>
      </c>
    </row>
    <row r="53" spans="1:22" ht="15" x14ac:dyDescent="0.25">
      <c r="A53" s="22" t="s">
        <v>9</v>
      </c>
      <c r="B53" s="23" t="s">
        <v>15</v>
      </c>
      <c r="C53" s="23" t="s">
        <v>16</v>
      </c>
      <c r="D53" s="23" t="s">
        <v>141</v>
      </c>
      <c r="E53" s="23" t="s">
        <v>177</v>
      </c>
      <c r="F53" s="23" t="s">
        <v>38</v>
      </c>
      <c r="G53" s="23" t="s">
        <v>143</v>
      </c>
      <c r="H53" s="26" t="s">
        <v>144</v>
      </c>
      <c r="I53" s="27">
        <v>102.62442299999999</v>
      </c>
      <c r="J53" s="24">
        <v>2.6782810000000001</v>
      </c>
      <c r="K53" s="25">
        <v>105.30270400000001</v>
      </c>
      <c r="L53" s="24">
        <v>325.64913000000001</v>
      </c>
      <c r="M53" s="24">
        <v>10.033232999999999</v>
      </c>
      <c r="N53" s="28">
        <v>335.68236300000001</v>
      </c>
      <c r="O53" s="27">
        <v>117.562175</v>
      </c>
      <c r="P53" s="24">
        <v>2.261196</v>
      </c>
      <c r="Q53" s="25">
        <v>119.82337099999999</v>
      </c>
      <c r="R53" s="24">
        <v>239.07332</v>
      </c>
      <c r="S53" s="24">
        <v>5.3218800000000002</v>
      </c>
      <c r="T53" s="28">
        <v>244.39519999999999</v>
      </c>
      <c r="U53" s="15">
        <f t="shared" si="2"/>
        <v>-12.118392996972172</v>
      </c>
      <c r="V53" s="20">
        <f t="shared" si="3"/>
        <v>37.352273285236379</v>
      </c>
    </row>
    <row r="54" spans="1:22" ht="15" x14ac:dyDescent="0.25">
      <c r="A54" s="22" t="s">
        <v>9</v>
      </c>
      <c r="B54" s="23" t="s">
        <v>15</v>
      </c>
      <c r="C54" s="23" t="s">
        <v>16</v>
      </c>
      <c r="D54" s="23" t="s">
        <v>141</v>
      </c>
      <c r="E54" s="31" t="s">
        <v>142</v>
      </c>
      <c r="F54" s="23" t="s">
        <v>38</v>
      </c>
      <c r="G54" s="23" t="s">
        <v>143</v>
      </c>
      <c r="H54" s="26" t="s">
        <v>144</v>
      </c>
      <c r="I54" s="27">
        <v>0</v>
      </c>
      <c r="J54" s="24">
        <v>0</v>
      </c>
      <c r="K54" s="25">
        <v>0</v>
      </c>
      <c r="L54" s="24">
        <v>0</v>
      </c>
      <c r="M54" s="24">
        <v>0</v>
      </c>
      <c r="N54" s="28">
        <v>0</v>
      </c>
      <c r="O54" s="27">
        <v>0</v>
      </c>
      <c r="P54" s="24">
        <v>0</v>
      </c>
      <c r="Q54" s="25">
        <v>0</v>
      </c>
      <c r="R54" s="24">
        <v>228.961679</v>
      </c>
      <c r="S54" s="24">
        <v>0</v>
      </c>
      <c r="T54" s="28">
        <v>228.961679</v>
      </c>
      <c r="U54" s="14" t="s">
        <v>14</v>
      </c>
      <c r="V54" s="19" t="s">
        <v>14</v>
      </c>
    </row>
    <row r="55" spans="1:22" ht="15" x14ac:dyDescent="0.25">
      <c r="A55" s="22" t="s">
        <v>9</v>
      </c>
      <c r="B55" s="23" t="s">
        <v>15</v>
      </c>
      <c r="C55" s="23" t="s">
        <v>22</v>
      </c>
      <c r="D55" s="23" t="s">
        <v>224</v>
      </c>
      <c r="E55" s="23" t="s">
        <v>225</v>
      </c>
      <c r="F55" s="23" t="s">
        <v>33</v>
      </c>
      <c r="G55" s="23" t="s">
        <v>34</v>
      </c>
      <c r="H55" s="26" t="s">
        <v>172</v>
      </c>
      <c r="I55" s="27">
        <v>0</v>
      </c>
      <c r="J55" s="24">
        <v>0</v>
      </c>
      <c r="K55" s="25">
        <v>0</v>
      </c>
      <c r="L55" s="24">
        <v>84.214600000000004</v>
      </c>
      <c r="M55" s="24">
        <v>6.126207</v>
      </c>
      <c r="N55" s="28">
        <v>90.340806999999998</v>
      </c>
      <c r="O55" s="27">
        <v>0</v>
      </c>
      <c r="P55" s="24">
        <v>0</v>
      </c>
      <c r="Q55" s="25">
        <v>0</v>
      </c>
      <c r="R55" s="24">
        <v>0</v>
      </c>
      <c r="S55" s="24">
        <v>0</v>
      </c>
      <c r="T55" s="28">
        <v>0</v>
      </c>
      <c r="U55" s="14" t="s">
        <v>14</v>
      </c>
      <c r="V55" s="19" t="s">
        <v>14</v>
      </c>
    </row>
    <row r="56" spans="1:22" ht="15" x14ac:dyDescent="0.25">
      <c r="A56" s="22" t="s">
        <v>9</v>
      </c>
      <c r="B56" s="23" t="s">
        <v>15</v>
      </c>
      <c r="C56" s="23" t="s">
        <v>22</v>
      </c>
      <c r="D56" s="23" t="s">
        <v>233</v>
      </c>
      <c r="E56" s="23" t="s">
        <v>234</v>
      </c>
      <c r="F56" s="23" t="s">
        <v>65</v>
      </c>
      <c r="G56" s="23" t="s">
        <v>235</v>
      </c>
      <c r="H56" s="26" t="s">
        <v>236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0</v>
      </c>
      <c r="P56" s="24">
        <v>0</v>
      </c>
      <c r="Q56" s="25">
        <v>0</v>
      </c>
      <c r="R56" s="24">
        <v>0</v>
      </c>
      <c r="S56" s="24">
        <v>8.9442999999999995E-2</v>
      </c>
      <c r="T56" s="28">
        <v>8.9442999999999995E-2</v>
      </c>
      <c r="U56" s="14" t="s">
        <v>14</v>
      </c>
      <c r="V56" s="19" t="s">
        <v>14</v>
      </c>
    </row>
    <row r="57" spans="1:22" ht="15" x14ac:dyDescent="0.25">
      <c r="A57" s="22" t="s">
        <v>9</v>
      </c>
      <c r="B57" s="23" t="s">
        <v>15</v>
      </c>
      <c r="C57" s="23" t="s">
        <v>22</v>
      </c>
      <c r="D57" s="23" t="s">
        <v>98</v>
      </c>
      <c r="E57" s="23" t="s">
        <v>99</v>
      </c>
      <c r="F57" s="23" t="s">
        <v>25</v>
      </c>
      <c r="G57" s="23" t="s">
        <v>26</v>
      </c>
      <c r="H57" s="26" t="s">
        <v>26</v>
      </c>
      <c r="I57" s="27">
        <v>1160.580886</v>
      </c>
      <c r="J57" s="24">
        <v>26.315317</v>
      </c>
      <c r="K57" s="25">
        <v>1186.8962039999999</v>
      </c>
      <c r="L57" s="24">
        <v>7577.8435179999997</v>
      </c>
      <c r="M57" s="24">
        <v>159.797946</v>
      </c>
      <c r="N57" s="28">
        <v>7737.6414640000003</v>
      </c>
      <c r="O57" s="27">
        <v>1136.7026940000001</v>
      </c>
      <c r="P57" s="24">
        <v>26.985347999999998</v>
      </c>
      <c r="Q57" s="25">
        <v>1163.688042</v>
      </c>
      <c r="R57" s="24">
        <v>7589.5655399999996</v>
      </c>
      <c r="S57" s="24">
        <v>181.75209699999999</v>
      </c>
      <c r="T57" s="28">
        <v>7771.3176359999998</v>
      </c>
      <c r="U57" s="15">
        <f t="shared" si="2"/>
        <v>1.9943628500394883</v>
      </c>
      <c r="V57" s="20">
        <f t="shared" si="3"/>
        <v>-0.43333928141088274</v>
      </c>
    </row>
    <row r="58" spans="1:22" ht="15" x14ac:dyDescent="0.25">
      <c r="A58" s="22" t="s">
        <v>9</v>
      </c>
      <c r="B58" s="23" t="s">
        <v>15</v>
      </c>
      <c r="C58" s="23" t="s">
        <v>22</v>
      </c>
      <c r="D58" s="23" t="s">
        <v>100</v>
      </c>
      <c r="E58" s="23" t="s">
        <v>101</v>
      </c>
      <c r="F58" s="23" t="s">
        <v>33</v>
      </c>
      <c r="G58" s="23" t="s">
        <v>102</v>
      </c>
      <c r="H58" s="26" t="s">
        <v>102</v>
      </c>
      <c r="I58" s="27">
        <v>243.230726</v>
      </c>
      <c r="J58" s="24">
        <v>78.240222000000003</v>
      </c>
      <c r="K58" s="25">
        <v>321.47094800000002</v>
      </c>
      <c r="L58" s="24">
        <v>1201.496249</v>
      </c>
      <c r="M58" s="24">
        <v>484.58735799999999</v>
      </c>
      <c r="N58" s="28">
        <v>1686.0836059999999</v>
      </c>
      <c r="O58" s="27">
        <v>371.52569799999998</v>
      </c>
      <c r="P58" s="24">
        <v>82.911242000000001</v>
      </c>
      <c r="Q58" s="25">
        <v>454.43693999999999</v>
      </c>
      <c r="R58" s="24">
        <v>1733.8319289999999</v>
      </c>
      <c r="S58" s="24">
        <v>526.726541</v>
      </c>
      <c r="T58" s="28">
        <v>2260.5584699999999</v>
      </c>
      <c r="U58" s="15">
        <f t="shared" si="2"/>
        <v>-29.259503419770404</v>
      </c>
      <c r="V58" s="20">
        <f t="shared" si="3"/>
        <v>-25.412961957139736</v>
      </c>
    </row>
    <row r="59" spans="1:22" ht="15" x14ac:dyDescent="0.25">
      <c r="A59" s="22" t="s">
        <v>9</v>
      </c>
      <c r="B59" s="23" t="s">
        <v>15</v>
      </c>
      <c r="C59" s="23" t="s">
        <v>16</v>
      </c>
      <c r="D59" s="23" t="s">
        <v>151</v>
      </c>
      <c r="E59" s="23" t="s">
        <v>215</v>
      </c>
      <c r="F59" s="23" t="s">
        <v>19</v>
      </c>
      <c r="G59" s="23" t="s">
        <v>84</v>
      </c>
      <c r="H59" s="26" t="s">
        <v>97</v>
      </c>
      <c r="I59" s="27">
        <v>0</v>
      </c>
      <c r="J59" s="24">
        <v>0</v>
      </c>
      <c r="K59" s="25">
        <v>0</v>
      </c>
      <c r="L59" s="24">
        <v>23.44</v>
      </c>
      <c r="M59" s="24">
        <v>0</v>
      </c>
      <c r="N59" s="28">
        <v>23.44</v>
      </c>
      <c r="O59" s="27">
        <v>0</v>
      </c>
      <c r="P59" s="24">
        <v>0</v>
      </c>
      <c r="Q59" s="25">
        <v>0</v>
      </c>
      <c r="R59" s="24">
        <v>0</v>
      </c>
      <c r="S59" s="24">
        <v>0</v>
      </c>
      <c r="T59" s="28">
        <v>0</v>
      </c>
      <c r="U59" s="14" t="s">
        <v>14</v>
      </c>
      <c r="V59" s="19" t="s">
        <v>14</v>
      </c>
    </row>
    <row r="60" spans="1:22" ht="15" x14ac:dyDescent="0.25">
      <c r="A60" s="22" t="s">
        <v>9</v>
      </c>
      <c r="B60" s="23" t="s">
        <v>15</v>
      </c>
      <c r="C60" s="23" t="s">
        <v>16</v>
      </c>
      <c r="D60" s="23" t="s">
        <v>151</v>
      </c>
      <c r="E60" s="23" t="s">
        <v>152</v>
      </c>
      <c r="F60" s="23" t="s">
        <v>19</v>
      </c>
      <c r="G60" s="23" t="s">
        <v>153</v>
      </c>
      <c r="H60" s="26" t="s">
        <v>154</v>
      </c>
      <c r="I60" s="27">
        <v>0</v>
      </c>
      <c r="J60" s="24">
        <v>0</v>
      </c>
      <c r="K60" s="25">
        <v>0</v>
      </c>
      <c r="L60" s="24">
        <v>0</v>
      </c>
      <c r="M60" s="24">
        <v>0</v>
      </c>
      <c r="N60" s="28">
        <v>0</v>
      </c>
      <c r="O60" s="27">
        <v>0</v>
      </c>
      <c r="P60" s="24">
        <v>0</v>
      </c>
      <c r="Q60" s="25">
        <v>0</v>
      </c>
      <c r="R60" s="24">
        <v>9</v>
      </c>
      <c r="S60" s="24">
        <v>0</v>
      </c>
      <c r="T60" s="28">
        <v>9</v>
      </c>
      <c r="U60" s="14" t="s">
        <v>14</v>
      </c>
      <c r="V60" s="19" t="s">
        <v>14</v>
      </c>
    </row>
    <row r="61" spans="1:22" ht="15" x14ac:dyDescent="0.25">
      <c r="A61" s="22" t="s">
        <v>9</v>
      </c>
      <c r="B61" s="23" t="s">
        <v>15</v>
      </c>
      <c r="C61" s="23" t="s">
        <v>16</v>
      </c>
      <c r="D61" s="23" t="s">
        <v>191</v>
      </c>
      <c r="E61" s="23" t="s">
        <v>192</v>
      </c>
      <c r="F61" s="23" t="s">
        <v>25</v>
      </c>
      <c r="G61" s="23" t="s">
        <v>26</v>
      </c>
      <c r="H61" s="26" t="s">
        <v>26</v>
      </c>
      <c r="I61" s="27">
        <v>0</v>
      </c>
      <c r="J61" s="24">
        <v>3.7970860000000002</v>
      </c>
      <c r="K61" s="25">
        <v>3.7970860000000002</v>
      </c>
      <c r="L61" s="24">
        <v>0</v>
      </c>
      <c r="M61" s="24">
        <v>25.230843</v>
      </c>
      <c r="N61" s="28">
        <v>25.230843</v>
      </c>
      <c r="O61" s="27">
        <v>0</v>
      </c>
      <c r="P61" s="24">
        <v>0</v>
      </c>
      <c r="Q61" s="25">
        <v>0</v>
      </c>
      <c r="R61" s="24">
        <v>0</v>
      </c>
      <c r="S61" s="24">
        <v>0</v>
      </c>
      <c r="T61" s="28">
        <v>0</v>
      </c>
      <c r="U61" s="14" t="s">
        <v>14</v>
      </c>
      <c r="V61" s="19" t="s">
        <v>14</v>
      </c>
    </row>
    <row r="62" spans="1:22" ht="15" x14ac:dyDescent="0.25">
      <c r="A62" s="22" t="s">
        <v>9</v>
      </c>
      <c r="B62" s="23" t="s">
        <v>15</v>
      </c>
      <c r="C62" s="23" t="s">
        <v>16</v>
      </c>
      <c r="D62" s="23" t="s">
        <v>170</v>
      </c>
      <c r="E62" s="23" t="s">
        <v>171</v>
      </c>
      <c r="F62" s="23" t="s">
        <v>33</v>
      </c>
      <c r="G62" s="23" t="s">
        <v>34</v>
      </c>
      <c r="H62" s="26" t="s">
        <v>172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0</v>
      </c>
      <c r="P62" s="24">
        <v>1.25</v>
      </c>
      <c r="Q62" s="25">
        <v>1.25</v>
      </c>
      <c r="R62" s="24">
        <v>48.417099999999998</v>
      </c>
      <c r="S62" s="24">
        <v>12.15681</v>
      </c>
      <c r="T62" s="28">
        <v>60.573909999999998</v>
      </c>
      <c r="U62" s="14" t="s">
        <v>14</v>
      </c>
      <c r="V62" s="19" t="s">
        <v>14</v>
      </c>
    </row>
    <row r="63" spans="1:22" ht="15" x14ac:dyDescent="0.25">
      <c r="A63" s="22" t="s">
        <v>9</v>
      </c>
      <c r="B63" s="23" t="s">
        <v>15</v>
      </c>
      <c r="C63" s="23" t="s">
        <v>16</v>
      </c>
      <c r="D63" s="23" t="s">
        <v>103</v>
      </c>
      <c r="E63" s="23" t="s">
        <v>104</v>
      </c>
      <c r="F63" s="23" t="s">
        <v>19</v>
      </c>
      <c r="G63" s="23" t="s">
        <v>20</v>
      </c>
      <c r="H63" s="26" t="s">
        <v>21</v>
      </c>
      <c r="I63" s="27">
        <v>108.967966</v>
      </c>
      <c r="J63" s="24">
        <v>3.5850070000000001</v>
      </c>
      <c r="K63" s="25">
        <v>112.55297299999999</v>
      </c>
      <c r="L63" s="24">
        <v>654.51788099999999</v>
      </c>
      <c r="M63" s="24">
        <v>22.764709</v>
      </c>
      <c r="N63" s="28">
        <v>677.28259000000003</v>
      </c>
      <c r="O63" s="27">
        <v>43.469245999999998</v>
      </c>
      <c r="P63" s="24">
        <v>1.849602</v>
      </c>
      <c r="Q63" s="25">
        <v>45.318848000000003</v>
      </c>
      <c r="R63" s="24">
        <v>460.88452100000001</v>
      </c>
      <c r="S63" s="24">
        <v>18.668669999999999</v>
      </c>
      <c r="T63" s="28">
        <v>479.55319100000003</v>
      </c>
      <c r="U63" s="14" t="s">
        <v>14</v>
      </c>
      <c r="V63" s="20">
        <f t="shared" si="3"/>
        <v>41.232005690063268</v>
      </c>
    </row>
    <row r="64" spans="1:22" ht="15" x14ac:dyDescent="0.25">
      <c r="A64" s="22" t="s">
        <v>9</v>
      </c>
      <c r="B64" s="23" t="s">
        <v>15</v>
      </c>
      <c r="C64" s="23" t="s">
        <v>16</v>
      </c>
      <c r="D64" s="23" t="s">
        <v>126</v>
      </c>
      <c r="E64" s="23" t="s">
        <v>105</v>
      </c>
      <c r="F64" s="23" t="s">
        <v>19</v>
      </c>
      <c r="G64" s="23" t="s">
        <v>89</v>
      </c>
      <c r="H64" s="26" t="s">
        <v>90</v>
      </c>
      <c r="I64" s="27">
        <v>0</v>
      </c>
      <c r="J64" s="24">
        <v>0</v>
      </c>
      <c r="K64" s="25">
        <v>0</v>
      </c>
      <c r="L64" s="24">
        <v>57.790486999999999</v>
      </c>
      <c r="M64" s="24">
        <v>0</v>
      </c>
      <c r="N64" s="28">
        <v>57.790486999999999</v>
      </c>
      <c r="O64" s="27">
        <v>0</v>
      </c>
      <c r="P64" s="24">
        <v>0</v>
      </c>
      <c r="Q64" s="25">
        <v>0</v>
      </c>
      <c r="R64" s="24">
        <v>558.53687400000001</v>
      </c>
      <c r="S64" s="24">
        <v>0</v>
      </c>
      <c r="T64" s="28">
        <v>558.53687400000001</v>
      </c>
      <c r="U64" s="14" t="s">
        <v>14</v>
      </c>
      <c r="V64" s="20">
        <f t="shared" si="3"/>
        <v>-89.653236932034673</v>
      </c>
    </row>
    <row r="65" spans="1:22" ht="15" x14ac:dyDescent="0.25">
      <c r="A65" s="22" t="s">
        <v>9</v>
      </c>
      <c r="B65" s="23" t="s">
        <v>15</v>
      </c>
      <c r="C65" s="23" t="s">
        <v>22</v>
      </c>
      <c r="D65" s="23" t="s">
        <v>173</v>
      </c>
      <c r="E65" s="23" t="s">
        <v>174</v>
      </c>
      <c r="F65" s="23" t="s">
        <v>25</v>
      </c>
      <c r="G65" s="23" t="s">
        <v>175</v>
      </c>
      <c r="H65" s="26" t="s">
        <v>176</v>
      </c>
      <c r="I65" s="27">
        <v>0</v>
      </c>
      <c r="J65" s="24">
        <v>30.410450000000001</v>
      </c>
      <c r="K65" s="25">
        <v>30.410450000000001</v>
      </c>
      <c r="L65" s="24">
        <v>0</v>
      </c>
      <c r="M65" s="24">
        <v>243.54714200000001</v>
      </c>
      <c r="N65" s="28">
        <v>243.54714200000001</v>
      </c>
      <c r="O65" s="27">
        <v>0</v>
      </c>
      <c r="P65" s="24">
        <v>30.056493</v>
      </c>
      <c r="Q65" s="25">
        <v>30.056493</v>
      </c>
      <c r="R65" s="24">
        <v>0</v>
      </c>
      <c r="S65" s="24">
        <v>97.487692999999993</v>
      </c>
      <c r="T65" s="28">
        <v>97.487692999999993</v>
      </c>
      <c r="U65" s="15">
        <f t="shared" si="2"/>
        <v>1.1776390545630289</v>
      </c>
      <c r="V65" s="19" t="s">
        <v>14</v>
      </c>
    </row>
    <row r="66" spans="1:22" ht="15" x14ac:dyDescent="0.25">
      <c r="A66" s="22" t="s">
        <v>9</v>
      </c>
      <c r="B66" s="23" t="s">
        <v>15</v>
      </c>
      <c r="C66" s="23" t="s">
        <v>22</v>
      </c>
      <c r="D66" s="23" t="s">
        <v>218</v>
      </c>
      <c r="E66" s="23" t="s">
        <v>219</v>
      </c>
      <c r="F66" s="23" t="s">
        <v>43</v>
      </c>
      <c r="G66" s="23" t="s">
        <v>220</v>
      </c>
      <c r="H66" s="26" t="s">
        <v>166</v>
      </c>
      <c r="I66" s="27">
        <v>0</v>
      </c>
      <c r="J66" s="24">
        <v>0</v>
      </c>
      <c r="K66" s="25">
        <v>0</v>
      </c>
      <c r="L66" s="24">
        <v>0</v>
      </c>
      <c r="M66" s="24">
        <v>0</v>
      </c>
      <c r="N66" s="28">
        <v>0</v>
      </c>
      <c r="O66" s="27">
        <v>0</v>
      </c>
      <c r="P66" s="24">
        <v>0</v>
      </c>
      <c r="Q66" s="25">
        <v>0</v>
      </c>
      <c r="R66" s="24">
        <v>0</v>
      </c>
      <c r="S66" s="24">
        <v>53.234717000000003</v>
      </c>
      <c r="T66" s="28">
        <v>53.234717000000003</v>
      </c>
      <c r="U66" s="14" t="s">
        <v>14</v>
      </c>
      <c r="V66" s="19" t="s">
        <v>14</v>
      </c>
    </row>
    <row r="67" spans="1:22" ht="15" x14ac:dyDescent="0.25">
      <c r="A67" s="22" t="s">
        <v>9</v>
      </c>
      <c r="B67" s="23" t="s">
        <v>15</v>
      </c>
      <c r="C67" s="23" t="s">
        <v>22</v>
      </c>
      <c r="D67" s="23" t="s">
        <v>193</v>
      </c>
      <c r="E67" s="23" t="s">
        <v>194</v>
      </c>
      <c r="F67" s="23" t="s">
        <v>27</v>
      </c>
      <c r="G67" s="23" t="s">
        <v>27</v>
      </c>
      <c r="H67" s="26" t="s">
        <v>62</v>
      </c>
      <c r="I67" s="27">
        <v>0</v>
      </c>
      <c r="J67" s="24">
        <v>0</v>
      </c>
      <c r="K67" s="25">
        <v>0</v>
      </c>
      <c r="L67" s="24">
        <v>138.75278700000001</v>
      </c>
      <c r="M67" s="24">
        <v>2.864608</v>
      </c>
      <c r="N67" s="28">
        <v>141.61739499999999</v>
      </c>
      <c r="O67" s="27">
        <v>0</v>
      </c>
      <c r="P67" s="24">
        <v>0</v>
      </c>
      <c r="Q67" s="25">
        <v>0</v>
      </c>
      <c r="R67" s="24">
        <v>0</v>
      </c>
      <c r="S67" s="24">
        <v>0</v>
      </c>
      <c r="T67" s="28">
        <v>0</v>
      </c>
      <c r="U67" s="14" t="s">
        <v>14</v>
      </c>
      <c r="V67" s="19" t="s">
        <v>14</v>
      </c>
    </row>
    <row r="68" spans="1:22" ht="15" x14ac:dyDescent="0.25">
      <c r="A68" s="22" t="s">
        <v>9</v>
      </c>
      <c r="B68" s="23" t="s">
        <v>15</v>
      </c>
      <c r="C68" s="23" t="s">
        <v>22</v>
      </c>
      <c r="D68" s="23" t="s">
        <v>178</v>
      </c>
      <c r="E68" s="23" t="s">
        <v>57</v>
      </c>
      <c r="F68" s="23" t="s">
        <v>38</v>
      </c>
      <c r="G68" s="23" t="s">
        <v>38</v>
      </c>
      <c r="H68" s="26" t="s">
        <v>58</v>
      </c>
      <c r="I68" s="27">
        <v>1514.7329999999999</v>
      </c>
      <c r="J68" s="24">
        <v>41.024299999999997</v>
      </c>
      <c r="K68" s="25">
        <v>1555.7573</v>
      </c>
      <c r="L68" s="24">
        <v>9570.7408410000007</v>
      </c>
      <c r="M68" s="24">
        <v>288.823375</v>
      </c>
      <c r="N68" s="28">
        <v>9859.5642160000007</v>
      </c>
      <c r="O68" s="27">
        <v>1220.4838999999999</v>
      </c>
      <c r="P68" s="24">
        <v>53.658259999999999</v>
      </c>
      <c r="Q68" s="25">
        <v>1274.1421600000001</v>
      </c>
      <c r="R68" s="24">
        <v>8939.5101680000007</v>
      </c>
      <c r="S68" s="24">
        <v>319.60532499999999</v>
      </c>
      <c r="T68" s="28">
        <v>9259.1154929999993</v>
      </c>
      <c r="U68" s="15">
        <f t="shared" si="2"/>
        <v>22.102332756966447</v>
      </c>
      <c r="V68" s="20">
        <f t="shared" si="3"/>
        <v>6.4849468985881842</v>
      </c>
    </row>
    <row r="69" spans="1:22" ht="15" x14ac:dyDescent="0.25">
      <c r="A69" s="22" t="s">
        <v>9</v>
      </c>
      <c r="B69" s="23" t="s">
        <v>15</v>
      </c>
      <c r="C69" s="23" t="s">
        <v>22</v>
      </c>
      <c r="D69" s="23" t="s">
        <v>181</v>
      </c>
      <c r="E69" s="23" t="s">
        <v>63</v>
      </c>
      <c r="F69" s="23" t="s">
        <v>38</v>
      </c>
      <c r="G69" s="23" t="s">
        <v>38</v>
      </c>
      <c r="H69" s="26" t="s">
        <v>166</v>
      </c>
      <c r="I69" s="27">
        <v>1745.8676</v>
      </c>
      <c r="J69" s="24">
        <v>187.7159</v>
      </c>
      <c r="K69" s="25">
        <v>1933.5835</v>
      </c>
      <c r="L69" s="24">
        <v>10285.878312000001</v>
      </c>
      <c r="M69" s="24">
        <v>1104.206825</v>
      </c>
      <c r="N69" s="28">
        <v>11390.085137</v>
      </c>
      <c r="O69" s="27">
        <v>1456.3711310000001</v>
      </c>
      <c r="P69" s="24">
        <v>150.46142399999999</v>
      </c>
      <c r="Q69" s="25">
        <v>1606.832555</v>
      </c>
      <c r="R69" s="24">
        <v>9963.6230300000007</v>
      </c>
      <c r="S69" s="24">
        <v>1023.205742</v>
      </c>
      <c r="T69" s="28">
        <v>10986.828772000001</v>
      </c>
      <c r="U69" s="15">
        <f t="shared" si="2"/>
        <v>20.335096148210674</v>
      </c>
      <c r="V69" s="20">
        <f t="shared" si="3"/>
        <v>3.6703617883597106</v>
      </c>
    </row>
    <row r="70" spans="1:22" ht="15" x14ac:dyDescent="0.25">
      <c r="A70" s="22" t="s">
        <v>9</v>
      </c>
      <c r="B70" s="23" t="s">
        <v>15</v>
      </c>
      <c r="C70" s="23" t="s">
        <v>22</v>
      </c>
      <c r="D70" s="23" t="s">
        <v>179</v>
      </c>
      <c r="E70" s="23" t="s">
        <v>64</v>
      </c>
      <c r="F70" s="23" t="s">
        <v>65</v>
      </c>
      <c r="G70" s="23" t="s">
        <v>66</v>
      </c>
      <c r="H70" s="26" t="s">
        <v>67</v>
      </c>
      <c r="I70" s="27">
        <v>813.8768</v>
      </c>
      <c r="J70" s="24">
        <v>171.769645</v>
      </c>
      <c r="K70" s="25">
        <v>985.64644499999997</v>
      </c>
      <c r="L70" s="24">
        <v>6634.1956650000002</v>
      </c>
      <c r="M70" s="24">
        <v>1205.2434270000001</v>
      </c>
      <c r="N70" s="28">
        <v>7839.4390919999996</v>
      </c>
      <c r="O70" s="27">
        <v>865.40352600000006</v>
      </c>
      <c r="P70" s="24">
        <v>152.63447300000001</v>
      </c>
      <c r="Q70" s="25">
        <v>1018.037999</v>
      </c>
      <c r="R70" s="24">
        <v>6535.0711879999999</v>
      </c>
      <c r="S70" s="24">
        <v>1057.9594509999999</v>
      </c>
      <c r="T70" s="28">
        <v>7593.0306389999996</v>
      </c>
      <c r="U70" s="15">
        <f t="shared" si="2"/>
        <v>-3.1817627664014192</v>
      </c>
      <c r="V70" s="20">
        <f t="shared" si="3"/>
        <v>3.245192397017016</v>
      </c>
    </row>
    <row r="71" spans="1:22" ht="15" x14ac:dyDescent="0.25">
      <c r="A71" s="22" t="s">
        <v>9</v>
      </c>
      <c r="B71" s="23" t="s">
        <v>15</v>
      </c>
      <c r="C71" s="23" t="s">
        <v>22</v>
      </c>
      <c r="D71" s="23" t="s">
        <v>108</v>
      </c>
      <c r="E71" s="23" t="s">
        <v>109</v>
      </c>
      <c r="F71" s="23" t="s">
        <v>38</v>
      </c>
      <c r="G71" s="23" t="s">
        <v>38</v>
      </c>
      <c r="H71" s="26" t="s">
        <v>94</v>
      </c>
      <c r="I71" s="27">
        <v>794.94998999999996</v>
      </c>
      <c r="J71" s="24">
        <v>155.61368899999999</v>
      </c>
      <c r="K71" s="25">
        <v>950.56367899999998</v>
      </c>
      <c r="L71" s="24">
        <v>5200.3814670000002</v>
      </c>
      <c r="M71" s="24">
        <v>967.173406</v>
      </c>
      <c r="N71" s="28">
        <v>6167.554873</v>
      </c>
      <c r="O71" s="27">
        <v>779.99751000000003</v>
      </c>
      <c r="P71" s="24">
        <v>166.82883200000001</v>
      </c>
      <c r="Q71" s="25">
        <v>946.82634199999995</v>
      </c>
      <c r="R71" s="24">
        <v>4373.1739799999996</v>
      </c>
      <c r="S71" s="24">
        <v>985.51880400000005</v>
      </c>
      <c r="T71" s="28">
        <v>5358.6927839999998</v>
      </c>
      <c r="U71" s="15">
        <f t="shared" si="2"/>
        <v>0.39472254142249863</v>
      </c>
      <c r="V71" s="20">
        <f t="shared" si="3"/>
        <v>15.094391890035253</v>
      </c>
    </row>
    <row r="72" spans="1:22" ht="15" x14ac:dyDescent="0.25">
      <c r="A72" s="22" t="s">
        <v>9</v>
      </c>
      <c r="B72" s="23" t="s">
        <v>15</v>
      </c>
      <c r="C72" s="23" t="s">
        <v>16</v>
      </c>
      <c r="D72" s="23" t="s">
        <v>211</v>
      </c>
      <c r="E72" s="23" t="s">
        <v>212</v>
      </c>
      <c r="F72" s="23" t="s">
        <v>70</v>
      </c>
      <c r="G72" s="23" t="s">
        <v>213</v>
      </c>
      <c r="H72" s="26" t="s">
        <v>214</v>
      </c>
      <c r="I72" s="27">
        <v>39.317720000000001</v>
      </c>
      <c r="J72" s="24">
        <v>0</v>
      </c>
      <c r="K72" s="25">
        <v>39.317720000000001</v>
      </c>
      <c r="L72" s="24">
        <v>110.276068</v>
      </c>
      <c r="M72" s="24">
        <v>0</v>
      </c>
      <c r="N72" s="28">
        <v>110.276068</v>
      </c>
      <c r="O72" s="27">
        <v>0</v>
      </c>
      <c r="P72" s="24">
        <v>0</v>
      </c>
      <c r="Q72" s="25">
        <v>0</v>
      </c>
      <c r="R72" s="24">
        <v>10.58328</v>
      </c>
      <c r="S72" s="24">
        <v>0</v>
      </c>
      <c r="T72" s="28">
        <v>10.58328</v>
      </c>
      <c r="U72" s="14" t="s">
        <v>14</v>
      </c>
      <c r="V72" s="19" t="s">
        <v>14</v>
      </c>
    </row>
    <row r="73" spans="1:22" ht="15" x14ac:dyDescent="0.25">
      <c r="A73" s="22" t="s">
        <v>9</v>
      </c>
      <c r="B73" s="23" t="s">
        <v>15</v>
      </c>
      <c r="C73" s="23" t="s">
        <v>16</v>
      </c>
      <c r="D73" s="23" t="s">
        <v>182</v>
      </c>
      <c r="E73" s="23" t="s">
        <v>183</v>
      </c>
      <c r="F73" s="23" t="s">
        <v>19</v>
      </c>
      <c r="G73" s="23" t="s">
        <v>184</v>
      </c>
      <c r="H73" s="26" t="s">
        <v>185</v>
      </c>
      <c r="I73" s="27">
        <v>0</v>
      </c>
      <c r="J73" s="24">
        <v>0</v>
      </c>
      <c r="K73" s="25">
        <v>0</v>
      </c>
      <c r="L73" s="24">
        <v>95.805000000000007</v>
      </c>
      <c r="M73" s="24">
        <v>0</v>
      </c>
      <c r="N73" s="28">
        <v>95.805000000000007</v>
      </c>
      <c r="O73" s="27">
        <v>0</v>
      </c>
      <c r="P73" s="24">
        <v>0</v>
      </c>
      <c r="Q73" s="25">
        <v>0</v>
      </c>
      <c r="R73" s="24">
        <v>0</v>
      </c>
      <c r="S73" s="24">
        <v>0</v>
      </c>
      <c r="T73" s="28">
        <v>0</v>
      </c>
      <c r="U73" s="14" t="s">
        <v>14</v>
      </c>
      <c r="V73" s="19" t="s">
        <v>14</v>
      </c>
    </row>
    <row r="74" spans="1:22" ht="15" x14ac:dyDescent="0.25">
      <c r="A74" s="22" t="s">
        <v>9</v>
      </c>
      <c r="B74" s="23" t="s">
        <v>15</v>
      </c>
      <c r="C74" s="23" t="s">
        <v>16</v>
      </c>
      <c r="D74" s="23" t="s">
        <v>186</v>
      </c>
      <c r="E74" s="23" t="s">
        <v>187</v>
      </c>
      <c r="F74" s="23" t="s">
        <v>24</v>
      </c>
      <c r="G74" s="23" t="s">
        <v>188</v>
      </c>
      <c r="H74" s="26" t="s">
        <v>189</v>
      </c>
      <c r="I74" s="27">
        <v>0</v>
      </c>
      <c r="J74" s="24">
        <v>3.0942569999999998</v>
      </c>
      <c r="K74" s="25">
        <v>3.0942569999999998</v>
      </c>
      <c r="L74" s="24">
        <v>0</v>
      </c>
      <c r="M74" s="24">
        <v>38.199969000000003</v>
      </c>
      <c r="N74" s="28">
        <v>38.199969000000003</v>
      </c>
      <c r="O74" s="27">
        <v>0</v>
      </c>
      <c r="P74" s="24">
        <v>0</v>
      </c>
      <c r="Q74" s="25">
        <v>0</v>
      </c>
      <c r="R74" s="24">
        <v>0</v>
      </c>
      <c r="S74" s="24">
        <v>0</v>
      </c>
      <c r="T74" s="28">
        <v>0</v>
      </c>
      <c r="U74" s="14" t="s">
        <v>14</v>
      </c>
      <c r="V74" s="19" t="s">
        <v>14</v>
      </c>
    </row>
    <row r="75" spans="1:22" ht="15" x14ac:dyDescent="0.25">
      <c r="A75" s="22" t="s">
        <v>9</v>
      </c>
      <c r="B75" s="23" t="s">
        <v>15</v>
      </c>
      <c r="C75" s="23" t="s">
        <v>22</v>
      </c>
      <c r="D75" s="23" t="s">
        <v>110</v>
      </c>
      <c r="E75" s="23" t="s">
        <v>155</v>
      </c>
      <c r="F75" s="23" t="s">
        <v>43</v>
      </c>
      <c r="G75" s="23" t="s">
        <v>44</v>
      </c>
      <c r="H75" s="26" t="s">
        <v>55</v>
      </c>
      <c r="I75" s="27">
        <v>95.756144000000006</v>
      </c>
      <c r="J75" s="24">
        <v>39.087581</v>
      </c>
      <c r="K75" s="25">
        <v>134.84372500000001</v>
      </c>
      <c r="L75" s="24">
        <v>1005.023371</v>
      </c>
      <c r="M75" s="24">
        <v>295.52032200000002</v>
      </c>
      <c r="N75" s="28">
        <v>1300.5436930000001</v>
      </c>
      <c r="O75" s="27">
        <v>129.194571</v>
      </c>
      <c r="P75" s="24">
        <v>37.849915000000003</v>
      </c>
      <c r="Q75" s="25">
        <v>167.04448600000001</v>
      </c>
      <c r="R75" s="24">
        <v>1016.719168</v>
      </c>
      <c r="S75" s="24">
        <v>242.05443299999999</v>
      </c>
      <c r="T75" s="28">
        <v>1258.7736010000001</v>
      </c>
      <c r="U75" s="15">
        <f t="shared" si="2"/>
        <v>-19.276757809293986</v>
      </c>
      <c r="V75" s="20">
        <f t="shared" si="3"/>
        <v>3.3183164920853825</v>
      </c>
    </row>
    <row r="76" spans="1:22" ht="15" x14ac:dyDescent="0.25">
      <c r="A76" s="22" t="s">
        <v>9</v>
      </c>
      <c r="B76" s="23" t="s">
        <v>15</v>
      </c>
      <c r="C76" s="23" t="s">
        <v>22</v>
      </c>
      <c r="D76" s="23" t="s">
        <v>111</v>
      </c>
      <c r="E76" s="23" t="s">
        <v>112</v>
      </c>
      <c r="F76" s="23" t="s">
        <v>33</v>
      </c>
      <c r="G76" s="23" t="s">
        <v>80</v>
      </c>
      <c r="H76" s="26" t="s">
        <v>81</v>
      </c>
      <c r="I76" s="27">
        <v>1504.139189</v>
      </c>
      <c r="J76" s="24">
        <v>104.819906</v>
      </c>
      <c r="K76" s="25">
        <v>1608.9590949999999</v>
      </c>
      <c r="L76" s="24">
        <v>8073.3230229999999</v>
      </c>
      <c r="M76" s="24">
        <v>524.36496299999999</v>
      </c>
      <c r="N76" s="28">
        <v>8597.6879850000005</v>
      </c>
      <c r="O76" s="27">
        <v>848.36462200000005</v>
      </c>
      <c r="P76" s="24">
        <v>113.771372</v>
      </c>
      <c r="Q76" s="25">
        <v>962.13599299999998</v>
      </c>
      <c r="R76" s="24">
        <v>6614.6988549999996</v>
      </c>
      <c r="S76" s="24">
        <v>712.948443</v>
      </c>
      <c r="T76" s="28">
        <v>7327.6472979999999</v>
      </c>
      <c r="U76" s="15">
        <f t="shared" si="2"/>
        <v>67.227825037827046</v>
      </c>
      <c r="V76" s="20">
        <f t="shared" si="3"/>
        <v>17.332175463011758</v>
      </c>
    </row>
    <row r="77" spans="1:22" ht="15" x14ac:dyDescent="0.25">
      <c r="A77" s="22" t="s">
        <v>9</v>
      </c>
      <c r="B77" s="23" t="s">
        <v>15</v>
      </c>
      <c r="C77" s="23" t="s">
        <v>22</v>
      </c>
      <c r="D77" s="23" t="s">
        <v>131</v>
      </c>
      <c r="E77" s="23" t="s">
        <v>97</v>
      </c>
      <c r="F77" s="23" t="s">
        <v>19</v>
      </c>
      <c r="G77" s="23" t="s">
        <v>84</v>
      </c>
      <c r="H77" s="26" t="s">
        <v>97</v>
      </c>
      <c r="I77" s="27">
        <v>0</v>
      </c>
      <c r="J77" s="24">
        <v>0</v>
      </c>
      <c r="K77" s="25">
        <v>0</v>
      </c>
      <c r="L77" s="24">
        <v>308.39999999999998</v>
      </c>
      <c r="M77" s="24">
        <v>13.098000000000001</v>
      </c>
      <c r="N77" s="28">
        <v>321.49799999999999</v>
      </c>
      <c r="O77" s="27">
        <v>69</v>
      </c>
      <c r="P77" s="24">
        <v>0</v>
      </c>
      <c r="Q77" s="25">
        <v>69</v>
      </c>
      <c r="R77" s="24">
        <v>258.45</v>
      </c>
      <c r="S77" s="24">
        <v>0</v>
      </c>
      <c r="T77" s="28">
        <v>258.45</v>
      </c>
      <c r="U77" s="14" t="s">
        <v>14</v>
      </c>
      <c r="V77" s="20">
        <f t="shared" si="3"/>
        <v>24.394660475914097</v>
      </c>
    </row>
    <row r="78" spans="1:22" ht="15" x14ac:dyDescent="0.25">
      <c r="A78" s="22" t="s">
        <v>9</v>
      </c>
      <c r="B78" s="23" t="s">
        <v>15</v>
      </c>
      <c r="C78" s="23" t="s">
        <v>22</v>
      </c>
      <c r="D78" s="23" t="s">
        <v>113</v>
      </c>
      <c r="E78" s="23" t="s">
        <v>114</v>
      </c>
      <c r="F78" s="23" t="s">
        <v>38</v>
      </c>
      <c r="G78" s="23" t="s">
        <v>38</v>
      </c>
      <c r="H78" s="26" t="s">
        <v>115</v>
      </c>
      <c r="I78" s="27">
        <v>726.57893000000001</v>
      </c>
      <c r="J78" s="24">
        <v>119.113643</v>
      </c>
      <c r="K78" s="25">
        <v>845.69257300000004</v>
      </c>
      <c r="L78" s="24">
        <v>14107.502847</v>
      </c>
      <c r="M78" s="24">
        <v>1368.57997</v>
      </c>
      <c r="N78" s="28">
        <v>15476.082817</v>
      </c>
      <c r="O78" s="27">
        <v>2318.0012830000001</v>
      </c>
      <c r="P78" s="24">
        <v>287.72820000000002</v>
      </c>
      <c r="Q78" s="25">
        <v>2605.7294830000001</v>
      </c>
      <c r="R78" s="24">
        <v>10599.911732</v>
      </c>
      <c r="S78" s="24">
        <v>2306.957903</v>
      </c>
      <c r="T78" s="28">
        <v>12906.869634999999</v>
      </c>
      <c r="U78" s="15">
        <f t="shared" si="2"/>
        <v>-67.544882209862152</v>
      </c>
      <c r="V78" s="20">
        <f t="shared" si="3"/>
        <v>19.905780833432907</v>
      </c>
    </row>
    <row r="79" spans="1:22" ht="15" x14ac:dyDescent="0.25">
      <c r="A79" s="22" t="s">
        <v>9</v>
      </c>
      <c r="B79" s="23" t="s">
        <v>15</v>
      </c>
      <c r="C79" s="23" t="s">
        <v>22</v>
      </c>
      <c r="D79" s="23" t="s">
        <v>116</v>
      </c>
      <c r="E79" s="31" t="s">
        <v>117</v>
      </c>
      <c r="F79" s="23" t="s">
        <v>33</v>
      </c>
      <c r="G79" s="23" t="s">
        <v>102</v>
      </c>
      <c r="H79" s="26" t="s">
        <v>118</v>
      </c>
      <c r="I79" s="27">
        <v>400.34070000000003</v>
      </c>
      <c r="J79" s="24">
        <v>20.674099999999999</v>
      </c>
      <c r="K79" s="25">
        <v>421.01479999999998</v>
      </c>
      <c r="L79" s="24">
        <v>3346.2464329999998</v>
      </c>
      <c r="M79" s="24">
        <v>176.63807199999999</v>
      </c>
      <c r="N79" s="28">
        <v>3522.884505</v>
      </c>
      <c r="O79" s="27">
        <v>428.06619999999998</v>
      </c>
      <c r="P79" s="24">
        <v>20.403400000000001</v>
      </c>
      <c r="Q79" s="25">
        <v>448.46960000000001</v>
      </c>
      <c r="R79" s="24">
        <v>1916.1882000000001</v>
      </c>
      <c r="S79" s="24">
        <v>112.0879</v>
      </c>
      <c r="T79" s="28">
        <v>2028.2761</v>
      </c>
      <c r="U79" s="15">
        <f t="shared" si="2"/>
        <v>-6.121886522520148</v>
      </c>
      <c r="V79" s="20">
        <f t="shared" si="3"/>
        <v>73.688607039248751</v>
      </c>
    </row>
    <row r="80" spans="1:22" ht="15" x14ac:dyDescent="0.25">
      <c r="A80" s="22" t="s">
        <v>9</v>
      </c>
      <c r="B80" s="23" t="s">
        <v>15</v>
      </c>
      <c r="C80" s="23" t="s">
        <v>22</v>
      </c>
      <c r="D80" s="23" t="s">
        <v>119</v>
      </c>
      <c r="E80" s="23" t="s">
        <v>124</v>
      </c>
      <c r="F80" s="23" t="s">
        <v>43</v>
      </c>
      <c r="G80" s="23" t="s">
        <v>44</v>
      </c>
      <c r="H80" s="26" t="s">
        <v>121</v>
      </c>
      <c r="I80" s="27">
        <v>685.07268199999999</v>
      </c>
      <c r="J80" s="24">
        <v>43.599888</v>
      </c>
      <c r="K80" s="25">
        <v>728.67256999999995</v>
      </c>
      <c r="L80" s="24">
        <v>5146.9449839999997</v>
      </c>
      <c r="M80" s="24">
        <v>214.737077</v>
      </c>
      <c r="N80" s="28">
        <v>5361.6820610000004</v>
      </c>
      <c r="O80" s="27">
        <v>592.38516900000002</v>
      </c>
      <c r="P80" s="24">
        <v>24.931377000000001</v>
      </c>
      <c r="Q80" s="25">
        <v>617.31654600000002</v>
      </c>
      <c r="R80" s="24">
        <v>4156.6713309999996</v>
      </c>
      <c r="S80" s="24">
        <v>216.06373500000001</v>
      </c>
      <c r="T80" s="28">
        <v>4372.7350649999998</v>
      </c>
      <c r="U80" s="15">
        <f t="shared" si="2"/>
        <v>18.038723361871444</v>
      </c>
      <c r="V80" s="20">
        <f t="shared" si="3"/>
        <v>22.616211165311029</v>
      </c>
    </row>
    <row r="81" spans="1:22" ht="15" x14ac:dyDescent="0.25">
      <c r="A81" s="22" t="s">
        <v>9</v>
      </c>
      <c r="B81" s="23" t="s">
        <v>15</v>
      </c>
      <c r="C81" s="23" t="s">
        <v>22</v>
      </c>
      <c r="D81" s="23" t="s">
        <v>119</v>
      </c>
      <c r="E81" s="23" t="s">
        <v>99</v>
      </c>
      <c r="F81" s="23" t="s">
        <v>43</v>
      </c>
      <c r="G81" s="23" t="s">
        <v>44</v>
      </c>
      <c r="H81" s="26" t="s">
        <v>44</v>
      </c>
      <c r="I81" s="27">
        <v>454.17826100000002</v>
      </c>
      <c r="J81" s="24">
        <v>74.217179000000002</v>
      </c>
      <c r="K81" s="25">
        <v>528.39544000000001</v>
      </c>
      <c r="L81" s="24">
        <v>3984.806423</v>
      </c>
      <c r="M81" s="24">
        <v>563.80300599999998</v>
      </c>
      <c r="N81" s="28">
        <v>4548.6094279999998</v>
      </c>
      <c r="O81" s="27">
        <v>480.28023000000002</v>
      </c>
      <c r="P81" s="24">
        <v>61.599187000000001</v>
      </c>
      <c r="Q81" s="25">
        <v>541.87941799999999</v>
      </c>
      <c r="R81" s="24">
        <v>2496.6260809999999</v>
      </c>
      <c r="S81" s="24">
        <v>369.83053899999999</v>
      </c>
      <c r="T81" s="28">
        <v>2866.4566199999999</v>
      </c>
      <c r="U81" s="15">
        <f t="shared" si="2"/>
        <v>-2.4883724223679571</v>
      </c>
      <c r="V81" s="20">
        <f t="shared" si="3"/>
        <v>58.684049019377802</v>
      </c>
    </row>
    <row r="82" spans="1:22" ht="15" x14ac:dyDescent="0.25">
      <c r="A82" s="22" t="s">
        <v>9</v>
      </c>
      <c r="B82" s="23" t="s">
        <v>15</v>
      </c>
      <c r="C82" s="23" t="s">
        <v>22</v>
      </c>
      <c r="D82" s="23" t="s">
        <v>119</v>
      </c>
      <c r="E82" s="23" t="s">
        <v>122</v>
      </c>
      <c r="F82" s="23" t="s">
        <v>43</v>
      </c>
      <c r="G82" s="23" t="s">
        <v>44</v>
      </c>
      <c r="H82" s="26" t="s">
        <v>44</v>
      </c>
      <c r="I82" s="27">
        <v>230.12567899999999</v>
      </c>
      <c r="J82" s="24">
        <v>36.856983999999997</v>
      </c>
      <c r="K82" s="25">
        <v>266.982662</v>
      </c>
      <c r="L82" s="24">
        <v>1558.276533</v>
      </c>
      <c r="M82" s="24">
        <v>225.32569100000001</v>
      </c>
      <c r="N82" s="28">
        <v>1783.602224</v>
      </c>
      <c r="O82" s="27">
        <v>211.72231400000001</v>
      </c>
      <c r="P82" s="24">
        <v>33.755004999999997</v>
      </c>
      <c r="Q82" s="25">
        <v>245.47731899999999</v>
      </c>
      <c r="R82" s="24">
        <v>1383.5645770000001</v>
      </c>
      <c r="S82" s="24">
        <v>211.604208</v>
      </c>
      <c r="T82" s="28">
        <v>1595.1687850000001</v>
      </c>
      <c r="U82" s="15">
        <f t="shared" si="2"/>
        <v>8.7606232166809619</v>
      </c>
      <c r="V82" s="20">
        <f t="shared" si="3"/>
        <v>11.81275867305791</v>
      </c>
    </row>
    <row r="83" spans="1:22" ht="15" x14ac:dyDescent="0.25">
      <c r="A83" s="22" t="s">
        <v>9</v>
      </c>
      <c r="B83" s="23" t="s">
        <v>15</v>
      </c>
      <c r="C83" s="23" t="s">
        <v>22</v>
      </c>
      <c r="D83" s="23" t="s">
        <v>119</v>
      </c>
      <c r="E83" s="23" t="s">
        <v>120</v>
      </c>
      <c r="F83" s="23" t="s">
        <v>43</v>
      </c>
      <c r="G83" s="23" t="s">
        <v>44</v>
      </c>
      <c r="H83" s="26" t="s">
        <v>55</v>
      </c>
      <c r="I83" s="27">
        <v>144.29578599999999</v>
      </c>
      <c r="J83" s="24">
        <v>20.642916</v>
      </c>
      <c r="K83" s="25">
        <v>164.93870200000001</v>
      </c>
      <c r="L83" s="24">
        <v>1040.5698170000001</v>
      </c>
      <c r="M83" s="24">
        <v>160.230017</v>
      </c>
      <c r="N83" s="28">
        <v>1200.7998339999999</v>
      </c>
      <c r="O83" s="27">
        <v>193.367287</v>
      </c>
      <c r="P83" s="24">
        <v>32.520195000000001</v>
      </c>
      <c r="Q83" s="25">
        <v>225.88748200000001</v>
      </c>
      <c r="R83" s="24">
        <v>2193.895861</v>
      </c>
      <c r="S83" s="24">
        <v>240.48453900000001</v>
      </c>
      <c r="T83" s="28">
        <v>2434.3803990000001</v>
      </c>
      <c r="U83" s="15">
        <f t="shared" si="2"/>
        <v>-26.981920140222737</v>
      </c>
      <c r="V83" s="20">
        <f t="shared" si="3"/>
        <v>-50.673286948364073</v>
      </c>
    </row>
    <row r="84" spans="1:22" ht="15.6" x14ac:dyDescent="0.25">
      <c r="A84" s="11"/>
      <c r="B84" s="7"/>
      <c r="C84" s="7"/>
      <c r="D84" s="7"/>
      <c r="E84" s="7"/>
      <c r="F84" s="7"/>
      <c r="G84" s="7"/>
      <c r="H84" s="10"/>
      <c r="I84" s="12"/>
      <c r="J84" s="8"/>
      <c r="K84" s="9"/>
      <c r="L84" s="8"/>
      <c r="M84" s="8"/>
      <c r="N84" s="13"/>
      <c r="O84" s="12"/>
      <c r="P84" s="8"/>
      <c r="Q84" s="9"/>
      <c r="R84" s="8"/>
      <c r="S84" s="8"/>
      <c r="T84" s="13"/>
      <c r="U84" s="16"/>
      <c r="V84" s="21"/>
    </row>
    <row r="85" spans="1:22" s="5" customFormat="1" ht="20.25" customHeight="1" thickBot="1" x14ac:dyDescent="0.4">
      <c r="A85" s="63" t="s">
        <v>9</v>
      </c>
      <c r="B85" s="64"/>
      <c r="C85" s="64"/>
      <c r="D85" s="64"/>
      <c r="E85" s="64"/>
      <c r="F85" s="64"/>
      <c r="G85" s="64"/>
      <c r="H85" s="65"/>
      <c r="I85" s="35">
        <f>SUM(I6:I83)</f>
        <v>19023.613272000002</v>
      </c>
      <c r="J85" s="36">
        <f>SUM(J6:J83)</f>
        <v>5274.2277829999994</v>
      </c>
      <c r="K85" s="36">
        <f>SUM(I85:J85)</f>
        <v>24297.841055000001</v>
      </c>
      <c r="L85" s="36">
        <f>SUM(L6:L83)</f>
        <v>136648.53114500002</v>
      </c>
      <c r="M85" s="36">
        <f>SUM(M6:M83)</f>
        <v>37014.385177999997</v>
      </c>
      <c r="N85" s="37">
        <f>SUM(L85:M85)</f>
        <v>173662.91632300001</v>
      </c>
      <c r="O85" s="35">
        <f>SUM(O6:O83)</f>
        <v>20307.952847</v>
      </c>
      <c r="P85" s="36">
        <f>SUM(P6:P83)</f>
        <v>5858.7122010000003</v>
      </c>
      <c r="Q85" s="36">
        <f>SUM(O85:P85)</f>
        <v>26166.665048000003</v>
      </c>
      <c r="R85" s="36">
        <f>SUM(R6:R83)</f>
        <v>125266.00842599999</v>
      </c>
      <c r="S85" s="36">
        <f>SUM(S6:S83)</f>
        <v>36864.758468999993</v>
      </c>
      <c r="T85" s="37">
        <f>SUM(R85:S85)</f>
        <v>162130.76689499998</v>
      </c>
      <c r="U85" s="38">
        <f>+((K85/Q85)-1)*100</f>
        <v>-7.1420029628225024</v>
      </c>
      <c r="V85" s="39">
        <f>+((N85/T85)-1)*100</f>
        <v>7.1128692282498962</v>
      </c>
    </row>
    <row r="86" spans="1:22" ht="15.6" x14ac:dyDescent="0.25">
      <c r="A86" s="11"/>
      <c r="B86" s="7"/>
      <c r="C86" s="7"/>
      <c r="D86" s="7"/>
      <c r="E86" s="7"/>
      <c r="F86" s="7"/>
      <c r="G86" s="7"/>
      <c r="H86" s="10"/>
      <c r="I86" s="12"/>
      <c r="J86" s="8"/>
      <c r="K86" s="9"/>
      <c r="L86" s="8"/>
      <c r="M86" s="8"/>
      <c r="N86" s="13"/>
      <c r="O86" s="12"/>
      <c r="P86" s="8"/>
      <c r="Q86" s="9"/>
      <c r="R86" s="8"/>
      <c r="S86" s="8"/>
      <c r="T86" s="13"/>
      <c r="U86" s="16"/>
      <c r="V86" s="41"/>
    </row>
    <row r="87" spans="1:22" ht="15" x14ac:dyDescent="0.25">
      <c r="A87" s="22" t="s">
        <v>226</v>
      </c>
      <c r="B87" s="23"/>
      <c r="C87" s="23" t="s">
        <v>22</v>
      </c>
      <c r="D87" s="23" t="s">
        <v>227</v>
      </c>
      <c r="E87" s="23" t="s">
        <v>228</v>
      </c>
      <c r="F87" s="23" t="s">
        <v>43</v>
      </c>
      <c r="G87" s="23" t="s">
        <v>44</v>
      </c>
      <c r="H87" s="26" t="s">
        <v>229</v>
      </c>
      <c r="I87" s="27">
        <v>0</v>
      </c>
      <c r="J87" s="24">
        <v>0</v>
      </c>
      <c r="K87" s="25">
        <v>0</v>
      </c>
      <c r="L87" s="24">
        <v>315.19996200000003</v>
      </c>
      <c r="M87" s="24">
        <v>0</v>
      </c>
      <c r="N87" s="28">
        <v>315.19996200000003</v>
      </c>
      <c r="O87" s="27">
        <v>0</v>
      </c>
      <c r="P87" s="24">
        <v>0</v>
      </c>
      <c r="Q87" s="25">
        <v>0</v>
      </c>
      <c r="R87" s="24">
        <v>0</v>
      </c>
      <c r="S87" s="24">
        <v>0</v>
      </c>
      <c r="T87" s="28">
        <v>0</v>
      </c>
      <c r="U87" s="14" t="s">
        <v>230</v>
      </c>
      <c r="V87" s="19" t="s">
        <v>230</v>
      </c>
    </row>
    <row r="88" spans="1:22" ht="15.6" x14ac:dyDescent="0.25">
      <c r="A88" s="11"/>
      <c r="B88" s="7"/>
      <c r="C88" s="7"/>
      <c r="D88" s="7"/>
      <c r="E88" s="7"/>
      <c r="F88" s="7"/>
      <c r="G88" s="7"/>
      <c r="H88" s="10"/>
      <c r="I88" s="12"/>
      <c r="J88" s="8"/>
      <c r="K88" s="9"/>
      <c r="L88" s="8"/>
      <c r="M88" s="8"/>
      <c r="N88" s="13"/>
      <c r="O88" s="12"/>
      <c r="P88" s="8"/>
      <c r="Q88" s="9"/>
      <c r="R88" s="8"/>
      <c r="S88" s="8"/>
      <c r="T88" s="13"/>
      <c r="U88" s="55"/>
      <c r="V88" s="56"/>
    </row>
    <row r="89" spans="1:22" ht="20.399999999999999" x14ac:dyDescent="0.35">
      <c r="A89" s="66" t="s">
        <v>226</v>
      </c>
      <c r="B89" s="67"/>
      <c r="C89" s="67"/>
      <c r="D89" s="67"/>
      <c r="E89" s="67"/>
      <c r="F89" s="67"/>
      <c r="G89" s="67"/>
      <c r="H89" s="68"/>
      <c r="I89" s="42">
        <f>SUM(I87)</f>
        <v>0</v>
      </c>
      <c r="J89" s="43">
        <f t="shared" ref="J89:T89" si="4">SUM(J87)</f>
        <v>0</v>
      </c>
      <c r="K89" s="43">
        <f t="shared" si="4"/>
        <v>0</v>
      </c>
      <c r="L89" s="43">
        <f t="shared" si="4"/>
        <v>315.19996200000003</v>
      </c>
      <c r="M89" s="43">
        <f t="shared" si="4"/>
        <v>0</v>
      </c>
      <c r="N89" s="44">
        <f t="shared" si="4"/>
        <v>315.19996200000003</v>
      </c>
      <c r="O89" s="42">
        <f t="shared" si="4"/>
        <v>0</v>
      </c>
      <c r="P89" s="43">
        <f t="shared" si="4"/>
        <v>0</v>
      </c>
      <c r="Q89" s="43">
        <f t="shared" si="4"/>
        <v>0</v>
      </c>
      <c r="R89" s="43">
        <f t="shared" si="4"/>
        <v>0</v>
      </c>
      <c r="S89" s="43">
        <f t="shared" si="4"/>
        <v>0</v>
      </c>
      <c r="T89" s="44">
        <f t="shared" si="4"/>
        <v>0</v>
      </c>
      <c r="U89" s="57" t="s">
        <v>230</v>
      </c>
      <c r="V89" s="58" t="s">
        <v>230</v>
      </c>
    </row>
    <row r="90" spans="1:22" ht="16.2" thickBot="1" x14ac:dyDescent="0.3">
      <c r="A90" s="46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50"/>
      <c r="M90" s="50"/>
      <c r="N90" s="52"/>
      <c r="O90" s="49"/>
      <c r="P90" s="50"/>
      <c r="Q90" s="51"/>
      <c r="R90" s="50"/>
      <c r="S90" s="50"/>
      <c r="T90" s="52"/>
      <c r="U90" s="53"/>
      <c r="V90" s="54"/>
    </row>
    <row r="91" spans="1:22" ht="15" x14ac:dyDescent="0.25">
      <c r="A91" s="59"/>
      <c r="B91" s="59"/>
      <c r="C91" s="59"/>
      <c r="D91" s="59"/>
      <c r="E91" s="59"/>
      <c r="F91" s="59"/>
      <c r="G91" s="59"/>
      <c r="H91" s="5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45"/>
    </row>
    <row r="92" spans="1:22" x14ac:dyDescent="0.25">
      <c r="A92" s="6" t="s">
        <v>13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2" x14ac:dyDescent="0.25">
      <c r="A93" s="40" t="s">
        <v>190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2" ht="15" x14ac:dyDescent="0.2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x14ac:dyDescent="0.2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</sheetData>
  <sortState ref="A5:V81">
    <sortCondition ref="D5:D81"/>
  </sortState>
  <mergeCells count="5">
    <mergeCell ref="A91:H91"/>
    <mergeCell ref="I3:N3"/>
    <mergeCell ref="O3:T3"/>
    <mergeCell ref="A85:H85"/>
    <mergeCell ref="A89:H89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2008-12-17T22:12:47Z</cp:lastPrinted>
  <dcterms:created xsi:type="dcterms:W3CDTF">2007-03-24T16:54:13Z</dcterms:created>
  <dcterms:modified xsi:type="dcterms:W3CDTF">2019-08-23T14:12:15Z</dcterms:modified>
</cp:coreProperties>
</file>