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GOSTO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V87" i="1" l="1"/>
  <c r="U87" i="1"/>
  <c r="V86" i="1"/>
  <c r="U86" i="1"/>
  <c r="V85" i="1"/>
  <c r="U85" i="1"/>
  <c r="V84" i="1"/>
  <c r="U84" i="1"/>
  <c r="V83" i="1"/>
  <c r="U83" i="1"/>
  <c r="V82" i="1"/>
  <c r="U82" i="1"/>
  <c r="V81" i="1"/>
  <c r="V80" i="1"/>
  <c r="U80" i="1"/>
  <c r="V79" i="1"/>
  <c r="U79" i="1"/>
  <c r="V75" i="1"/>
  <c r="U75" i="1"/>
  <c r="V74" i="1"/>
  <c r="U74" i="1"/>
  <c r="V73" i="1"/>
  <c r="U73" i="1"/>
  <c r="V72" i="1"/>
  <c r="U72" i="1"/>
  <c r="V69" i="1"/>
  <c r="U69" i="1"/>
  <c r="V64" i="1"/>
  <c r="V63" i="1"/>
  <c r="V60" i="1"/>
  <c r="V59" i="1"/>
  <c r="U59" i="1"/>
  <c r="V58" i="1"/>
  <c r="V57" i="1"/>
  <c r="U57" i="1"/>
  <c r="V53" i="1"/>
  <c r="V50" i="1"/>
  <c r="U50" i="1"/>
  <c r="V49" i="1"/>
  <c r="U49" i="1"/>
  <c r="V44" i="1"/>
  <c r="V42" i="1"/>
  <c r="V41" i="1"/>
  <c r="U41" i="1"/>
  <c r="V40" i="1"/>
  <c r="U40" i="1"/>
  <c r="V39" i="1"/>
  <c r="U39" i="1"/>
  <c r="V38" i="1"/>
  <c r="U38" i="1"/>
  <c r="V37" i="1"/>
  <c r="U37" i="1"/>
  <c r="V36" i="1"/>
  <c r="U36" i="1"/>
  <c r="V34" i="1"/>
  <c r="U34" i="1"/>
  <c r="V33" i="1"/>
  <c r="U33" i="1"/>
  <c r="V30" i="1"/>
  <c r="U30" i="1"/>
  <c r="V29" i="1"/>
  <c r="U29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V14" i="1"/>
  <c r="U14" i="1"/>
  <c r="V13" i="1"/>
  <c r="U13" i="1"/>
  <c r="V12" i="1"/>
  <c r="U12" i="1"/>
  <c r="V10" i="1"/>
  <c r="U10" i="1"/>
  <c r="V9" i="1"/>
  <c r="V8" i="1"/>
  <c r="V7" i="1"/>
  <c r="U7" i="1"/>
  <c r="S89" i="1" l="1"/>
  <c r="R89" i="1"/>
  <c r="P89" i="1"/>
  <c r="O89" i="1"/>
  <c r="M89" i="1"/>
  <c r="L89" i="1"/>
  <c r="J89" i="1"/>
  <c r="I89" i="1"/>
  <c r="T89" i="1" l="1"/>
  <c r="Q89" i="1"/>
  <c r="V6" i="1"/>
  <c r="V91" i="1" l="1"/>
  <c r="U91" i="1"/>
  <c r="T93" i="1"/>
  <c r="S93" i="1"/>
  <c r="R93" i="1"/>
  <c r="Q93" i="1"/>
  <c r="P93" i="1"/>
  <c r="O93" i="1"/>
  <c r="N93" i="1"/>
  <c r="M93" i="1"/>
  <c r="L93" i="1"/>
  <c r="K93" i="1"/>
  <c r="J93" i="1"/>
  <c r="I93" i="1"/>
  <c r="U93" i="1" l="1"/>
  <c r="V93" i="1"/>
  <c r="K89" i="1"/>
  <c r="U89" i="1" s="1"/>
  <c r="N89" i="1"/>
  <c r="V89" i="1" s="1"/>
</calcChain>
</file>

<file path=xl/sharedStrings.xml><?xml version="1.0" encoding="utf-8"?>
<sst xmlns="http://schemas.openxmlformats.org/spreadsheetml/2006/main" count="764" uniqueCount="255">
  <si>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</si>
  <si>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</si>
  <si>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</si>
  <si>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</si>
  <si>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</si>
  <si>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</si>
  <si>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</si>
  <si>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</si>
  <si>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</si>
  <si>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</si>
  <si>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</si>
  <si>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</si>
  <si>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</si>
  <si>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</si>
  <si>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</si>
  <si>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</si>
  <si>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</si>
  <si>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</si>
  <si>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</si>
  <si>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</si>
  <si>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</si>
  <si>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</si>
  <si>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</si>
  <si>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</si>
  <si>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</si>
  <si>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</si>
  <si>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</si>
  <si>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</si>
  <si>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</si>
  <si>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</si>
  <si>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</si>
  <si>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</si>
  <si>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</si>
  <si>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</si>
  <si>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</si>
  <si>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</si>
  <si>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</si>
  <si>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</si>
  <si>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</si>
  <si>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</si>
  <si>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</si>
  <si>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</si>
  <si>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</si>
  <si>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</si>
  <si>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</si>
  <si>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</si>
  <si>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</si>
  <si>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</si>
  <si>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</si>
  <si>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</si>
  <si>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</si>
  <si>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</si>
  <si>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</si>
  <si>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</si>
  <si>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</si>
  <si>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</si>
  <si>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</si>
  <si>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</si>
  <si>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</si>
  <si>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</si>
  <si>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</si>
  <si>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</si>
  <si>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</si>
  <si>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</si>
  <si>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</si>
  <si>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</si>
  <si>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</si>
  <si>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</si>
  <si>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</si>
  <si>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</si>
  <si>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</si>
  <si>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</si>
  <si>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</si>
  <si>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</si>
  <si>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</si>
  <si>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</si>
  <si>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</si>
  <si>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</si>
  <si>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</si>
  <si>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</si>
  <si>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</si>
  <si>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</si>
  <si>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</si>
  <si>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</si>
  <si>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</si>
  <si>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</si>
  <si>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</si>
  <si>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</si>
  <si>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</si>
  <si>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</si>
  <si>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</si>
  <si>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</si>
  <si>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</si>
  <si>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</si>
  <si>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</si>
  <si>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</si>
  <si>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HUAROCHIRI</t>
  </si>
  <si>
    <t>CHICLA</t>
  </si>
  <si>
    <t>AQUIA</t>
  </si>
  <si>
    <t>MINERA BATEAS S.A.C.</t>
  </si>
  <si>
    <t>SAN CRISTOBAL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</si>
  <si>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</si>
  <si>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</si>
  <si>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</si>
  <si>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</si>
  <si>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</si>
  <si>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</si>
  <si>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</si>
  <si>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</si>
  <si>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</si>
  <si>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</si>
  <si>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</si>
  <si>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CONTONGA</t>
  </si>
  <si>
    <t>HUACHIS</t>
  </si>
  <si>
    <t>PAN AMERICAN SILVER HUARON S.A.</t>
  </si>
  <si>
    <t>HUARON</t>
  </si>
  <si>
    <t>SOCIEDAD MINERA AUSTRIA DUVAZ S.A.C.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</si>
  <si>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</si>
  <si>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</si>
  <si>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</si>
  <si>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</si>
  <si>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</si>
  <si>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</si>
  <si>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</si>
  <si>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</si>
  <si>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</si>
  <si>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</si>
  <si>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</si>
  <si>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</si>
  <si>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</si>
  <si>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</si>
  <si>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</si>
  <si>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</si>
  <si>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</si>
  <si>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</si>
  <si>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ACUMULACION ANIMON</t>
  </si>
  <si>
    <t>COMPAÑIA MINERA CHUNGAR S.A.C.</t>
  </si>
  <si>
    <t>ACUMULACION CERRO</t>
  </si>
  <si>
    <t>EL PACIFICO DORADO S.A.C.</t>
  </si>
  <si>
    <t>MIRIAM PILAR UNO</t>
  </si>
  <si>
    <t>SANTA</t>
  </si>
  <si>
    <t>CACERES DEL PERU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</si>
  <si>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</si>
  <si>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</si>
  <si>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</si>
  <si>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</si>
  <si>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</si>
  <si>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</si>
  <si>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</si>
  <si>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</si>
  <si>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NASCA</t>
  </si>
  <si>
    <t>CONDOR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</si>
  <si>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</si>
  <si>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</si>
  <si>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</si>
  <si>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</si>
  <si>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</si>
  <si>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</si>
  <si>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</si>
  <si>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</si>
  <si>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</si>
  <si>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</si>
  <si>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</si>
  <si>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</si>
  <si>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</si>
  <si>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PARARRAYO</t>
  </si>
  <si>
    <t>MINERA CHINALCO PERU S.A.</t>
  </si>
  <si>
    <t>COMPAñIA MINERA SCORPION S.A.</t>
  </si>
  <si>
    <t>SCORPION</t>
  </si>
  <si>
    <t>PARINACOCHAS</t>
  </si>
  <si>
    <t>PULLO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</si>
  <si>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</si>
  <si>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</si>
  <si>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</si>
  <si>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</si>
  <si>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</si>
  <si>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</si>
  <si>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</si>
  <si>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MINERA GERMANIA S.A.</t>
  </si>
  <si>
    <t>PACOCOCHA</t>
  </si>
  <si>
    <t>SAN MATEO</t>
  </si>
  <si>
    <t>NEXA RESOURCES CAJAMARQUILLA S.A.</t>
  </si>
  <si>
    <t>CASMA</t>
  </si>
  <si>
    <t>MINERA TITAN DEL PERU S.R.L.</t>
  </si>
  <si>
    <t>BELEN</t>
  </si>
  <si>
    <t>CARAVELI</t>
  </si>
  <si>
    <t>CHALA</t>
  </si>
  <si>
    <t>YARUCHAGUA</t>
  </si>
  <si>
    <t>EMPRESA MINERA NUESTRA SEÑORA VIRGEN DEL ROSARIO S.A.C.</t>
  </si>
  <si>
    <t>HUALANYOJ</t>
  </si>
  <si>
    <t>BUENA VISTA ALTA</t>
  </si>
  <si>
    <t>S.M.R.L. REVOLUCION 3 DE OCTUBRE N° 2 DE HUANUCO</t>
  </si>
  <si>
    <t>REVOLUCION 3 DE OCTUBRE Nº 2</t>
  </si>
  <si>
    <t>AMBO</t>
  </si>
  <si>
    <t>SAN RAFAEL</t>
  </si>
  <si>
    <t>MINERA SHOUXIN PERU S.A.</t>
  </si>
  <si>
    <t>PLANTA CONCENTRADORA POLIMETALICA MSP</t>
  </si>
  <si>
    <t>MARCONA</t>
  </si>
  <si>
    <t>NEXA RESOURCES ATACOCHA S.A.A.</t>
  </si>
  <si>
    <t>NEXA RESOURCES PERU S.A.A.</t>
  </si>
  <si>
    <t>COMPAÑIA MINERA LINCUNA S.A.</t>
  </si>
  <si>
    <t>NEXA RESOURCES EL PORVENIR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</si>
  <si>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</si>
  <si>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</si>
  <si>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</si>
  <si>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</si>
  <si>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</si>
  <si>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MINES &amp; METALS TRADING (PERU) S.A.C. - MMTP</t>
  </si>
  <si>
    <t>CONC. CORRALPAMPA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</si>
  <si>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</si>
  <si>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</si>
  <si>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</si>
  <si>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</si>
  <si>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</si>
  <si>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</si>
  <si>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ZINC (TMF) - 2019/2018</t>
  </si>
  <si>
    <t>ADRIANA V-12</t>
  </si>
  <si>
    <t>ANTAMINA 7</t>
  </si>
  <si>
    <t>ANTAMINA Nº 1</t>
  </si>
  <si>
    <t>CONSORCIO DE INGENIEROS EJECUTORES MINEROS S.A.</t>
  </si>
  <si>
    <t>LAS AGUILAS</t>
  </si>
  <si>
    <t>PUNO</t>
  </si>
  <si>
    <t>LAMPA</t>
  </si>
  <si>
    <t>OCUVIRI</t>
  </si>
  <si>
    <t>SILVER HILLS S.R.L.</t>
  </si>
  <si>
    <t>HUAMANA</t>
  </si>
  <si>
    <t>ASUNCION</t>
  </si>
  <si>
    <t>CHACAS</t>
  </si>
  <si>
    <t>SOCIEDAD MINERA DE RECURSOS LINCEARES MAGISTRAL DE HUARAZ S.A.C.</t>
  </si>
  <si>
    <t>CONCESION MINERA MARIA DEL PILAR DE TUSI S.R.L.</t>
  </si>
  <si>
    <t>MARIA DEL PILAR DE TUSI</t>
  </si>
  <si>
    <t>MINERA YUNCAN S.R.L.</t>
  </si>
  <si>
    <t>YAUY 01-03</t>
  </si>
  <si>
    <t>CHUPACA</t>
  </si>
  <si>
    <t>ACUMULACION ANTAMINA PRINCIPAL</t>
  </si>
  <si>
    <t>COMPAÑIA MINERA LONDRES S.A.C.</t>
  </si>
  <si>
    <t>OROYA SUR</t>
  </si>
  <si>
    <t>GREAT PANTHER CORICANCHA S.A.</t>
  </si>
  <si>
    <t>MINA CORICANCHA</t>
  </si>
  <si>
    <t>SUYCKUTAMBO</t>
  </si>
  <si>
    <t>ESPINAR</t>
  </si>
  <si>
    <t>KARTIKAY PERUVIAN MINING COMPANY S.A.C.</t>
  </si>
  <si>
    <t>ACUMULACION LOS INCAS I</t>
  </si>
  <si>
    <t>VISTA ALEGRE</t>
  </si>
  <si>
    <t>BRYNAJOM S.R.L.</t>
  </si>
  <si>
    <t>VERDE</t>
  </si>
  <si>
    <t>SUITUCANCHA</t>
  </si>
  <si>
    <t>COMPAÑIA MINERA DOÑA GLORIA S.A.C.</t>
  </si>
  <si>
    <t>TOTAL - AGOSTO</t>
  </si>
  <si>
    <t>TOTAL ACUMULADO ENERO - AGOSTO</t>
  </si>
  <si>
    <t>Var. % 2019/2018 - AGOSTO</t>
  </si>
  <si>
    <t>Var. % 2019/2018 - ENERO - AGOSTO</t>
  </si>
  <si>
    <t>CONTRATISTAS GENERALES EN MINERIA J.H. S.A.C</t>
  </si>
  <si>
    <t>CANDELARIA</t>
  </si>
  <si>
    <t>CAJATAMBO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</si>
</sst>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2" fillId="0" borderId="2" xfId="0" applyFont="1" applyBorder="1" applyAlignment="1"/>
    <xf numFmtId="0" fontId="0" fillId="4" borderId="0" xfId="0" applyFill="1" applyAlignment="1"/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0"/>
  <sheetViews>
    <sheetView showGridLines="0" tabSelected="1" zoomScale="70" zoomScaleNormal="70" workbookViewId="0">
      <selection activeCell="A2" sqref="A2"/>
    </sheetView>
  </sheetViews>
  <sheetFormatPr baseColWidth="10" defaultColWidth="11.42578125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47" t="s">
        <v>215</v>
      </c>
      <c r="B1" s="47"/>
      <c r="C1" s="47"/>
      <c r="D1" s="47"/>
      <c r="E1" s="47"/>
      <c r="F1" s="47"/>
      <c r="N1" s="2"/>
    </row>
    <row r="2" spans="1:22" ht="13.5" thickBot="1" x14ac:dyDescent="0.25">
      <c r="A2" s="46"/>
    </row>
    <row r="3" spans="1:22" customFormat="1" ht="13.5" thickBot="1" x14ac:dyDescent="0.25">
      <c r="A3" s="37"/>
      <c r="I3" s="48">
        <v>2019</v>
      </c>
      <c r="J3" s="49"/>
      <c r="K3" s="49"/>
      <c r="L3" s="49"/>
      <c r="M3" s="49"/>
      <c r="N3" s="50"/>
      <c r="O3" s="48">
        <v>2018</v>
      </c>
      <c r="P3" s="49"/>
      <c r="Q3" s="49"/>
      <c r="R3" s="49"/>
      <c r="S3" s="49"/>
      <c r="T3" s="50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248</v>
      </c>
      <c r="L4" s="27" t="s">
        <v>12</v>
      </c>
      <c r="M4" s="27" t="s">
        <v>8</v>
      </c>
      <c r="N4" s="39" t="s">
        <v>249</v>
      </c>
      <c r="O4" s="38" t="s">
        <v>11</v>
      </c>
      <c r="P4" s="27" t="s">
        <v>7</v>
      </c>
      <c r="Q4" s="27" t="s">
        <v>248</v>
      </c>
      <c r="R4" s="27" t="s">
        <v>12</v>
      </c>
      <c r="S4" s="27" t="s">
        <v>8</v>
      </c>
      <c r="T4" s="39" t="s">
        <v>249</v>
      </c>
      <c r="U4" s="40" t="s">
        <v>250</v>
      </c>
      <c r="V4" s="39" t="s">
        <v>251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23</v>
      </c>
      <c r="C6" s="8" t="s">
        <v>24</v>
      </c>
      <c r="D6" s="8" t="s">
        <v>175</v>
      </c>
      <c r="E6" s="8" t="s">
        <v>176</v>
      </c>
      <c r="F6" s="8" t="s">
        <v>27</v>
      </c>
      <c r="G6" s="8" t="s">
        <v>89</v>
      </c>
      <c r="H6" s="15" t="s">
        <v>177</v>
      </c>
      <c r="I6" s="35">
        <v>0</v>
      </c>
      <c r="J6" s="33">
        <v>0</v>
      </c>
      <c r="K6" s="34">
        <v>0</v>
      </c>
      <c r="L6" s="33">
        <v>719.783501</v>
      </c>
      <c r="M6" s="33">
        <v>44.919189000000003</v>
      </c>
      <c r="N6" s="36">
        <v>764.70268999999996</v>
      </c>
      <c r="O6" s="35">
        <v>0</v>
      </c>
      <c r="P6" s="33">
        <v>0</v>
      </c>
      <c r="Q6" s="34">
        <v>0</v>
      </c>
      <c r="R6" s="33">
        <v>988.73712999999998</v>
      </c>
      <c r="S6" s="33">
        <v>87.181295000000006</v>
      </c>
      <c r="T6" s="36">
        <v>1075.9184250000001</v>
      </c>
      <c r="U6" s="25" t="s">
        <v>13</v>
      </c>
      <c r="V6" s="31">
        <f>+((N6/T6)-1)*100</f>
        <v>-28.925588387428171</v>
      </c>
    </row>
    <row r="7" spans="1:22" ht="15" x14ac:dyDescent="0.2">
      <c r="A7" s="29" t="s">
        <v>9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15" t="s">
        <v>29</v>
      </c>
      <c r="I7" s="35">
        <v>94.414631999999997</v>
      </c>
      <c r="J7" s="33">
        <v>8.3775680000000001</v>
      </c>
      <c r="K7" s="34">
        <v>102.79219999999999</v>
      </c>
      <c r="L7" s="33">
        <v>467.23642699999999</v>
      </c>
      <c r="M7" s="33">
        <v>54.566035999999997</v>
      </c>
      <c r="N7" s="36">
        <v>521.80246299999999</v>
      </c>
      <c r="O7" s="35">
        <v>56.603186000000001</v>
      </c>
      <c r="P7" s="33">
        <v>6.5369060000000001</v>
      </c>
      <c r="Q7" s="34">
        <v>63.140093</v>
      </c>
      <c r="R7" s="33">
        <v>468.65423099999998</v>
      </c>
      <c r="S7" s="33">
        <v>48.024845999999997</v>
      </c>
      <c r="T7" s="36">
        <v>516.67907700000001</v>
      </c>
      <c r="U7" s="26">
        <f t="shared" ref="U7:U29" si="0">+((K7/Q7)-1)*100</f>
        <v>62.800203667739282</v>
      </c>
      <c r="V7" s="31">
        <f t="shared" ref="V7:V29" si="1">+((N7/T7)-1)*100</f>
        <v>0.99159927855951846</v>
      </c>
    </row>
    <row r="8" spans="1:22" ht="15" x14ac:dyDescent="0.2">
      <c r="A8" s="29" t="s">
        <v>9</v>
      </c>
      <c r="B8" s="8" t="s">
        <v>23</v>
      </c>
      <c r="C8" s="8" t="s">
        <v>24</v>
      </c>
      <c r="D8" s="8" t="s">
        <v>171</v>
      </c>
      <c r="E8" s="8" t="s">
        <v>172</v>
      </c>
      <c r="F8" s="8" t="s">
        <v>34</v>
      </c>
      <c r="G8" s="8" t="s">
        <v>173</v>
      </c>
      <c r="H8" s="15" t="s">
        <v>173</v>
      </c>
      <c r="I8" s="35">
        <v>0</v>
      </c>
      <c r="J8" s="33">
        <v>0.301149</v>
      </c>
      <c r="K8" s="34">
        <v>0.301149</v>
      </c>
      <c r="L8" s="33">
        <v>0</v>
      </c>
      <c r="M8" s="33">
        <v>0.50103600000000004</v>
      </c>
      <c r="N8" s="36">
        <v>0.50103600000000004</v>
      </c>
      <c r="O8" s="35">
        <v>0</v>
      </c>
      <c r="P8" s="33">
        <v>0</v>
      </c>
      <c r="Q8" s="34">
        <v>0</v>
      </c>
      <c r="R8" s="33">
        <v>0</v>
      </c>
      <c r="S8" s="33">
        <v>0.28559299999999999</v>
      </c>
      <c r="T8" s="36">
        <v>0.28559299999999999</v>
      </c>
      <c r="U8" s="25" t="s">
        <v>13</v>
      </c>
      <c r="V8" s="31">
        <f t="shared" si="1"/>
        <v>75.437073037504447</v>
      </c>
    </row>
    <row r="9" spans="1:22" ht="15" x14ac:dyDescent="0.2">
      <c r="A9" s="29" t="s">
        <v>9</v>
      </c>
      <c r="B9" s="8" t="s">
        <v>23</v>
      </c>
      <c r="C9" s="8" t="s">
        <v>20</v>
      </c>
      <c r="D9" s="8" t="s">
        <v>30</v>
      </c>
      <c r="E9" s="8" t="s">
        <v>129</v>
      </c>
      <c r="F9" s="8" t="s">
        <v>32</v>
      </c>
      <c r="G9" s="8" t="s">
        <v>33</v>
      </c>
      <c r="H9" s="15" t="s">
        <v>33</v>
      </c>
      <c r="I9" s="35">
        <v>0</v>
      </c>
      <c r="J9" s="33">
        <v>0</v>
      </c>
      <c r="K9" s="34">
        <v>0</v>
      </c>
      <c r="L9" s="33">
        <v>2172.667743</v>
      </c>
      <c r="M9" s="33">
        <v>150.73266699999999</v>
      </c>
      <c r="N9" s="36">
        <v>2323.4004100000002</v>
      </c>
      <c r="O9" s="35">
        <v>0</v>
      </c>
      <c r="P9" s="33">
        <v>0</v>
      </c>
      <c r="Q9" s="34">
        <v>0</v>
      </c>
      <c r="R9" s="33">
        <v>2827.3370989999999</v>
      </c>
      <c r="S9" s="33">
        <v>217.83309800000001</v>
      </c>
      <c r="T9" s="36">
        <v>3045.1701969999999</v>
      </c>
      <c r="U9" s="25" t="s">
        <v>13</v>
      </c>
      <c r="V9" s="31">
        <f t="shared" si="1"/>
        <v>-23.702116476480139</v>
      </c>
    </row>
    <row r="10" spans="1:22" ht="15" x14ac:dyDescent="0.2">
      <c r="A10" s="29" t="s">
        <v>9</v>
      </c>
      <c r="B10" s="8" t="s">
        <v>23</v>
      </c>
      <c r="C10" s="8" t="s">
        <v>20</v>
      </c>
      <c r="D10" s="8" t="s">
        <v>30</v>
      </c>
      <c r="E10" s="8" t="s">
        <v>239</v>
      </c>
      <c r="F10" s="8" t="s">
        <v>31</v>
      </c>
      <c r="G10" s="8" t="s">
        <v>240</v>
      </c>
      <c r="H10" s="15" t="s">
        <v>239</v>
      </c>
      <c r="I10" s="35">
        <v>573.50431600000002</v>
      </c>
      <c r="J10" s="33">
        <v>33.971586000000002</v>
      </c>
      <c r="K10" s="34">
        <v>607.47590200000002</v>
      </c>
      <c r="L10" s="33">
        <v>1695.126968</v>
      </c>
      <c r="M10" s="33">
        <v>109.250829</v>
      </c>
      <c r="N10" s="36">
        <v>1804.3777970000001</v>
      </c>
      <c r="O10" s="35">
        <v>435.61481400000002</v>
      </c>
      <c r="P10" s="33">
        <v>34.002360000000003</v>
      </c>
      <c r="Q10" s="34">
        <v>469.61717399999998</v>
      </c>
      <c r="R10" s="33">
        <v>879.07243800000003</v>
      </c>
      <c r="S10" s="33">
        <v>69.168282000000005</v>
      </c>
      <c r="T10" s="36">
        <v>948.24072000000001</v>
      </c>
      <c r="U10" s="26">
        <f t="shared" si="0"/>
        <v>29.355555041945735</v>
      </c>
      <c r="V10" s="31">
        <f t="shared" si="1"/>
        <v>90.286892235549644</v>
      </c>
    </row>
    <row r="11" spans="1:22" ht="15" x14ac:dyDescent="0.2">
      <c r="A11" s="29" t="s">
        <v>9</v>
      </c>
      <c r="B11" s="8" t="s">
        <v>23</v>
      </c>
      <c r="C11" s="8" t="s">
        <v>20</v>
      </c>
      <c r="D11" s="8" t="s">
        <v>244</v>
      </c>
      <c r="E11" s="8" t="s">
        <v>245</v>
      </c>
      <c r="F11" s="8" t="s">
        <v>21</v>
      </c>
      <c r="G11" s="8" t="s">
        <v>22</v>
      </c>
      <c r="H11" s="15" t="s">
        <v>246</v>
      </c>
      <c r="I11" s="35">
        <v>0</v>
      </c>
      <c r="J11" s="33">
        <v>0</v>
      </c>
      <c r="K11" s="34">
        <v>0</v>
      </c>
      <c r="L11" s="33">
        <v>0</v>
      </c>
      <c r="M11" s="33">
        <v>0</v>
      </c>
      <c r="N11" s="36">
        <v>0</v>
      </c>
      <c r="O11" s="35">
        <v>0</v>
      </c>
      <c r="P11" s="33">
        <v>25.313641000000001</v>
      </c>
      <c r="Q11" s="34">
        <v>25.313641000000001</v>
      </c>
      <c r="R11" s="33">
        <v>0</v>
      </c>
      <c r="S11" s="33">
        <v>175.25373099999999</v>
      </c>
      <c r="T11" s="36">
        <v>175.25373099999999</v>
      </c>
      <c r="U11" s="25" t="s">
        <v>13</v>
      </c>
      <c r="V11" s="30" t="s">
        <v>13</v>
      </c>
    </row>
    <row r="12" spans="1:22" ht="15" x14ac:dyDescent="0.2">
      <c r="A12" s="29" t="s">
        <v>9</v>
      </c>
      <c r="B12" s="8" t="s">
        <v>23</v>
      </c>
      <c r="C12" s="8" t="s">
        <v>20</v>
      </c>
      <c r="D12" s="8" t="s">
        <v>35</v>
      </c>
      <c r="E12" s="8" t="s">
        <v>36</v>
      </c>
      <c r="F12" s="8" t="s">
        <v>37</v>
      </c>
      <c r="G12" s="8" t="s">
        <v>38</v>
      </c>
      <c r="H12" s="15" t="s">
        <v>39</v>
      </c>
      <c r="I12" s="35">
        <v>4319.8641420000004</v>
      </c>
      <c r="J12" s="33">
        <v>47.978760000000001</v>
      </c>
      <c r="K12" s="34">
        <v>4367.8429020000003</v>
      </c>
      <c r="L12" s="33">
        <v>31804.669655000002</v>
      </c>
      <c r="M12" s="33">
        <v>460.62557299999997</v>
      </c>
      <c r="N12" s="36">
        <v>32265.295227999999</v>
      </c>
      <c r="O12" s="35">
        <v>4024.4277499999998</v>
      </c>
      <c r="P12" s="33">
        <v>18.282952000000002</v>
      </c>
      <c r="Q12" s="34">
        <v>4042.7107019999999</v>
      </c>
      <c r="R12" s="33">
        <v>28296.345321000001</v>
      </c>
      <c r="S12" s="33">
        <v>146.19173699999999</v>
      </c>
      <c r="T12" s="36">
        <v>28442.537058000002</v>
      </c>
      <c r="U12" s="26">
        <f t="shared" si="0"/>
        <v>8.0424305364999782</v>
      </c>
      <c r="V12" s="31">
        <f t="shared" si="1"/>
        <v>13.440285450642575</v>
      </c>
    </row>
    <row r="13" spans="1:22" ht="15" x14ac:dyDescent="0.2">
      <c r="A13" s="29" t="s">
        <v>9</v>
      </c>
      <c r="B13" s="8" t="s">
        <v>23</v>
      </c>
      <c r="C13" s="8" t="s">
        <v>20</v>
      </c>
      <c r="D13" s="8" t="s">
        <v>131</v>
      </c>
      <c r="E13" s="8" t="s">
        <v>42</v>
      </c>
      <c r="F13" s="8" t="s">
        <v>16</v>
      </c>
      <c r="G13" s="8" t="s">
        <v>41</v>
      </c>
      <c r="H13" s="15" t="s">
        <v>41</v>
      </c>
      <c r="I13" s="35">
        <v>2340.6226980000001</v>
      </c>
      <c r="J13" s="33">
        <v>219.128466</v>
      </c>
      <c r="K13" s="34">
        <v>2559.7511639999998</v>
      </c>
      <c r="L13" s="33">
        <v>13649.502096</v>
      </c>
      <c r="M13" s="33">
        <v>1384.6486629999999</v>
      </c>
      <c r="N13" s="36">
        <v>15034.150759</v>
      </c>
      <c r="O13" s="35">
        <v>1942.3434400000001</v>
      </c>
      <c r="P13" s="33">
        <v>183.99528000000001</v>
      </c>
      <c r="Q13" s="34">
        <v>2126.3387200000002</v>
      </c>
      <c r="R13" s="33">
        <v>13491.334301000001</v>
      </c>
      <c r="S13" s="33">
        <v>1517.547051</v>
      </c>
      <c r="T13" s="36">
        <v>15008.881353000001</v>
      </c>
      <c r="U13" s="26">
        <f t="shared" si="0"/>
        <v>20.38303869103224</v>
      </c>
      <c r="V13" s="31">
        <f t="shared" si="1"/>
        <v>0.16836302057214869</v>
      </c>
    </row>
    <row r="14" spans="1:22" ht="15" x14ac:dyDescent="0.2">
      <c r="A14" s="29" t="s">
        <v>9</v>
      </c>
      <c r="B14" s="8" t="s">
        <v>23</v>
      </c>
      <c r="C14" s="8" t="s">
        <v>20</v>
      </c>
      <c r="D14" s="8" t="s">
        <v>131</v>
      </c>
      <c r="E14" s="8" t="s">
        <v>162</v>
      </c>
      <c r="F14" s="8" t="s">
        <v>32</v>
      </c>
      <c r="G14" s="8" t="s">
        <v>33</v>
      </c>
      <c r="H14" s="15" t="s">
        <v>163</v>
      </c>
      <c r="I14" s="35">
        <v>657.60497899999996</v>
      </c>
      <c r="J14" s="33">
        <v>161.26298600000001</v>
      </c>
      <c r="K14" s="34">
        <v>818.86796500000003</v>
      </c>
      <c r="L14" s="33">
        <v>6341.0071740000003</v>
      </c>
      <c r="M14" s="33">
        <v>1344.8064099999999</v>
      </c>
      <c r="N14" s="36">
        <v>7685.8135840000004</v>
      </c>
      <c r="O14" s="35">
        <v>670.706681</v>
      </c>
      <c r="P14" s="33">
        <v>35.411242999999999</v>
      </c>
      <c r="Q14" s="34">
        <v>706.11792400000002</v>
      </c>
      <c r="R14" s="33">
        <v>5919.6068919999998</v>
      </c>
      <c r="S14" s="33">
        <v>483.99894</v>
      </c>
      <c r="T14" s="36">
        <v>6403.6058320000002</v>
      </c>
      <c r="U14" s="26">
        <f t="shared" si="0"/>
        <v>15.967593679154369</v>
      </c>
      <c r="V14" s="31">
        <f t="shared" si="1"/>
        <v>20.023214820508972</v>
      </c>
    </row>
    <row r="15" spans="1:22" ht="15" x14ac:dyDescent="0.2">
      <c r="A15" s="29" t="s">
        <v>9</v>
      </c>
      <c r="B15" s="8" t="s">
        <v>23</v>
      </c>
      <c r="C15" s="8" t="s">
        <v>20</v>
      </c>
      <c r="D15" s="8" t="s">
        <v>131</v>
      </c>
      <c r="E15" s="8" t="s">
        <v>40</v>
      </c>
      <c r="F15" s="8" t="s">
        <v>16</v>
      </c>
      <c r="G15" s="8" t="s">
        <v>41</v>
      </c>
      <c r="H15" s="15" t="s">
        <v>41</v>
      </c>
      <c r="I15" s="35">
        <v>0</v>
      </c>
      <c r="J15" s="33">
        <v>0</v>
      </c>
      <c r="K15" s="34">
        <v>0</v>
      </c>
      <c r="L15" s="33">
        <v>0</v>
      </c>
      <c r="M15" s="33">
        <v>0</v>
      </c>
      <c r="N15" s="36">
        <v>0</v>
      </c>
      <c r="O15" s="35">
        <v>202.100616</v>
      </c>
      <c r="P15" s="33">
        <v>12.732707</v>
      </c>
      <c r="Q15" s="34">
        <v>214.83332200000001</v>
      </c>
      <c r="R15" s="33">
        <v>2355.8103120000001</v>
      </c>
      <c r="S15" s="33">
        <v>174.794805</v>
      </c>
      <c r="T15" s="36">
        <v>2530.6051170000001</v>
      </c>
      <c r="U15" s="25" t="s">
        <v>13</v>
      </c>
      <c r="V15" s="30" t="s">
        <v>13</v>
      </c>
    </row>
    <row r="16" spans="1:22" ht="15" x14ac:dyDescent="0.2">
      <c r="A16" s="29" t="s">
        <v>9</v>
      </c>
      <c r="B16" s="8" t="s">
        <v>23</v>
      </c>
      <c r="C16" s="8" t="s">
        <v>20</v>
      </c>
      <c r="D16" s="8" t="s">
        <v>46</v>
      </c>
      <c r="E16" s="8" t="s">
        <v>234</v>
      </c>
      <c r="F16" s="8" t="s">
        <v>27</v>
      </c>
      <c r="G16" s="8" t="s">
        <v>48</v>
      </c>
      <c r="H16" s="15" t="s">
        <v>49</v>
      </c>
      <c r="I16" s="35">
        <v>27598.082048</v>
      </c>
      <c r="J16" s="33">
        <v>4649.5061429999996</v>
      </c>
      <c r="K16" s="34">
        <v>32247.588190999999</v>
      </c>
      <c r="L16" s="33">
        <v>201291.56136299999</v>
      </c>
      <c r="M16" s="33">
        <v>40498.715380000001</v>
      </c>
      <c r="N16" s="36">
        <v>241790.27674299999</v>
      </c>
      <c r="O16" s="35">
        <v>0</v>
      </c>
      <c r="P16" s="33">
        <v>0</v>
      </c>
      <c r="Q16" s="34">
        <v>0</v>
      </c>
      <c r="R16" s="33">
        <v>0</v>
      </c>
      <c r="S16" s="33">
        <v>0</v>
      </c>
      <c r="T16" s="36">
        <v>0</v>
      </c>
      <c r="U16" s="25" t="s">
        <v>13</v>
      </c>
      <c r="V16" s="30" t="s">
        <v>13</v>
      </c>
    </row>
    <row r="17" spans="1:22" ht="15" x14ac:dyDescent="0.2">
      <c r="A17" s="29" t="s">
        <v>9</v>
      </c>
      <c r="B17" s="8" t="s">
        <v>23</v>
      </c>
      <c r="C17" s="8" t="s">
        <v>20</v>
      </c>
      <c r="D17" s="8" t="s">
        <v>46</v>
      </c>
      <c r="E17" s="8" t="s">
        <v>47</v>
      </c>
      <c r="F17" s="8" t="s">
        <v>27</v>
      </c>
      <c r="G17" s="8" t="s">
        <v>48</v>
      </c>
      <c r="H17" s="15" t="s">
        <v>49</v>
      </c>
      <c r="I17" s="35">
        <v>0</v>
      </c>
      <c r="J17" s="33">
        <v>0</v>
      </c>
      <c r="K17" s="34">
        <v>0</v>
      </c>
      <c r="L17" s="33">
        <v>0</v>
      </c>
      <c r="M17" s="33">
        <v>0</v>
      </c>
      <c r="N17" s="36">
        <v>0</v>
      </c>
      <c r="O17" s="35">
        <v>41563.300962000001</v>
      </c>
      <c r="P17" s="33">
        <v>6274.2332960000003</v>
      </c>
      <c r="Q17" s="34">
        <v>47837.534258</v>
      </c>
      <c r="R17" s="33">
        <v>295499.427891</v>
      </c>
      <c r="S17" s="33">
        <v>44278.943223000002</v>
      </c>
      <c r="T17" s="36">
        <v>339778.37111399998</v>
      </c>
      <c r="U17" s="25" t="s">
        <v>13</v>
      </c>
      <c r="V17" s="30" t="s">
        <v>13</v>
      </c>
    </row>
    <row r="18" spans="1:22" ht="15" x14ac:dyDescent="0.2">
      <c r="A18" s="29" t="s">
        <v>9</v>
      </c>
      <c r="B18" s="8" t="s">
        <v>23</v>
      </c>
      <c r="C18" s="8" t="s">
        <v>20</v>
      </c>
      <c r="D18" s="8" t="s">
        <v>46</v>
      </c>
      <c r="E18" s="8" t="s">
        <v>217</v>
      </c>
      <c r="F18" s="8" t="s">
        <v>27</v>
      </c>
      <c r="G18" s="8" t="s">
        <v>48</v>
      </c>
      <c r="H18" s="15" t="s">
        <v>49</v>
      </c>
      <c r="I18" s="35">
        <v>0</v>
      </c>
      <c r="J18" s="33">
        <v>0</v>
      </c>
      <c r="K18" s="34">
        <v>0</v>
      </c>
      <c r="L18" s="33">
        <v>0</v>
      </c>
      <c r="M18" s="33">
        <v>0</v>
      </c>
      <c r="N18" s="36">
        <v>0</v>
      </c>
      <c r="O18" s="35">
        <v>0</v>
      </c>
      <c r="P18" s="33">
        <v>0</v>
      </c>
      <c r="Q18" s="34">
        <v>0</v>
      </c>
      <c r="R18" s="33">
        <v>156.925422</v>
      </c>
      <c r="S18" s="33">
        <v>25.076319999999999</v>
      </c>
      <c r="T18" s="36">
        <v>182.00174200000001</v>
      </c>
      <c r="U18" s="25" t="s">
        <v>13</v>
      </c>
      <c r="V18" s="30" t="s">
        <v>13</v>
      </c>
    </row>
    <row r="19" spans="1:22" ht="15" x14ac:dyDescent="0.2">
      <c r="A19" s="29" t="s">
        <v>9</v>
      </c>
      <c r="B19" s="8" t="s">
        <v>23</v>
      </c>
      <c r="C19" s="8" t="s">
        <v>20</v>
      </c>
      <c r="D19" s="8" t="s">
        <v>46</v>
      </c>
      <c r="E19" s="8" t="s">
        <v>218</v>
      </c>
      <c r="F19" s="8" t="s">
        <v>27</v>
      </c>
      <c r="G19" s="8" t="s">
        <v>48</v>
      </c>
      <c r="H19" s="15" t="s">
        <v>49</v>
      </c>
      <c r="I19" s="35">
        <v>0</v>
      </c>
      <c r="J19" s="33">
        <v>0</v>
      </c>
      <c r="K19" s="34">
        <v>0</v>
      </c>
      <c r="L19" s="33">
        <v>0</v>
      </c>
      <c r="M19" s="33">
        <v>0</v>
      </c>
      <c r="N19" s="36">
        <v>0</v>
      </c>
      <c r="O19" s="35">
        <v>0</v>
      </c>
      <c r="P19" s="33">
        <v>0</v>
      </c>
      <c r="Q19" s="34">
        <v>0</v>
      </c>
      <c r="R19" s="33">
        <v>291.15342099999998</v>
      </c>
      <c r="S19" s="33">
        <v>48.756076</v>
      </c>
      <c r="T19" s="36">
        <v>339.90949699999999</v>
      </c>
      <c r="U19" s="25" t="s">
        <v>13</v>
      </c>
      <c r="V19" s="30" t="s">
        <v>13</v>
      </c>
    </row>
    <row r="20" spans="1:22" ht="15" x14ac:dyDescent="0.2">
      <c r="A20" s="29" t="s">
        <v>9</v>
      </c>
      <c r="B20" s="8" t="s">
        <v>23</v>
      </c>
      <c r="C20" s="8" t="s">
        <v>20</v>
      </c>
      <c r="D20" s="8" t="s">
        <v>50</v>
      </c>
      <c r="E20" s="8" t="s">
        <v>154</v>
      </c>
      <c r="F20" s="8" t="s">
        <v>32</v>
      </c>
      <c r="G20" s="8" t="s">
        <v>51</v>
      </c>
      <c r="H20" s="15" t="s">
        <v>52</v>
      </c>
      <c r="I20" s="35">
        <v>0</v>
      </c>
      <c r="J20" s="33">
        <v>0</v>
      </c>
      <c r="K20" s="34">
        <v>0</v>
      </c>
      <c r="L20" s="33">
        <v>0</v>
      </c>
      <c r="M20" s="33">
        <v>95.733407</v>
      </c>
      <c r="N20" s="36">
        <v>95.733407</v>
      </c>
      <c r="O20" s="35">
        <v>0</v>
      </c>
      <c r="P20" s="33">
        <v>82.630368000000004</v>
      </c>
      <c r="Q20" s="34">
        <v>82.630368000000004</v>
      </c>
      <c r="R20" s="33">
        <v>0</v>
      </c>
      <c r="S20" s="33">
        <v>685.52278899999999</v>
      </c>
      <c r="T20" s="36">
        <v>685.52278899999999</v>
      </c>
      <c r="U20" s="25" t="s">
        <v>13</v>
      </c>
      <c r="V20" s="31">
        <f t="shared" si="1"/>
        <v>-86.034978189470522</v>
      </c>
    </row>
    <row r="21" spans="1:22" ht="15" x14ac:dyDescent="0.2">
      <c r="A21" s="29" t="s">
        <v>9</v>
      </c>
      <c r="B21" s="8" t="s">
        <v>23</v>
      </c>
      <c r="C21" s="8" t="s">
        <v>20</v>
      </c>
      <c r="D21" s="8" t="s">
        <v>53</v>
      </c>
      <c r="E21" s="8" t="s">
        <v>55</v>
      </c>
      <c r="F21" s="8" t="s">
        <v>21</v>
      </c>
      <c r="G21" s="8" t="s">
        <v>22</v>
      </c>
      <c r="H21" s="15" t="s">
        <v>55</v>
      </c>
      <c r="I21" s="35">
        <v>1055.21325</v>
      </c>
      <c r="J21" s="33">
        <v>41.215919999999997</v>
      </c>
      <c r="K21" s="34">
        <v>1096.4291700000001</v>
      </c>
      <c r="L21" s="33">
        <v>7621.2660059999998</v>
      </c>
      <c r="M21" s="33">
        <v>481.240002</v>
      </c>
      <c r="N21" s="36">
        <v>8102.5060080000003</v>
      </c>
      <c r="O21" s="35">
        <v>1150.6715019999999</v>
      </c>
      <c r="P21" s="33">
        <v>89.759370000000004</v>
      </c>
      <c r="Q21" s="34">
        <v>1240.4308719999999</v>
      </c>
      <c r="R21" s="33">
        <v>5976.5434240000004</v>
      </c>
      <c r="S21" s="33">
        <v>493.543969</v>
      </c>
      <c r="T21" s="36">
        <v>6470.0873929999998</v>
      </c>
      <c r="U21" s="26">
        <f t="shared" si="0"/>
        <v>-11.609006616210682</v>
      </c>
      <c r="V21" s="31">
        <f t="shared" si="1"/>
        <v>25.230240580152241</v>
      </c>
    </row>
    <row r="22" spans="1:22" ht="15" x14ac:dyDescent="0.2">
      <c r="A22" s="29" t="s">
        <v>9</v>
      </c>
      <c r="B22" s="8" t="s">
        <v>23</v>
      </c>
      <c r="C22" s="8" t="s">
        <v>20</v>
      </c>
      <c r="D22" s="8" t="s">
        <v>53</v>
      </c>
      <c r="E22" s="8" t="s">
        <v>56</v>
      </c>
      <c r="F22" s="8" t="s">
        <v>21</v>
      </c>
      <c r="G22" s="8" t="s">
        <v>22</v>
      </c>
      <c r="H22" s="15" t="s">
        <v>22</v>
      </c>
      <c r="I22" s="35">
        <v>716.76253199999996</v>
      </c>
      <c r="J22" s="33">
        <v>70.407865000000001</v>
      </c>
      <c r="K22" s="34">
        <v>787.17039699999998</v>
      </c>
      <c r="L22" s="33">
        <v>5078.1291440000005</v>
      </c>
      <c r="M22" s="33">
        <v>500.84242899999998</v>
      </c>
      <c r="N22" s="36">
        <v>5578.9715729999998</v>
      </c>
      <c r="O22" s="35">
        <v>767.95700799999997</v>
      </c>
      <c r="P22" s="33">
        <v>53.491045</v>
      </c>
      <c r="Q22" s="34">
        <v>821.44805299999996</v>
      </c>
      <c r="R22" s="33">
        <v>3267.123243</v>
      </c>
      <c r="S22" s="33">
        <v>447.67637000000002</v>
      </c>
      <c r="T22" s="36">
        <v>3714.7996130000001</v>
      </c>
      <c r="U22" s="26">
        <f t="shared" si="0"/>
        <v>-4.1728330689707054</v>
      </c>
      <c r="V22" s="31">
        <f t="shared" si="1"/>
        <v>50.182301986796276</v>
      </c>
    </row>
    <row r="23" spans="1:22" ht="15" x14ac:dyDescent="0.2">
      <c r="A23" s="29" t="s">
        <v>9</v>
      </c>
      <c r="B23" s="8" t="s">
        <v>23</v>
      </c>
      <c r="C23" s="8" t="s">
        <v>20</v>
      </c>
      <c r="D23" s="8" t="s">
        <v>53</v>
      </c>
      <c r="E23" s="8" t="s">
        <v>54</v>
      </c>
      <c r="F23" s="8" t="s">
        <v>21</v>
      </c>
      <c r="G23" s="8" t="s">
        <v>22</v>
      </c>
      <c r="H23" s="15" t="s">
        <v>22</v>
      </c>
      <c r="I23" s="35">
        <v>293.50234799999998</v>
      </c>
      <c r="J23" s="33">
        <v>35.166972000000001</v>
      </c>
      <c r="K23" s="34">
        <v>328.66932000000003</v>
      </c>
      <c r="L23" s="33">
        <v>3546.987995</v>
      </c>
      <c r="M23" s="33">
        <v>249.62769399999999</v>
      </c>
      <c r="N23" s="36">
        <v>3796.6156890000002</v>
      </c>
      <c r="O23" s="35">
        <v>365.07988799999998</v>
      </c>
      <c r="P23" s="33">
        <v>22.848914000000001</v>
      </c>
      <c r="Q23" s="34">
        <v>387.92880200000002</v>
      </c>
      <c r="R23" s="33">
        <v>6425.9454509999996</v>
      </c>
      <c r="S23" s="33">
        <v>439.74669999999998</v>
      </c>
      <c r="T23" s="36">
        <v>6865.6921510000002</v>
      </c>
      <c r="U23" s="26">
        <f t="shared" si="0"/>
        <v>-15.275865492451878</v>
      </c>
      <c r="V23" s="31">
        <f t="shared" si="1"/>
        <v>-44.701632326363239</v>
      </c>
    </row>
    <row r="24" spans="1:22" ht="15" x14ac:dyDescent="0.2">
      <c r="A24" s="29" t="s">
        <v>9</v>
      </c>
      <c r="B24" s="8" t="s">
        <v>23</v>
      </c>
      <c r="C24" s="8" t="s">
        <v>20</v>
      </c>
      <c r="D24" s="8" t="s">
        <v>59</v>
      </c>
      <c r="E24" s="8" t="s">
        <v>60</v>
      </c>
      <c r="F24" s="8" t="s">
        <v>21</v>
      </c>
      <c r="G24" s="8" t="s">
        <v>22</v>
      </c>
      <c r="H24" s="15" t="s">
        <v>22</v>
      </c>
      <c r="I24" s="35">
        <v>2466.5317810000001</v>
      </c>
      <c r="J24" s="33">
        <v>0</v>
      </c>
      <c r="K24" s="34">
        <v>2466.5317810000001</v>
      </c>
      <c r="L24" s="33">
        <v>16795.525334000002</v>
      </c>
      <c r="M24" s="33">
        <v>0</v>
      </c>
      <c r="N24" s="36">
        <v>16795.525334000002</v>
      </c>
      <c r="O24" s="35">
        <v>3174.0852690000002</v>
      </c>
      <c r="P24" s="33">
        <v>0</v>
      </c>
      <c r="Q24" s="34">
        <v>3174.0852690000002</v>
      </c>
      <c r="R24" s="33">
        <v>23625.759769</v>
      </c>
      <c r="S24" s="33">
        <v>126.669265</v>
      </c>
      <c r="T24" s="36">
        <v>23752.429034000001</v>
      </c>
      <c r="U24" s="26">
        <f t="shared" si="0"/>
        <v>-22.291571524885832</v>
      </c>
      <c r="V24" s="31">
        <f t="shared" si="1"/>
        <v>-29.289230545817691</v>
      </c>
    </row>
    <row r="25" spans="1:22" ht="15" x14ac:dyDescent="0.2">
      <c r="A25" s="29" t="s">
        <v>9</v>
      </c>
      <c r="B25" s="8" t="s">
        <v>23</v>
      </c>
      <c r="C25" s="8" t="s">
        <v>20</v>
      </c>
      <c r="D25" s="8" t="s">
        <v>136</v>
      </c>
      <c r="E25" s="8" t="s">
        <v>135</v>
      </c>
      <c r="F25" s="8" t="s">
        <v>43</v>
      </c>
      <c r="G25" s="8" t="s">
        <v>43</v>
      </c>
      <c r="H25" s="15" t="s">
        <v>94</v>
      </c>
      <c r="I25" s="35">
        <v>6100.7502960000002</v>
      </c>
      <c r="J25" s="33">
        <v>157.45640299999999</v>
      </c>
      <c r="K25" s="34">
        <v>6258.2066990000003</v>
      </c>
      <c r="L25" s="33">
        <v>46640.141189000002</v>
      </c>
      <c r="M25" s="33">
        <v>1073.1342380000001</v>
      </c>
      <c r="N25" s="36">
        <v>47713.275427</v>
      </c>
      <c r="O25" s="35">
        <v>6828.7524460000004</v>
      </c>
      <c r="P25" s="33">
        <v>135.602846</v>
      </c>
      <c r="Q25" s="34">
        <v>6964.3552920000002</v>
      </c>
      <c r="R25" s="33">
        <v>44992.92355</v>
      </c>
      <c r="S25" s="33">
        <v>1258.869003</v>
      </c>
      <c r="T25" s="36">
        <v>46251.792552999999</v>
      </c>
      <c r="U25" s="26">
        <f t="shared" si="0"/>
        <v>-10.139468240673432</v>
      </c>
      <c r="V25" s="31">
        <f t="shared" si="1"/>
        <v>3.1598405020200726</v>
      </c>
    </row>
    <row r="26" spans="1:22" ht="15" x14ac:dyDescent="0.2">
      <c r="A26" s="29" t="s">
        <v>9</v>
      </c>
      <c r="B26" s="8" t="s">
        <v>23</v>
      </c>
      <c r="C26" s="8" t="s">
        <v>20</v>
      </c>
      <c r="D26" s="8" t="s">
        <v>136</v>
      </c>
      <c r="E26" s="8" t="s">
        <v>44</v>
      </c>
      <c r="F26" s="8" t="s">
        <v>21</v>
      </c>
      <c r="G26" s="8" t="s">
        <v>22</v>
      </c>
      <c r="H26" s="15" t="s">
        <v>45</v>
      </c>
      <c r="I26" s="35">
        <v>534.47223399999996</v>
      </c>
      <c r="J26" s="33">
        <v>40.763010000000001</v>
      </c>
      <c r="K26" s="34">
        <v>575.23524399999997</v>
      </c>
      <c r="L26" s="33">
        <v>3759.2262460000002</v>
      </c>
      <c r="M26" s="33">
        <v>283.84806400000002</v>
      </c>
      <c r="N26" s="36">
        <v>4043.07431</v>
      </c>
      <c r="O26" s="35">
        <v>767.99241900000004</v>
      </c>
      <c r="P26" s="33">
        <v>66.459016000000005</v>
      </c>
      <c r="Q26" s="34">
        <v>834.45143599999994</v>
      </c>
      <c r="R26" s="33">
        <v>6169.8919539999997</v>
      </c>
      <c r="S26" s="33">
        <v>582.02318600000001</v>
      </c>
      <c r="T26" s="36">
        <v>6751.9151400000001</v>
      </c>
      <c r="U26" s="26">
        <f t="shared" si="0"/>
        <v>-31.064263397109183</v>
      </c>
      <c r="V26" s="31">
        <f t="shared" si="1"/>
        <v>-40.119592350208357</v>
      </c>
    </row>
    <row r="27" spans="1:22" ht="15" x14ac:dyDescent="0.2">
      <c r="A27" s="29" t="s">
        <v>9</v>
      </c>
      <c r="B27" s="8" t="s">
        <v>23</v>
      </c>
      <c r="C27" s="8" t="s">
        <v>20</v>
      </c>
      <c r="D27" s="8" t="s">
        <v>136</v>
      </c>
      <c r="E27" s="8" t="s">
        <v>93</v>
      </c>
      <c r="F27" s="8" t="s">
        <v>43</v>
      </c>
      <c r="G27" s="8" t="s">
        <v>43</v>
      </c>
      <c r="H27" s="15" t="s">
        <v>94</v>
      </c>
      <c r="I27" s="35">
        <v>393.76127500000001</v>
      </c>
      <c r="J27" s="33">
        <v>41.268900000000002</v>
      </c>
      <c r="K27" s="34">
        <v>435.03017499999999</v>
      </c>
      <c r="L27" s="33">
        <v>2387.1345959999999</v>
      </c>
      <c r="M27" s="33">
        <v>265.504389</v>
      </c>
      <c r="N27" s="36">
        <v>2652.638985</v>
      </c>
      <c r="O27" s="35">
        <v>256.07673199999999</v>
      </c>
      <c r="P27" s="33">
        <v>30.987705999999999</v>
      </c>
      <c r="Q27" s="34">
        <v>287.064438</v>
      </c>
      <c r="R27" s="33">
        <v>1914.0250739999999</v>
      </c>
      <c r="S27" s="33">
        <v>228.90077199999999</v>
      </c>
      <c r="T27" s="36">
        <v>2142.9258460000001</v>
      </c>
      <c r="U27" s="26">
        <f t="shared" si="0"/>
        <v>51.544433030746916</v>
      </c>
      <c r="V27" s="31">
        <f t="shared" si="1"/>
        <v>23.785850544078979</v>
      </c>
    </row>
    <row r="28" spans="1:22" ht="15" x14ac:dyDescent="0.2">
      <c r="A28" s="29" t="s">
        <v>9</v>
      </c>
      <c r="B28" s="8" t="s">
        <v>23</v>
      </c>
      <c r="C28" s="8" t="s">
        <v>24</v>
      </c>
      <c r="D28" s="8" t="s">
        <v>247</v>
      </c>
      <c r="E28" s="8" t="s">
        <v>236</v>
      </c>
      <c r="F28" s="8" t="s">
        <v>21</v>
      </c>
      <c r="G28" s="8" t="s">
        <v>22</v>
      </c>
      <c r="H28" s="15" t="s">
        <v>22</v>
      </c>
      <c r="I28" s="35">
        <v>0</v>
      </c>
      <c r="J28" s="33">
        <v>0</v>
      </c>
      <c r="K28" s="34">
        <v>0</v>
      </c>
      <c r="L28" s="33">
        <v>0</v>
      </c>
      <c r="M28" s="33">
        <v>0.37502600000000003</v>
      </c>
      <c r="N28" s="36">
        <v>0.37502600000000003</v>
      </c>
      <c r="O28" s="35">
        <v>0</v>
      </c>
      <c r="P28" s="33">
        <v>0</v>
      </c>
      <c r="Q28" s="34">
        <v>0</v>
      </c>
      <c r="R28" s="33">
        <v>0</v>
      </c>
      <c r="S28" s="33">
        <v>0</v>
      </c>
      <c r="T28" s="36">
        <v>0</v>
      </c>
      <c r="U28" s="25" t="s">
        <v>13</v>
      </c>
      <c r="V28" s="30" t="s">
        <v>13</v>
      </c>
    </row>
    <row r="29" spans="1:22" ht="15" x14ac:dyDescent="0.2">
      <c r="A29" s="29" t="s">
        <v>9</v>
      </c>
      <c r="B29" s="8" t="s">
        <v>23</v>
      </c>
      <c r="C29" s="8" t="s">
        <v>20</v>
      </c>
      <c r="D29" s="8" t="s">
        <v>134</v>
      </c>
      <c r="E29" s="8" t="s">
        <v>61</v>
      </c>
      <c r="F29" s="8" t="s">
        <v>34</v>
      </c>
      <c r="G29" s="8" t="s">
        <v>34</v>
      </c>
      <c r="H29" s="15" t="s">
        <v>62</v>
      </c>
      <c r="I29" s="35">
        <v>513.77238899999998</v>
      </c>
      <c r="J29" s="33">
        <v>137.510535</v>
      </c>
      <c r="K29" s="34">
        <v>651.28292399999998</v>
      </c>
      <c r="L29" s="33">
        <v>4364.5679760000003</v>
      </c>
      <c r="M29" s="33">
        <v>777.59426099999996</v>
      </c>
      <c r="N29" s="36">
        <v>5142.1622369999995</v>
      </c>
      <c r="O29" s="35">
        <v>850.50966000000005</v>
      </c>
      <c r="P29" s="33">
        <v>104.995536</v>
      </c>
      <c r="Q29" s="34">
        <v>955.50519599999996</v>
      </c>
      <c r="R29" s="33">
        <v>6597.2544520000001</v>
      </c>
      <c r="S29" s="33">
        <v>892.62014099999999</v>
      </c>
      <c r="T29" s="36">
        <v>7489.8745929999995</v>
      </c>
      <c r="U29" s="26">
        <f t="shared" si="0"/>
        <v>-31.838892480496771</v>
      </c>
      <c r="V29" s="31">
        <f t="shared" si="1"/>
        <v>-31.345149065568613</v>
      </c>
    </row>
    <row r="30" spans="1:22" ht="15" x14ac:dyDescent="0.2">
      <c r="A30" s="29" t="s">
        <v>9</v>
      </c>
      <c r="B30" s="8" t="s">
        <v>23</v>
      </c>
      <c r="C30" s="8" t="s">
        <v>20</v>
      </c>
      <c r="D30" s="8" t="s">
        <v>200</v>
      </c>
      <c r="E30" s="8" t="s">
        <v>152</v>
      </c>
      <c r="F30" s="8" t="s">
        <v>27</v>
      </c>
      <c r="G30" s="8" t="s">
        <v>28</v>
      </c>
      <c r="H30" s="15" t="s">
        <v>28</v>
      </c>
      <c r="I30" s="35">
        <v>787.6354</v>
      </c>
      <c r="J30" s="33">
        <v>0</v>
      </c>
      <c r="K30" s="34">
        <v>787.6354</v>
      </c>
      <c r="L30" s="33">
        <v>6038.7343600000004</v>
      </c>
      <c r="M30" s="33">
        <v>0</v>
      </c>
      <c r="N30" s="36">
        <v>6038.7343600000004</v>
      </c>
      <c r="O30" s="35">
        <v>901.73788000000002</v>
      </c>
      <c r="P30" s="33">
        <v>0</v>
      </c>
      <c r="Q30" s="34">
        <v>901.73788000000002</v>
      </c>
      <c r="R30" s="33">
        <v>3674.109406</v>
      </c>
      <c r="S30" s="33">
        <v>0</v>
      </c>
      <c r="T30" s="36">
        <v>3674.109406</v>
      </c>
      <c r="U30" s="26">
        <f t="shared" ref="U30:U87" si="2">+((K30/Q30)-1)*100</f>
        <v>-12.653619475318035</v>
      </c>
      <c r="V30" s="31">
        <f t="shared" ref="V30:V87" si="3">+((N30/T30)-1)*100</f>
        <v>64.359132859202631</v>
      </c>
    </row>
    <row r="31" spans="1:22" ht="15" x14ac:dyDescent="0.2">
      <c r="A31" s="29" t="s">
        <v>9</v>
      </c>
      <c r="B31" s="8" t="s">
        <v>23</v>
      </c>
      <c r="C31" s="8" t="s">
        <v>20</v>
      </c>
      <c r="D31" s="8" t="s">
        <v>235</v>
      </c>
      <c r="E31" s="8" t="s">
        <v>236</v>
      </c>
      <c r="F31" s="8" t="s">
        <v>21</v>
      </c>
      <c r="G31" s="8" t="s">
        <v>22</v>
      </c>
      <c r="H31" s="15" t="s">
        <v>22</v>
      </c>
      <c r="I31" s="35">
        <v>0</v>
      </c>
      <c r="J31" s="33">
        <v>0</v>
      </c>
      <c r="K31" s="34">
        <v>0</v>
      </c>
      <c r="L31" s="33">
        <v>0</v>
      </c>
      <c r="M31" s="33">
        <v>0</v>
      </c>
      <c r="N31" s="36">
        <v>0</v>
      </c>
      <c r="O31" s="35">
        <v>0</v>
      </c>
      <c r="P31" s="33">
        <v>0</v>
      </c>
      <c r="Q31" s="34">
        <v>0</v>
      </c>
      <c r="R31" s="33">
        <v>0</v>
      </c>
      <c r="S31" s="33">
        <v>3.5952739999999999</v>
      </c>
      <c r="T31" s="36">
        <v>3.5952739999999999</v>
      </c>
      <c r="U31" s="25" t="s">
        <v>13</v>
      </c>
      <c r="V31" s="30" t="s">
        <v>13</v>
      </c>
    </row>
    <row r="32" spans="1:22" ht="15" x14ac:dyDescent="0.2">
      <c r="A32" s="29" t="s">
        <v>9</v>
      </c>
      <c r="B32" s="8" t="s">
        <v>23</v>
      </c>
      <c r="C32" s="8" t="s">
        <v>20</v>
      </c>
      <c r="D32" s="8" t="s">
        <v>209</v>
      </c>
      <c r="E32" s="8" t="s">
        <v>210</v>
      </c>
      <c r="F32" s="8" t="s">
        <v>34</v>
      </c>
      <c r="G32" s="8" t="s">
        <v>34</v>
      </c>
      <c r="H32" s="15" t="s">
        <v>211</v>
      </c>
      <c r="I32" s="35">
        <v>0</v>
      </c>
      <c r="J32" s="33">
        <v>0</v>
      </c>
      <c r="K32" s="34">
        <v>0</v>
      </c>
      <c r="L32" s="33">
        <v>0</v>
      </c>
      <c r="M32" s="33">
        <v>0</v>
      </c>
      <c r="N32" s="36">
        <v>0</v>
      </c>
      <c r="O32" s="35">
        <v>0</v>
      </c>
      <c r="P32" s="33">
        <v>0</v>
      </c>
      <c r="Q32" s="34">
        <v>0</v>
      </c>
      <c r="R32" s="33">
        <v>2414.8695189999999</v>
      </c>
      <c r="S32" s="33">
        <v>40.036740000000002</v>
      </c>
      <c r="T32" s="36">
        <v>2454.9062589999999</v>
      </c>
      <c r="U32" s="25" t="s">
        <v>13</v>
      </c>
      <c r="V32" s="30" t="s">
        <v>13</v>
      </c>
    </row>
    <row r="33" spans="1:22" ht="15" x14ac:dyDescent="0.2">
      <c r="A33" s="29" t="s">
        <v>9</v>
      </c>
      <c r="B33" s="8" t="s">
        <v>23</v>
      </c>
      <c r="C33" s="8" t="s">
        <v>24</v>
      </c>
      <c r="D33" s="8" t="s">
        <v>133</v>
      </c>
      <c r="E33" s="8" t="s">
        <v>151</v>
      </c>
      <c r="F33" s="8" t="s">
        <v>32</v>
      </c>
      <c r="G33" s="8" t="s">
        <v>33</v>
      </c>
      <c r="H33" s="15" t="s">
        <v>33</v>
      </c>
      <c r="I33" s="35">
        <v>0</v>
      </c>
      <c r="J33" s="33">
        <v>27.548067</v>
      </c>
      <c r="K33" s="34">
        <v>27.548067</v>
      </c>
      <c r="L33" s="33">
        <v>0</v>
      </c>
      <c r="M33" s="33">
        <v>190.92873800000001</v>
      </c>
      <c r="N33" s="36">
        <v>190.92873800000001</v>
      </c>
      <c r="O33" s="35">
        <v>0</v>
      </c>
      <c r="P33" s="33">
        <v>48.069450000000003</v>
      </c>
      <c r="Q33" s="34">
        <v>48.069450000000003</v>
      </c>
      <c r="R33" s="33">
        <v>0</v>
      </c>
      <c r="S33" s="33">
        <v>343.93704500000001</v>
      </c>
      <c r="T33" s="36">
        <v>343.93704500000001</v>
      </c>
      <c r="U33" s="26">
        <f t="shared" si="2"/>
        <v>-42.691112546534235</v>
      </c>
      <c r="V33" s="31">
        <f t="shared" si="3"/>
        <v>-44.487300575603882</v>
      </c>
    </row>
    <row r="34" spans="1:22" ht="15" x14ac:dyDescent="0.2">
      <c r="A34" s="29" t="s">
        <v>9</v>
      </c>
      <c r="B34" s="8" t="s">
        <v>23</v>
      </c>
      <c r="C34" s="8" t="s">
        <v>20</v>
      </c>
      <c r="D34" s="8" t="s">
        <v>68</v>
      </c>
      <c r="E34" s="8" t="s">
        <v>69</v>
      </c>
      <c r="F34" s="8" t="s">
        <v>70</v>
      </c>
      <c r="G34" s="8" t="s">
        <v>71</v>
      </c>
      <c r="H34" s="15" t="s">
        <v>72</v>
      </c>
      <c r="I34" s="35">
        <v>3368.9779199999998</v>
      </c>
      <c r="J34" s="33">
        <v>134.29723999999999</v>
      </c>
      <c r="K34" s="34">
        <v>3503.2751600000001</v>
      </c>
      <c r="L34" s="33">
        <v>26671.662609999999</v>
      </c>
      <c r="M34" s="33">
        <v>1136.8136199999999</v>
      </c>
      <c r="N34" s="36">
        <v>27808.47623</v>
      </c>
      <c r="O34" s="35">
        <v>3173.30728</v>
      </c>
      <c r="P34" s="33">
        <v>176.00060999999999</v>
      </c>
      <c r="Q34" s="34">
        <v>3349.30789</v>
      </c>
      <c r="R34" s="33">
        <v>30849.585289999999</v>
      </c>
      <c r="S34" s="33">
        <v>1208.31537</v>
      </c>
      <c r="T34" s="36">
        <v>32057.900659999999</v>
      </c>
      <c r="U34" s="26">
        <f t="shared" si="2"/>
        <v>4.5969876480958627</v>
      </c>
      <c r="V34" s="31">
        <f t="shared" si="3"/>
        <v>-13.255466959825558</v>
      </c>
    </row>
    <row r="35" spans="1:22" ht="15" x14ac:dyDescent="0.2">
      <c r="A35" s="29" t="s">
        <v>9</v>
      </c>
      <c r="B35" s="8" t="s">
        <v>23</v>
      </c>
      <c r="C35" s="8" t="s">
        <v>20</v>
      </c>
      <c r="D35" s="8" t="s">
        <v>73</v>
      </c>
      <c r="E35" s="8" t="s">
        <v>77</v>
      </c>
      <c r="F35" s="8" t="s">
        <v>21</v>
      </c>
      <c r="G35" s="8" t="s">
        <v>75</v>
      </c>
      <c r="H35" s="15" t="s">
        <v>78</v>
      </c>
      <c r="I35" s="35">
        <v>1183.9718399999999</v>
      </c>
      <c r="J35" s="33">
        <v>1.18825</v>
      </c>
      <c r="K35" s="34">
        <v>1185.1600900000001</v>
      </c>
      <c r="L35" s="33">
        <v>11142.016911999999</v>
      </c>
      <c r="M35" s="33">
        <v>11.337673000000001</v>
      </c>
      <c r="N35" s="36">
        <v>11153.354584999999</v>
      </c>
      <c r="O35" s="35">
        <v>583.96831999999995</v>
      </c>
      <c r="P35" s="33">
        <v>0.46116000000000001</v>
      </c>
      <c r="Q35" s="34">
        <v>584.42948000000001</v>
      </c>
      <c r="R35" s="33">
        <v>2181.4608159999998</v>
      </c>
      <c r="S35" s="33">
        <v>2.7741359999999999</v>
      </c>
      <c r="T35" s="36">
        <v>2184.2349519999998</v>
      </c>
      <c r="U35" s="25" t="s">
        <v>13</v>
      </c>
      <c r="V35" s="30" t="s">
        <v>13</v>
      </c>
    </row>
    <row r="36" spans="1:22" ht="15" x14ac:dyDescent="0.2">
      <c r="A36" s="29" t="s">
        <v>9</v>
      </c>
      <c r="B36" s="8" t="s">
        <v>23</v>
      </c>
      <c r="C36" s="8" t="s">
        <v>20</v>
      </c>
      <c r="D36" s="8" t="s">
        <v>73</v>
      </c>
      <c r="E36" s="8" t="s">
        <v>74</v>
      </c>
      <c r="F36" s="8" t="s">
        <v>21</v>
      </c>
      <c r="G36" s="8" t="s">
        <v>75</v>
      </c>
      <c r="H36" s="15" t="s">
        <v>76</v>
      </c>
      <c r="I36" s="35">
        <v>530.20416</v>
      </c>
      <c r="J36" s="33">
        <v>1.18475</v>
      </c>
      <c r="K36" s="34">
        <v>531.38891000000001</v>
      </c>
      <c r="L36" s="33">
        <v>3945.3058860000001</v>
      </c>
      <c r="M36" s="33">
        <v>8.0887170000000008</v>
      </c>
      <c r="N36" s="36">
        <v>3953.3946030000002</v>
      </c>
      <c r="O36" s="35">
        <v>859.45989999999995</v>
      </c>
      <c r="P36" s="33">
        <v>1.0609200000000001</v>
      </c>
      <c r="Q36" s="34">
        <v>860.52081999999996</v>
      </c>
      <c r="R36" s="33">
        <v>16823.687898</v>
      </c>
      <c r="S36" s="33">
        <v>26.584284</v>
      </c>
      <c r="T36" s="36">
        <v>16850.272182000001</v>
      </c>
      <c r="U36" s="26">
        <f t="shared" si="2"/>
        <v>-38.247989165445176</v>
      </c>
      <c r="V36" s="31">
        <f t="shared" si="3"/>
        <v>-76.538096475241844</v>
      </c>
    </row>
    <row r="37" spans="1:22" ht="15" x14ac:dyDescent="0.2">
      <c r="A37" s="29" t="s">
        <v>9</v>
      </c>
      <c r="B37" s="8" t="s">
        <v>23</v>
      </c>
      <c r="C37" s="8" t="s">
        <v>20</v>
      </c>
      <c r="D37" s="8" t="s">
        <v>79</v>
      </c>
      <c r="E37" s="8" t="s">
        <v>212</v>
      </c>
      <c r="F37" s="8" t="s">
        <v>21</v>
      </c>
      <c r="G37" s="8" t="s">
        <v>213</v>
      </c>
      <c r="H37" s="15" t="s">
        <v>214</v>
      </c>
      <c r="I37" s="35">
        <v>793.81322799999998</v>
      </c>
      <c r="J37" s="33">
        <v>10.70065</v>
      </c>
      <c r="K37" s="34">
        <v>804.51387799999998</v>
      </c>
      <c r="L37" s="33">
        <v>4851.4655279999997</v>
      </c>
      <c r="M37" s="33">
        <v>68.765851999999995</v>
      </c>
      <c r="N37" s="36">
        <v>4920.2313800000002</v>
      </c>
      <c r="O37" s="35">
        <v>462.11610000000002</v>
      </c>
      <c r="P37" s="33">
        <v>5.8705679999999996</v>
      </c>
      <c r="Q37" s="34">
        <v>467.98666800000001</v>
      </c>
      <c r="R37" s="33">
        <v>2476.8359220000002</v>
      </c>
      <c r="S37" s="33">
        <v>42.481220999999998</v>
      </c>
      <c r="T37" s="36">
        <v>2519.3171430000002</v>
      </c>
      <c r="U37" s="26">
        <f t="shared" si="2"/>
        <v>71.909572005158068</v>
      </c>
      <c r="V37" s="31">
        <f t="shared" si="3"/>
        <v>95.300198455403432</v>
      </c>
    </row>
    <row r="38" spans="1:22" ht="15" x14ac:dyDescent="0.2">
      <c r="A38" s="29" t="s">
        <v>9</v>
      </c>
      <c r="B38" s="8" t="s">
        <v>23</v>
      </c>
      <c r="C38" s="8" t="s">
        <v>20</v>
      </c>
      <c r="D38" s="8" t="s">
        <v>82</v>
      </c>
      <c r="E38" s="8" t="s">
        <v>83</v>
      </c>
      <c r="F38" s="8" t="s">
        <v>27</v>
      </c>
      <c r="G38" s="8" t="s">
        <v>84</v>
      </c>
      <c r="H38" s="15" t="s">
        <v>85</v>
      </c>
      <c r="I38" s="35">
        <v>1379.0468000000001</v>
      </c>
      <c r="J38" s="33">
        <v>84.617125999999999</v>
      </c>
      <c r="K38" s="34">
        <v>1463.6639259999999</v>
      </c>
      <c r="L38" s="33">
        <v>12321.0936</v>
      </c>
      <c r="M38" s="33">
        <v>653.21274600000004</v>
      </c>
      <c r="N38" s="36">
        <v>12974.306345999999</v>
      </c>
      <c r="O38" s="35">
        <v>2167.9540000000002</v>
      </c>
      <c r="P38" s="33">
        <v>94.187600000000003</v>
      </c>
      <c r="Q38" s="34">
        <v>2262.1415999999999</v>
      </c>
      <c r="R38" s="33">
        <v>13754.798000000001</v>
      </c>
      <c r="S38" s="33">
        <v>505.99810000000002</v>
      </c>
      <c r="T38" s="36">
        <v>14260.7961</v>
      </c>
      <c r="U38" s="26">
        <f t="shared" si="2"/>
        <v>-35.297422318744331</v>
      </c>
      <c r="V38" s="31">
        <f t="shared" si="3"/>
        <v>-9.0211636501835955</v>
      </c>
    </row>
    <row r="39" spans="1:22" ht="15" x14ac:dyDescent="0.2">
      <c r="A39" s="29" t="s">
        <v>9</v>
      </c>
      <c r="B39" s="8" t="s">
        <v>23</v>
      </c>
      <c r="C39" s="8" t="s">
        <v>20</v>
      </c>
      <c r="D39" s="8" t="s">
        <v>82</v>
      </c>
      <c r="E39" s="8" t="s">
        <v>155</v>
      </c>
      <c r="F39" s="8" t="s">
        <v>27</v>
      </c>
      <c r="G39" s="8" t="s">
        <v>84</v>
      </c>
      <c r="H39" s="15" t="s">
        <v>156</v>
      </c>
      <c r="I39" s="35">
        <v>706.06439999999998</v>
      </c>
      <c r="J39" s="33">
        <v>13.884893999999999</v>
      </c>
      <c r="K39" s="34">
        <v>719.94929400000001</v>
      </c>
      <c r="L39" s="33">
        <v>5672.4901</v>
      </c>
      <c r="M39" s="33">
        <v>122.98353400000001</v>
      </c>
      <c r="N39" s="36">
        <v>5795.4736339999999</v>
      </c>
      <c r="O39" s="35">
        <v>709.87800000000004</v>
      </c>
      <c r="P39" s="33">
        <v>16.864000000000001</v>
      </c>
      <c r="Q39" s="34">
        <v>726.74199999999996</v>
      </c>
      <c r="R39" s="33">
        <v>4595.3180000000002</v>
      </c>
      <c r="S39" s="33">
        <v>90.401499999999999</v>
      </c>
      <c r="T39" s="36">
        <v>4685.7195000000002</v>
      </c>
      <c r="U39" s="26">
        <f t="shared" si="2"/>
        <v>-0.93467915711489269</v>
      </c>
      <c r="V39" s="31">
        <f t="shared" si="3"/>
        <v>23.683750894606458</v>
      </c>
    </row>
    <row r="40" spans="1:22" ht="15" x14ac:dyDescent="0.2">
      <c r="A40" s="29" t="s">
        <v>9</v>
      </c>
      <c r="B40" s="8" t="s">
        <v>23</v>
      </c>
      <c r="C40" s="8" t="s">
        <v>20</v>
      </c>
      <c r="D40" s="8" t="s">
        <v>82</v>
      </c>
      <c r="E40" s="8" t="s">
        <v>86</v>
      </c>
      <c r="F40" s="8" t="s">
        <v>27</v>
      </c>
      <c r="G40" s="8" t="s">
        <v>84</v>
      </c>
      <c r="H40" s="15" t="s">
        <v>85</v>
      </c>
      <c r="I40" s="35">
        <v>353.03219999999999</v>
      </c>
      <c r="J40" s="33">
        <v>21.585699999999999</v>
      </c>
      <c r="K40" s="34">
        <v>374.61790000000002</v>
      </c>
      <c r="L40" s="33">
        <v>2835.4468999999999</v>
      </c>
      <c r="M40" s="33">
        <v>149.55861999999999</v>
      </c>
      <c r="N40" s="36">
        <v>2985.0055200000002</v>
      </c>
      <c r="O40" s="35">
        <v>188.726</v>
      </c>
      <c r="P40" s="33">
        <v>8.1576000000000004</v>
      </c>
      <c r="Q40" s="34">
        <v>196.8836</v>
      </c>
      <c r="R40" s="33">
        <v>3864.2460000000001</v>
      </c>
      <c r="S40" s="33">
        <v>141.79929999999999</v>
      </c>
      <c r="T40" s="36">
        <v>4006.0453000000002</v>
      </c>
      <c r="U40" s="26">
        <f t="shared" si="2"/>
        <v>90.273796293850793</v>
      </c>
      <c r="V40" s="31">
        <f t="shared" si="3"/>
        <v>-25.487474642386097</v>
      </c>
    </row>
    <row r="41" spans="1:22" ht="15" x14ac:dyDescent="0.2">
      <c r="A41" s="29" t="s">
        <v>9</v>
      </c>
      <c r="B41" s="8" t="s">
        <v>23</v>
      </c>
      <c r="C41" s="8" t="s">
        <v>24</v>
      </c>
      <c r="D41" s="8" t="s">
        <v>167</v>
      </c>
      <c r="E41" s="8" t="s">
        <v>168</v>
      </c>
      <c r="F41" s="8" t="s">
        <v>37</v>
      </c>
      <c r="G41" s="8" t="s">
        <v>169</v>
      </c>
      <c r="H41" s="15" t="s">
        <v>170</v>
      </c>
      <c r="I41" s="35">
        <v>209</v>
      </c>
      <c r="J41" s="33">
        <v>5.4269999999999996</v>
      </c>
      <c r="K41" s="34">
        <v>214.42699999999999</v>
      </c>
      <c r="L41" s="33">
        <v>2050.5139730000001</v>
      </c>
      <c r="M41" s="33">
        <v>38.971086</v>
      </c>
      <c r="N41" s="36">
        <v>2089.4850590000001</v>
      </c>
      <c r="O41" s="35">
        <v>275</v>
      </c>
      <c r="P41" s="33">
        <v>4.2812000000000001</v>
      </c>
      <c r="Q41" s="34">
        <v>279.28120000000001</v>
      </c>
      <c r="R41" s="33">
        <v>1893.0075400000001</v>
      </c>
      <c r="S41" s="33">
        <v>41.357120000000002</v>
      </c>
      <c r="T41" s="36">
        <v>1934.36466</v>
      </c>
      <c r="U41" s="26">
        <f t="shared" si="2"/>
        <v>-23.221828035685899</v>
      </c>
      <c r="V41" s="31">
        <f t="shared" si="3"/>
        <v>8.0191911177699193</v>
      </c>
    </row>
    <row r="42" spans="1:22" ht="15" x14ac:dyDescent="0.2">
      <c r="A42" s="29" t="s">
        <v>9</v>
      </c>
      <c r="B42" s="8" t="s">
        <v>23</v>
      </c>
      <c r="C42" s="8" t="s">
        <v>20</v>
      </c>
      <c r="D42" s="8" t="s">
        <v>229</v>
      </c>
      <c r="E42" s="8" t="s">
        <v>230</v>
      </c>
      <c r="F42" s="8" t="s">
        <v>43</v>
      </c>
      <c r="G42" s="8" t="s">
        <v>148</v>
      </c>
      <c r="H42" s="15" t="s">
        <v>149</v>
      </c>
      <c r="I42" s="35">
        <v>0</v>
      </c>
      <c r="J42" s="33">
        <v>0</v>
      </c>
      <c r="K42" s="34">
        <v>0</v>
      </c>
      <c r="L42" s="33">
        <v>1.748</v>
      </c>
      <c r="M42" s="33">
        <v>0</v>
      </c>
      <c r="N42" s="36">
        <v>1.748</v>
      </c>
      <c r="O42" s="35">
        <v>0</v>
      </c>
      <c r="P42" s="33">
        <v>0</v>
      </c>
      <c r="Q42" s="34">
        <v>0</v>
      </c>
      <c r="R42" s="33">
        <v>13.208600000000001</v>
      </c>
      <c r="S42" s="33">
        <v>0.56000000000000005</v>
      </c>
      <c r="T42" s="36">
        <v>13.768599999999999</v>
      </c>
      <c r="U42" s="25" t="s">
        <v>13</v>
      </c>
      <c r="V42" s="31">
        <f t="shared" si="3"/>
        <v>-87.304446348938896</v>
      </c>
    </row>
    <row r="43" spans="1:22" ht="15" x14ac:dyDescent="0.2">
      <c r="A43" s="29" t="s">
        <v>9</v>
      </c>
      <c r="B43" s="8" t="s">
        <v>23</v>
      </c>
      <c r="C43" s="8" t="s">
        <v>20</v>
      </c>
      <c r="D43" s="8" t="s">
        <v>219</v>
      </c>
      <c r="E43" s="8" t="s">
        <v>220</v>
      </c>
      <c r="F43" s="8" t="s">
        <v>221</v>
      </c>
      <c r="G43" s="8" t="s">
        <v>222</v>
      </c>
      <c r="H43" s="15" t="s">
        <v>223</v>
      </c>
      <c r="I43" s="35">
        <v>50.695020999999997</v>
      </c>
      <c r="J43" s="33">
        <v>18.901436</v>
      </c>
      <c r="K43" s="34">
        <v>69.596457000000001</v>
      </c>
      <c r="L43" s="33">
        <v>168.294048</v>
      </c>
      <c r="M43" s="33">
        <v>74.496213999999995</v>
      </c>
      <c r="N43" s="36">
        <v>242.79026200000001</v>
      </c>
      <c r="O43" s="35">
        <v>0</v>
      </c>
      <c r="P43" s="33">
        <v>0</v>
      </c>
      <c r="Q43" s="34">
        <v>0</v>
      </c>
      <c r="R43" s="33">
        <v>86.759175999999997</v>
      </c>
      <c r="S43" s="33">
        <v>33.851162000000002</v>
      </c>
      <c r="T43" s="36">
        <v>120.610338</v>
      </c>
      <c r="U43" s="25" t="s">
        <v>13</v>
      </c>
      <c r="V43" s="30" t="s">
        <v>13</v>
      </c>
    </row>
    <row r="44" spans="1:22" ht="15" x14ac:dyDescent="0.2">
      <c r="A44" s="29" t="s">
        <v>9</v>
      </c>
      <c r="B44" s="8" t="s">
        <v>23</v>
      </c>
      <c r="C44" s="8" t="s">
        <v>24</v>
      </c>
      <c r="D44" s="8" t="s">
        <v>142</v>
      </c>
      <c r="E44" s="8" t="s">
        <v>145</v>
      </c>
      <c r="F44" s="8" t="s">
        <v>27</v>
      </c>
      <c r="G44" s="8" t="s">
        <v>143</v>
      </c>
      <c r="H44" s="15" t="s">
        <v>144</v>
      </c>
      <c r="I44" s="35">
        <v>0</v>
      </c>
      <c r="J44" s="33">
        <v>0</v>
      </c>
      <c r="K44" s="34">
        <v>0</v>
      </c>
      <c r="L44" s="33">
        <v>351.558288</v>
      </c>
      <c r="M44" s="33">
        <v>22.977694</v>
      </c>
      <c r="N44" s="36">
        <v>374.53598199999999</v>
      </c>
      <c r="O44" s="35">
        <v>159.47305</v>
      </c>
      <c r="P44" s="33">
        <v>16.323611</v>
      </c>
      <c r="Q44" s="34">
        <v>175.79666</v>
      </c>
      <c r="R44" s="33">
        <v>1059.5565999999999</v>
      </c>
      <c r="S44" s="33">
        <v>111.823514</v>
      </c>
      <c r="T44" s="36">
        <v>1171.380114</v>
      </c>
      <c r="U44" s="25" t="s">
        <v>13</v>
      </c>
      <c r="V44" s="31">
        <f t="shared" si="3"/>
        <v>-68.026093534997472</v>
      </c>
    </row>
    <row r="45" spans="1:22" ht="15" x14ac:dyDescent="0.2">
      <c r="A45" s="29" t="s">
        <v>9</v>
      </c>
      <c r="B45" s="8" t="s">
        <v>23</v>
      </c>
      <c r="C45" s="8" t="s">
        <v>20</v>
      </c>
      <c r="D45" s="8" t="s">
        <v>164</v>
      </c>
      <c r="E45" s="8" t="s">
        <v>112</v>
      </c>
      <c r="F45" s="8" t="s">
        <v>27</v>
      </c>
      <c r="G45" s="8" t="s">
        <v>48</v>
      </c>
      <c r="H45" s="15" t="s">
        <v>113</v>
      </c>
      <c r="I45" s="35">
        <v>0</v>
      </c>
      <c r="J45" s="33">
        <v>0</v>
      </c>
      <c r="K45" s="34">
        <v>0</v>
      </c>
      <c r="L45" s="33">
        <v>0</v>
      </c>
      <c r="M45" s="33">
        <v>0</v>
      </c>
      <c r="N45" s="36">
        <v>0</v>
      </c>
      <c r="O45" s="35">
        <v>767.19780000000003</v>
      </c>
      <c r="P45" s="33">
        <v>60.1008</v>
      </c>
      <c r="Q45" s="34">
        <v>827.29859999999996</v>
      </c>
      <c r="R45" s="33">
        <v>4750.6062469999997</v>
      </c>
      <c r="S45" s="33">
        <v>457.23514599999999</v>
      </c>
      <c r="T45" s="36">
        <v>5207.8413929999997</v>
      </c>
      <c r="U45" s="25" t="s">
        <v>13</v>
      </c>
      <c r="V45" s="30" t="s">
        <v>13</v>
      </c>
    </row>
    <row r="46" spans="1:22" ht="15" x14ac:dyDescent="0.2">
      <c r="A46" s="29" t="s">
        <v>9</v>
      </c>
      <c r="B46" s="8" t="s">
        <v>23</v>
      </c>
      <c r="C46" s="8" t="s">
        <v>24</v>
      </c>
      <c r="D46" s="8" t="s">
        <v>252</v>
      </c>
      <c r="E46" s="8" t="s">
        <v>253</v>
      </c>
      <c r="F46" s="8" t="s">
        <v>16</v>
      </c>
      <c r="G46" s="8" t="s">
        <v>254</v>
      </c>
      <c r="H46" s="15" t="s">
        <v>254</v>
      </c>
      <c r="I46" s="35">
        <v>0</v>
      </c>
      <c r="J46" s="33">
        <v>1.8850960000000001</v>
      </c>
      <c r="K46" s="34">
        <v>1.8850960000000001</v>
      </c>
      <c r="L46" s="33">
        <v>0</v>
      </c>
      <c r="M46" s="33">
        <v>1.8850960000000001</v>
      </c>
      <c r="N46" s="36">
        <v>1.8850960000000001</v>
      </c>
      <c r="O46" s="35">
        <v>0</v>
      </c>
      <c r="P46" s="33">
        <v>0</v>
      </c>
      <c r="Q46" s="34">
        <v>0</v>
      </c>
      <c r="R46" s="33">
        <v>0</v>
      </c>
      <c r="S46" s="33">
        <v>0</v>
      </c>
      <c r="T46" s="36">
        <v>0</v>
      </c>
      <c r="U46" s="25" t="s">
        <v>13</v>
      </c>
      <c r="V46" s="30" t="s">
        <v>13</v>
      </c>
    </row>
    <row r="47" spans="1:22" ht="15" x14ac:dyDescent="0.2">
      <c r="A47" s="29" t="s">
        <v>9</v>
      </c>
      <c r="B47" s="8" t="s">
        <v>23</v>
      </c>
      <c r="C47" s="8" t="s">
        <v>24</v>
      </c>
      <c r="D47" s="8" t="s">
        <v>87</v>
      </c>
      <c r="E47" s="8" t="s">
        <v>88</v>
      </c>
      <c r="F47" s="8" t="s">
        <v>27</v>
      </c>
      <c r="G47" s="8" t="s">
        <v>89</v>
      </c>
      <c r="H47" s="15" t="s">
        <v>90</v>
      </c>
      <c r="I47" s="35">
        <v>0</v>
      </c>
      <c r="J47" s="33">
        <v>0</v>
      </c>
      <c r="K47" s="34">
        <v>0</v>
      </c>
      <c r="L47" s="33">
        <v>0</v>
      </c>
      <c r="M47" s="33">
        <v>0</v>
      </c>
      <c r="N47" s="36">
        <v>0</v>
      </c>
      <c r="O47" s="35">
        <v>0</v>
      </c>
      <c r="P47" s="33">
        <v>0</v>
      </c>
      <c r="Q47" s="34">
        <v>0</v>
      </c>
      <c r="R47" s="33">
        <v>268.448398</v>
      </c>
      <c r="S47" s="33">
        <v>37.772911000000001</v>
      </c>
      <c r="T47" s="36">
        <v>306.22130800000002</v>
      </c>
      <c r="U47" s="25" t="s">
        <v>13</v>
      </c>
      <c r="V47" s="30" t="s">
        <v>13</v>
      </c>
    </row>
    <row r="48" spans="1:22" ht="15" x14ac:dyDescent="0.2">
      <c r="A48" s="29" t="s">
        <v>9</v>
      </c>
      <c r="B48" s="8" t="s">
        <v>23</v>
      </c>
      <c r="C48" s="8" t="s">
        <v>24</v>
      </c>
      <c r="D48" s="8" t="s">
        <v>138</v>
      </c>
      <c r="E48" s="8" t="s">
        <v>139</v>
      </c>
      <c r="F48" s="8" t="s">
        <v>27</v>
      </c>
      <c r="G48" s="8" t="s">
        <v>140</v>
      </c>
      <c r="H48" s="15" t="s">
        <v>141</v>
      </c>
      <c r="I48" s="35">
        <v>0</v>
      </c>
      <c r="J48" s="33">
        <v>0</v>
      </c>
      <c r="K48" s="34">
        <v>0</v>
      </c>
      <c r="L48" s="33">
        <v>0</v>
      </c>
      <c r="M48" s="33">
        <v>0</v>
      </c>
      <c r="N48" s="36">
        <v>0</v>
      </c>
      <c r="O48" s="35">
        <v>0</v>
      </c>
      <c r="P48" s="33">
        <v>0</v>
      </c>
      <c r="Q48" s="34">
        <v>0</v>
      </c>
      <c r="R48" s="33">
        <v>0</v>
      </c>
      <c r="S48" s="33">
        <v>0.20349</v>
      </c>
      <c r="T48" s="36">
        <v>0.20349</v>
      </c>
      <c r="U48" s="25" t="s">
        <v>13</v>
      </c>
      <c r="V48" s="30" t="s">
        <v>13</v>
      </c>
    </row>
    <row r="49" spans="1:22" ht="15" x14ac:dyDescent="0.2">
      <c r="A49" s="29" t="s">
        <v>9</v>
      </c>
      <c r="B49" s="8" t="s">
        <v>23</v>
      </c>
      <c r="C49" s="8" t="s">
        <v>20</v>
      </c>
      <c r="D49" s="8" t="s">
        <v>91</v>
      </c>
      <c r="E49" s="8" t="s">
        <v>137</v>
      </c>
      <c r="F49" s="8" t="s">
        <v>43</v>
      </c>
      <c r="G49" s="8" t="s">
        <v>43</v>
      </c>
      <c r="H49" s="15" t="s">
        <v>92</v>
      </c>
      <c r="I49" s="35">
        <v>1680.2482259999999</v>
      </c>
      <c r="J49" s="33">
        <v>71.402072000000004</v>
      </c>
      <c r="K49" s="34">
        <v>1751.650298</v>
      </c>
      <c r="L49" s="33">
        <v>10404.764028</v>
      </c>
      <c r="M49" s="33">
        <v>485.74806599999999</v>
      </c>
      <c r="N49" s="36">
        <v>10890.512094</v>
      </c>
      <c r="O49" s="35">
        <v>896.29029100000002</v>
      </c>
      <c r="P49" s="33">
        <v>34.423324999999998</v>
      </c>
      <c r="Q49" s="34">
        <v>930.713616</v>
      </c>
      <c r="R49" s="33">
        <v>7451.2608019999998</v>
      </c>
      <c r="S49" s="33">
        <v>242.089484</v>
      </c>
      <c r="T49" s="36">
        <v>7693.3502859999999</v>
      </c>
      <c r="U49" s="26">
        <f t="shared" si="2"/>
        <v>88.205079187323292</v>
      </c>
      <c r="V49" s="31">
        <f t="shared" si="3"/>
        <v>41.557470921583352</v>
      </c>
    </row>
    <row r="50" spans="1:22" ht="15" x14ac:dyDescent="0.2">
      <c r="A50" s="29" t="s">
        <v>9</v>
      </c>
      <c r="B50" s="8" t="s">
        <v>23</v>
      </c>
      <c r="C50" s="8" t="s">
        <v>20</v>
      </c>
      <c r="D50" s="8" t="s">
        <v>95</v>
      </c>
      <c r="E50" s="8" t="s">
        <v>153</v>
      </c>
      <c r="F50" s="8" t="s">
        <v>16</v>
      </c>
      <c r="G50" s="8" t="s">
        <v>96</v>
      </c>
      <c r="H50" s="15" t="s">
        <v>97</v>
      </c>
      <c r="I50" s="35">
        <v>1777.5329999999999</v>
      </c>
      <c r="J50" s="33">
        <v>157.26300000000001</v>
      </c>
      <c r="K50" s="34">
        <v>1934.796</v>
      </c>
      <c r="L50" s="33">
        <v>14409.009700000001</v>
      </c>
      <c r="M50" s="33">
        <v>1009.5307</v>
      </c>
      <c r="N50" s="36">
        <v>15418.5404</v>
      </c>
      <c r="O50" s="35">
        <v>1963.0119999999999</v>
      </c>
      <c r="P50" s="33">
        <v>165.34350000000001</v>
      </c>
      <c r="Q50" s="34">
        <v>2128.3555000000001</v>
      </c>
      <c r="R50" s="33">
        <v>14996.754199999999</v>
      </c>
      <c r="S50" s="33">
        <v>1125.7418</v>
      </c>
      <c r="T50" s="36">
        <v>16122.495999999999</v>
      </c>
      <c r="U50" s="26">
        <f t="shared" si="2"/>
        <v>-9.0943218837266642</v>
      </c>
      <c r="V50" s="31">
        <f t="shared" si="3"/>
        <v>-4.366294151972494</v>
      </c>
    </row>
    <row r="51" spans="1:22" ht="15" x14ac:dyDescent="0.2">
      <c r="A51" s="29" t="s">
        <v>9</v>
      </c>
      <c r="B51" s="8" t="s">
        <v>23</v>
      </c>
      <c r="C51" s="8" t="s">
        <v>20</v>
      </c>
      <c r="D51" s="8" t="s">
        <v>95</v>
      </c>
      <c r="E51" s="8" t="s">
        <v>112</v>
      </c>
      <c r="F51" s="8" t="s">
        <v>27</v>
      </c>
      <c r="G51" s="8" t="s">
        <v>48</v>
      </c>
      <c r="H51" s="15" t="s">
        <v>113</v>
      </c>
      <c r="I51" s="35">
        <v>0</v>
      </c>
      <c r="J51" s="33">
        <v>0</v>
      </c>
      <c r="K51" s="34">
        <v>0</v>
      </c>
      <c r="L51" s="33">
        <v>3038.7491</v>
      </c>
      <c r="M51" s="33">
        <v>267.15980000000002</v>
      </c>
      <c r="N51" s="36">
        <v>3305.9088999999999</v>
      </c>
      <c r="O51" s="35">
        <v>0</v>
      </c>
      <c r="P51" s="33">
        <v>0</v>
      </c>
      <c r="Q51" s="34">
        <v>0</v>
      </c>
      <c r="R51" s="33">
        <v>0</v>
      </c>
      <c r="S51" s="33">
        <v>0</v>
      </c>
      <c r="T51" s="36">
        <v>0</v>
      </c>
      <c r="U51" s="25" t="s">
        <v>13</v>
      </c>
      <c r="V51" s="30" t="s">
        <v>13</v>
      </c>
    </row>
    <row r="52" spans="1:22" ht="15" x14ac:dyDescent="0.2">
      <c r="A52" s="29" t="s">
        <v>9</v>
      </c>
      <c r="B52" s="8" t="s">
        <v>23</v>
      </c>
      <c r="C52" s="8" t="s">
        <v>20</v>
      </c>
      <c r="D52" s="8" t="s">
        <v>188</v>
      </c>
      <c r="E52" s="8" t="s">
        <v>189</v>
      </c>
      <c r="F52" s="8" t="s">
        <v>27</v>
      </c>
      <c r="G52" s="8" t="s">
        <v>182</v>
      </c>
      <c r="H52" s="15" t="s">
        <v>190</v>
      </c>
      <c r="I52" s="35">
        <v>0</v>
      </c>
      <c r="J52" s="33">
        <v>0</v>
      </c>
      <c r="K52" s="34">
        <v>0</v>
      </c>
      <c r="L52" s="33">
        <v>1311.8504</v>
      </c>
      <c r="M52" s="33">
        <v>0</v>
      </c>
      <c r="N52" s="36">
        <v>1311.8504</v>
      </c>
      <c r="O52" s="35">
        <v>0</v>
      </c>
      <c r="P52" s="33">
        <v>0</v>
      </c>
      <c r="Q52" s="34">
        <v>0</v>
      </c>
      <c r="R52" s="33">
        <v>369.89069999999998</v>
      </c>
      <c r="S52" s="33">
        <v>0</v>
      </c>
      <c r="T52" s="36">
        <v>369.89069999999998</v>
      </c>
      <c r="U52" s="25" t="s">
        <v>13</v>
      </c>
      <c r="V52" s="30" t="s">
        <v>13</v>
      </c>
    </row>
    <row r="53" spans="1:22" ht="15" x14ac:dyDescent="0.2">
      <c r="A53" s="29" t="s">
        <v>9</v>
      </c>
      <c r="B53" s="8" t="s">
        <v>23</v>
      </c>
      <c r="C53" s="8" t="s">
        <v>24</v>
      </c>
      <c r="D53" s="8" t="s">
        <v>146</v>
      </c>
      <c r="E53" s="8" t="s">
        <v>187</v>
      </c>
      <c r="F53" s="8" t="s">
        <v>43</v>
      </c>
      <c r="G53" s="8" t="s">
        <v>148</v>
      </c>
      <c r="H53" s="15" t="s">
        <v>149</v>
      </c>
      <c r="I53" s="35">
        <v>10.2128</v>
      </c>
      <c r="J53" s="33">
        <v>2.388528</v>
      </c>
      <c r="K53" s="34">
        <v>12.601328000000001</v>
      </c>
      <c r="L53" s="33">
        <v>225.64015599999999</v>
      </c>
      <c r="M53" s="33">
        <v>41.373272999999998</v>
      </c>
      <c r="N53" s="36">
        <v>267.01342899999997</v>
      </c>
      <c r="O53" s="35">
        <v>0</v>
      </c>
      <c r="P53" s="33">
        <v>0</v>
      </c>
      <c r="Q53" s="34">
        <v>0</v>
      </c>
      <c r="R53" s="33">
        <v>121.597746</v>
      </c>
      <c r="S53" s="33">
        <v>25.208939999999998</v>
      </c>
      <c r="T53" s="36">
        <v>146.80668600000001</v>
      </c>
      <c r="U53" s="25" t="s">
        <v>13</v>
      </c>
      <c r="V53" s="31">
        <f t="shared" si="3"/>
        <v>81.880973050505304</v>
      </c>
    </row>
    <row r="54" spans="1:22" ht="15" x14ac:dyDescent="0.2">
      <c r="A54" s="29" t="s">
        <v>9</v>
      </c>
      <c r="B54" s="8" t="s">
        <v>23</v>
      </c>
      <c r="C54" s="8" t="s">
        <v>24</v>
      </c>
      <c r="D54" s="8" t="s">
        <v>146</v>
      </c>
      <c r="E54" s="8" t="s">
        <v>147</v>
      </c>
      <c r="F54" s="8" t="s">
        <v>43</v>
      </c>
      <c r="G54" s="8" t="s">
        <v>148</v>
      </c>
      <c r="H54" s="15" t="s">
        <v>149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0</v>
      </c>
      <c r="P54" s="33">
        <v>0</v>
      </c>
      <c r="Q54" s="34">
        <v>0</v>
      </c>
      <c r="R54" s="33">
        <v>111.001</v>
      </c>
      <c r="S54" s="33">
        <v>12.041231</v>
      </c>
      <c r="T54" s="36">
        <v>123.042232</v>
      </c>
      <c r="U54" s="25" t="s">
        <v>13</v>
      </c>
      <c r="V54" s="30" t="s">
        <v>13</v>
      </c>
    </row>
    <row r="55" spans="1:22" ht="15" x14ac:dyDescent="0.2">
      <c r="A55" s="29" t="s">
        <v>9</v>
      </c>
      <c r="B55" s="8" t="s">
        <v>23</v>
      </c>
      <c r="C55" s="8" t="s">
        <v>20</v>
      </c>
      <c r="D55" s="8" t="s">
        <v>237</v>
      </c>
      <c r="E55" s="8" t="s">
        <v>238</v>
      </c>
      <c r="F55" s="8" t="s">
        <v>16</v>
      </c>
      <c r="G55" s="8" t="s">
        <v>96</v>
      </c>
      <c r="H55" s="15" t="s">
        <v>180</v>
      </c>
      <c r="I55" s="35">
        <v>0</v>
      </c>
      <c r="J55" s="33">
        <v>0</v>
      </c>
      <c r="K55" s="34">
        <v>0</v>
      </c>
      <c r="L55" s="33">
        <v>82.652113999999997</v>
      </c>
      <c r="M55" s="33">
        <v>15.84212</v>
      </c>
      <c r="N55" s="36">
        <v>98.494234000000006</v>
      </c>
      <c r="O55" s="35">
        <v>0</v>
      </c>
      <c r="P55" s="33">
        <v>0</v>
      </c>
      <c r="Q55" s="34">
        <v>0</v>
      </c>
      <c r="R55" s="33">
        <v>0</v>
      </c>
      <c r="S55" s="33">
        <v>0</v>
      </c>
      <c r="T55" s="36">
        <v>0</v>
      </c>
      <c r="U55" s="25" t="s">
        <v>13</v>
      </c>
      <c r="V55" s="30" t="s">
        <v>13</v>
      </c>
    </row>
    <row r="56" spans="1:22" ht="15" x14ac:dyDescent="0.2">
      <c r="A56" s="29" t="s">
        <v>9</v>
      </c>
      <c r="B56" s="8" t="s">
        <v>23</v>
      </c>
      <c r="C56" s="8" t="s">
        <v>20</v>
      </c>
      <c r="D56" s="8" t="s">
        <v>241</v>
      </c>
      <c r="E56" s="8" t="s">
        <v>242</v>
      </c>
      <c r="F56" s="8" t="s">
        <v>64</v>
      </c>
      <c r="G56" s="8" t="s">
        <v>150</v>
      </c>
      <c r="H56" s="15" t="s">
        <v>243</v>
      </c>
      <c r="I56" s="35">
        <v>0</v>
      </c>
      <c r="J56" s="33">
        <v>0</v>
      </c>
      <c r="K56" s="34">
        <v>0</v>
      </c>
      <c r="L56" s="33">
        <v>0</v>
      </c>
      <c r="M56" s="33">
        <v>0</v>
      </c>
      <c r="N56" s="36">
        <v>0</v>
      </c>
      <c r="O56" s="35">
        <v>0</v>
      </c>
      <c r="P56" s="33">
        <v>0</v>
      </c>
      <c r="Q56" s="34">
        <v>0</v>
      </c>
      <c r="R56" s="33">
        <v>0</v>
      </c>
      <c r="S56" s="33">
        <v>0.20640600000000001</v>
      </c>
      <c r="T56" s="36">
        <v>0.20640600000000001</v>
      </c>
      <c r="U56" s="25" t="s">
        <v>13</v>
      </c>
      <c r="V56" s="30" t="s">
        <v>13</v>
      </c>
    </row>
    <row r="57" spans="1:22" ht="15" x14ac:dyDescent="0.2">
      <c r="A57" s="29" t="s">
        <v>9</v>
      </c>
      <c r="B57" s="8" t="s">
        <v>23</v>
      </c>
      <c r="C57" s="8" t="s">
        <v>20</v>
      </c>
      <c r="D57" s="8" t="s">
        <v>99</v>
      </c>
      <c r="E57" s="8" t="s">
        <v>100</v>
      </c>
      <c r="F57" s="8" t="s">
        <v>32</v>
      </c>
      <c r="G57" s="8" t="s">
        <v>33</v>
      </c>
      <c r="H57" s="15" t="s">
        <v>33</v>
      </c>
      <c r="I57" s="35">
        <v>1669.10212</v>
      </c>
      <c r="J57" s="33">
        <v>81.976388</v>
      </c>
      <c r="K57" s="34">
        <v>1751.0785080000001</v>
      </c>
      <c r="L57" s="33">
        <v>13644.329698</v>
      </c>
      <c r="M57" s="33">
        <v>712.29184499999997</v>
      </c>
      <c r="N57" s="36">
        <v>14356.621542999999</v>
      </c>
      <c r="O57" s="35">
        <v>1773.990462</v>
      </c>
      <c r="P57" s="33">
        <v>93.926539000000005</v>
      </c>
      <c r="Q57" s="34">
        <v>1867.917001</v>
      </c>
      <c r="R57" s="33">
        <v>13727.32236</v>
      </c>
      <c r="S57" s="33">
        <v>805.97503400000005</v>
      </c>
      <c r="T57" s="36">
        <v>14533.297393000001</v>
      </c>
      <c r="U57" s="26">
        <f t="shared" si="2"/>
        <v>-6.2550152355511424</v>
      </c>
      <c r="V57" s="31">
        <f t="shared" si="3"/>
        <v>-1.2156625246318664</v>
      </c>
    </row>
    <row r="58" spans="1:22" ht="15" x14ac:dyDescent="0.2">
      <c r="A58" s="29" t="s">
        <v>9</v>
      </c>
      <c r="B58" s="8" t="s">
        <v>23</v>
      </c>
      <c r="C58" s="8" t="s">
        <v>20</v>
      </c>
      <c r="D58" s="8" t="s">
        <v>166</v>
      </c>
      <c r="E58" s="8" t="s">
        <v>101</v>
      </c>
      <c r="F58" s="8" t="s">
        <v>21</v>
      </c>
      <c r="G58" s="8" t="s">
        <v>22</v>
      </c>
      <c r="H58" s="15" t="s">
        <v>55</v>
      </c>
      <c r="I58" s="35">
        <v>0</v>
      </c>
      <c r="J58" s="33">
        <v>4812.9938000000002</v>
      </c>
      <c r="K58" s="34">
        <v>4812.9938000000002</v>
      </c>
      <c r="L58" s="33">
        <v>0</v>
      </c>
      <c r="M58" s="33">
        <v>22489.413080999999</v>
      </c>
      <c r="N58" s="36">
        <v>22489.413080999999</v>
      </c>
      <c r="O58" s="35">
        <v>0</v>
      </c>
      <c r="P58" s="33">
        <v>1818.3879999999999</v>
      </c>
      <c r="Q58" s="34">
        <v>1818.3879999999999</v>
      </c>
      <c r="R58" s="33">
        <v>0</v>
      </c>
      <c r="S58" s="33">
        <v>16567.882300000001</v>
      </c>
      <c r="T58" s="36">
        <v>16567.882300000001</v>
      </c>
      <c r="U58" s="25" t="s">
        <v>13</v>
      </c>
      <c r="V58" s="31">
        <f t="shared" si="3"/>
        <v>35.741023950900463</v>
      </c>
    </row>
    <row r="59" spans="1:22" ht="15" x14ac:dyDescent="0.2">
      <c r="A59" s="29" t="s">
        <v>9</v>
      </c>
      <c r="B59" s="8" t="s">
        <v>23</v>
      </c>
      <c r="C59" s="8" t="s">
        <v>20</v>
      </c>
      <c r="D59" s="8" t="s">
        <v>102</v>
      </c>
      <c r="E59" s="8" t="s">
        <v>103</v>
      </c>
      <c r="F59" s="8" t="s">
        <v>16</v>
      </c>
      <c r="G59" s="8" t="s">
        <v>104</v>
      </c>
      <c r="H59" s="15" t="s">
        <v>104</v>
      </c>
      <c r="I59" s="35">
        <v>2300.8544889999998</v>
      </c>
      <c r="J59" s="33">
        <v>80.290441000000001</v>
      </c>
      <c r="K59" s="34">
        <v>2381.1449299999999</v>
      </c>
      <c r="L59" s="33">
        <v>17516.902632000001</v>
      </c>
      <c r="M59" s="33">
        <v>363.37569200000002</v>
      </c>
      <c r="N59" s="36">
        <v>17880.278323999999</v>
      </c>
      <c r="O59" s="35">
        <v>2318.3782860000001</v>
      </c>
      <c r="P59" s="33">
        <v>76.825149999999994</v>
      </c>
      <c r="Q59" s="34">
        <v>2395.2034349999999</v>
      </c>
      <c r="R59" s="33">
        <v>14734.883959999999</v>
      </c>
      <c r="S59" s="33">
        <v>496.45437800000002</v>
      </c>
      <c r="T59" s="36">
        <v>15231.338338</v>
      </c>
      <c r="U59" s="26">
        <f t="shared" si="2"/>
        <v>-0.58694408978250401</v>
      </c>
      <c r="V59" s="31">
        <f t="shared" si="3"/>
        <v>17.391380371291952</v>
      </c>
    </row>
    <row r="60" spans="1:22" ht="15" x14ac:dyDescent="0.2">
      <c r="A60" s="29" t="s">
        <v>9</v>
      </c>
      <c r="B60" s="8" t="s">
        <v>23</v>
      </c>
      <c r="C60" s="8" t="s">
        <v>24</v>
      </c>
      <c r="D60" s="8" t="s">
        <v>157</v>
      </c>
      <c r="E60" s="8" t="s">
        <v>165</v>
      </c>
      <c r="F60" s="8" t="s">
        <v>27</v>
      </c>
      <c r="G60" s="8" t="s">
        <v>84</v>
      </c>
      <c r="H60" s="15" t="s">
        <v>98</v>
      </c>
      <c r="I60" s="35">
        <v>0</v>
      </c>
      <c r="J60" s="33">
        <v>0</v>
      </c>
      <c r="K60" s="34">
        <v>0</v>
      </c>
      <c r="L60" s="33">
        <v>238</v>
      </c>
      <c r="M60" s="33">
        <v>0</v>
      </c>
      <c r="N60" s="36">
        <v>238</v>
      </c>
      <c r="O60" s="35">
        <v>0</v>
      </c>
      <c r="P60" s="33">
        <v>0</v>
      </c>
      <c r="Q60" s="34">
        <v>0</v>
      </c>
      <c r="R60" s="33">
        <v>125.7</v>
      </c>
      <c r="S60" s="33">
        <v>4.4000000000000004</v>
      </c>
      <c r="T60" s="36">
        <v>130.1</v>
      </c>
      <c r="U60" s="25" t="s">
        <v>13</v>
      </c>
      <c r="V60" s="31">
        <f t="shared" si="3"/>
        <v>82.936202920830155</v>
      </c>
    </row>
    <row r="61" spans="1:22" ht="15" x14ac:dyDescent="0.2">
      <c r="A61" s="29" t="s">
        <v>9</v>
      </c>
      <c r="B61" s="8" t="s">
        <v>23</v>
      </c>
      <c r="C61" s="8" t="s">
        <v>24</v>
      </c>
      <c r="D61" s="8" t="s">
        <v>157</v>
      </c>
      <c r="E61" s="8" t="s">
        <v>158</v>
      </c>
      <c r="F61" s="8" t="s">
        <v>27</v>
      </c>
      <c r="G61" s="8" t="s">
        <v>159</v>
      </c>
      <c r="H61" s="15" t="s">
        <v>160</v>
      </c>
      <c r="I61" s="35">
        <v>0</v>
      </c>
      <c r="J61" s="33">
        <v>0</v>
      </c>
      <c r="K61" s="34">
        <v>0</v>
      </c>
      <c r="L61" s="33">
        <v>0</v>
      </c>
      <c r="M61" s="33">
        <v>0</v>
      </c>
      <c r="N61" s="36">
        <v>0</v>
      </c>
      <c r="O61" s="35">
        <v>0</v>
      </c>
      <c r="P61" s="33">
        <v>0</v>
      </c>
      <c r="Q61" s="34">
        <v>0</v>
      </c>
      <c r="R61" s="33">
        <v>87.3</v>
      </c>
      <c r="S61" s="33">
        <v>0</v>
      </c>
      <c r="T61" s="36">
        <v>87.3</v>
      </c>
      <c r="U61" s="25" t="s">
        <v>13</v>
      </c>
      <c r="V61" s="30" t="s">
        <v>13</v>
      </c>
    </row>
    <row r="62" spans="1:22" ht="15" x14ac:dyDescent="0.2">
      <c r="A62" s="29" t="s">
        <v>9</v>
      </c>
      <c r="B62" s="8" t="s">
        <v>23</v>
      </c>
      <c r="C62" s="8" t="s">
        <v>24</v>
      </c>
      <c r="D62" s="8" t="s">
        <v>178</v>
      </c>
      <c r="E62" s="8" t="s">
        <v>179</v>
      </c>
      <c r="F62" s="8" t="s">
        <v>16</v>
      </c>
      <c r="G62" s="8" t="s">
        <v>96</v>
      </c>
      <c r="H62" s="15" t="s">
        <v>180</v>
      </c>
      <c r="I62" s="35">
        <v>0</v>
      </c>
      <c r="J62" s="33">
        <v>0</v>
      </c>
      <c r="K62" s="34">
        <v>0</v>
      </c>
      <c r="L62" s="33">
        <v>0</v>
      </c>
      <c r="M62" s="33">
        <v>0</v>
      </c>
      <c r="N62" s="36">
        <v>0</v>
      </c>
      <c r="O62" s="35">
        <v>0</v>
      </c>
      <c r="P62" s="33">
        <v>0</v>
      </c>
      <c r="Q62" s="34">
        <v>0</v>
      </c>
      <c r="R62" s="33">
        <v>138.78649999999999</v>
      </c>
      <c r="S62" s="33">
        <v>18.447955</v>
      </c>
      <c r="T62" s="36">
        <v>157.234455</v>
      </c>
      <c r="U62" s="25" t="s">
        <v>13</v>
      </c>
      <c r="V62" s="30" t="s">
        <v>13</v>
      </c>
    </row>
    <row r="63" spans="1:22" ht="15" x14ac:dyDescent="0.2">
      <c r="A63" s="29" t="s">
        <v>9</v>
      </c>
      <c r="B63" s="8" t="s">
        <v>23</v>
      </c>
      <c r="C63" s="8" t="s">
        <v>24</v>
      </c>
      <c r="D63" s="8" t="s">
        <v>105</v>
      </c>
      <c r="E63" s="8" t="s">
        <v>106</v>
      </c>
      <c r="F63" s="8" t="s">
        <v>27</v>
      </c>
      <c r="G63" s="8" t="s">
        <v>28</v>
      </c>
      <c r="H63" s="15" t="s">
        <v>29</v>
      </c>
      <c r="I63" s="35">
        <v>209.8845</v>
      </c>
      <c r="J63" s="33">
        <v>23.841618</v>
      </c>
      <c r="K63" s="34">
        <v>233.72611800000001</v>
      </c>
      <c r="L63" s="33">
        <v>1571.2946099999999</v>
      </c>
      <c r="M63" s="33">
        <v>184.358249</v>
      </c>
      <c r="N63" s="36">
        <v>1755.652859</v>
      </c>
      <c r="O63" s="35">
        <v>83.175358000000003</v>
      </c>
      <c r="P63" s="33">
        <v>12.784965</v>
      </c>
      <c r="Q63" s="34">
        <v>95.960323000000002</v>
      </c>
      <c r="R63" s="33">
        <v>1006.697715</v>
      </c>
      <c r="S63" s="33">
        <v>124.600082</v>
      </c>
      <c r="T63" s="36">
        <v>1131.2977969999999</v>
      </c>
      <c r="U63" s="25" t="s">
        <v>13</v>
      </c>
      <c r="V63" s="31">
        <f t="shared" si="3"/>
        <v>55.189275861376053</v>
      </c>
    </row>
    <row r="64" spans="1:22" ht="15" x14ac:dyDescent="0.2">
      <c r="A64" s="29" t="s">
        <v>9</v>
      </c>
      <c r="B64" s="8" t="s">
        <v>23</v>
      </c>
      <c r="C64" s="8" t="s">
        <v>24</v>
      </c>
      <c r="D64" s="8" t="s">
        <v>132</v>
      </c>
      <c r="E64" s="8" t="s">
        <v>107</v>
      </c>
      <c r="F64" s="8" t="s">
        <v>27</v>
      </c>
      <c r="G64" s="8" t="s">
        <v>89</v>
      </c>
      <c r="H64" s="15" t="s">
        <v>90</v>
      </c>
      <c r="I64" s="35">
        <v>0</v>
      </c>
      <c r="J64" s="33">
        <v>0</v>
      </c>
      <c r="K64" s="34">
        <v>0</v>
      </c>
      <c r="L64" s="33">
        <v>41.755482000000001</v>
      </c>
      <c r="M64" s="33">
        <v>0</v>
      </c>
      <c r="N64" s="36">
        <v>41.755482000000001</v>
      </c>
      <c r="O64" s="35">
        <v>3.219964</v>
      </c>
      <c r="P64" s="33">
        <v>0</v>
      </c>
      <c r="Q64" s="34">
        <v>3.219964</v>
      </c>
      <c r="R64" s="33">
        <v>373.30836299999999</v>
      </c>
      <c r="S64" s="33">
        <v>37.116</v>
      </c>
      <c r="T64" s="36">
        <v>410.42436300000003</v>
      </c>
      <c r="U64" s="25" t="s">
        <v>13</v>
      </c>
      <c r="V64" s="31">
        <f t="shared" si="3"/>
        <v>-89.82626623458998</v>
      </c>
    </row>
    <row r="65" spans="1:22" ht="15" x14ac:dyDescent="0.2">
      <c r="A65" s="29" t="s">
        <v>9</v>
      </c>
      <c r="B65" s="8" t="s">
        <v>23</v>
      </c>
      <c r="C65" s="8" t="s">
        <v>20</v>
      </c>
      <c r="D65" s="8" t="s">
        <v>195</v>
      </c>
      <c r="E65" s="8" t="s">
        <v>196</v>
      </c>
      <c r="F65" s="8" t="s">
        <v>64</v>
      </c>
      <c r="G65" s="8" t="s">
        <v>150</v>
      </c>
      <c r="H65" s="15" t="s">
        <v>197</v>
      </c>
      <c r="I65" s="35">
        <v>2234.5681410000002</v>
      </c>
      <c r="J65" s="33">
        <v>0</v>
      </c>
      <c r="K65" s="34">
        <v>2234.5681410000002</v>
      </c>
      <c r="L65" s="33">
        <v>11100.118019</v>
      </c>
      <c r="M65" s="33">
        <v>0</v>
      </c>
      <c r="N65" s="36">
        <v>11100.118019</v>
      </c>
      <c r="O65" s="35">
        <v>878.92687999999998</v>
      </c>
      <c r="P65" s="33">
        <v>0</v>
      </c>
      <c r="Q65" s="34">
        <v>878.92687999999998</v>
      </c>
      <c r="R65" s="33">
        <v>878.92687999999998</v>
      </c>
      <c r="S65" s="33">
        <v>0</v>
      </c>
      <c r="T65" s="36">
        <v>878.92687999999998</v>
      </c>
      <c r="U65" s="25" t="s">
        <v>13</v>
      </c>
      <c r="V65" s="30" t="s">
        <v>13</v>
      </c>
    </row>
    <row r="66" spans="1:22" ht="15" x14ac:dyDescent="0.2">
      <c r="A66" s="29" t="s">
        <v>9</v>
      </c>
      <c r="B66" s="8" t="s">
        <v>23</v>
      </c>
      <c r="C66" s="8" t="s">
        <v>24</v>
      </c>
      <c r="D66" s="8" t="s">
        <v>108</v>
      </c>
      <c r="E66" s="8" t="s">
        <v>109</v>
      </c>
      <c r="F66" s="8" t="s">
        <v>27</v>
      </c>
      <c r="G66" s="8" t="s">
        <v>110</v>
      </c>
      <c r="H66" s="15" t="s">
        <v>111</v>
      </c>
      <c r="I66" s="35">
        <v>0</v>
      </c>
      <c r="J66" s="33">
        <v>32.500880000000002</v>
      </c>
      <c r="K66" s="34">
        <v>32.500880000000002</v>
      </c>
      <c r="L66" s="33">
        <v>0</v>
      </c>
      <c r="M66" s="33">
        <v>206.37607700000001</v>
      </c>
      <c r="N66" s="36">
        <v>206.37607700000001</v>
      </c>
      <c r="O66" s="35">
        <v>0</v>
      </c>
      <c r="P66" s="33">
        <v>0</v>
      </c>
      <c r="Q66" s="34">
        <v>0</v>
      </c>
      <c r="R66" s="33">
        <v>0</v>
      </c>
      <c r="S66" s="33">
        <v>0</v>
      </c>
      <c r="T66" s="36">
        <v>0</v>
      </c>
      <c r="U66" s="25" t="s">
        <v>13</v>
      </c>
      <c r="V66" s="30" t="s">
        <v>13</v>
      </c>
    </row>
    <row r="67" spans="1:22" ht="15" x14ac:dyDescent="0.2">
      <c r="A67" s="29" t="s">
        <v>9</v>
      </c>
      <c r="B67" s="8" t="s">
        <v>23</v>
      </c>
      <c r="C67" s="8" t="s">
        <v>24</v>
      </c>
      <c r="D67" s="8" t="s">
        <v>108</v>
      </c>
      <c r="E67" s="8" t="s">
        <v>216</v>
      </c>
      <c r="F67" s="8" t="s">
        <v>27</v>
      </c>
      <c r="G67" s="8" t="s">
        <v>110</v>
      </c>
      <c r="H67" s="15" t="s">
        <v>111</v>
      </c>
      <c r="I67" s="35">
        <v>0</v>
      </c>
      <c r="J67" s="33">
        <v>0</v>
      </c>
      <c r="K67" s="34">
        <v>0</v>
      </c>
      <c r="L67" s="33">
        <v>0</v>
      </c>
      <c r="M67" s="33">
        <v>59.470990999999998</v>
      </c>
      <c r="N67" s="36">
        <v>59.470990999999998</v>
      </c>
      <c r="O67" s="35">
        <v>0</v>
      </c>
      <c r="P67" s="33">
        <v>0</v>
      </c>
      <c r="Q67" s="34">
        <v>0</v>
      </c>
      <c r="R67" s="33">
        <v>0</v>
      </c>
      <c r="S67" s="33">
        <v>0</v>
      </c>
      <c r="T67" s="36">
        <v>0</v>
      </c>
      <c r="U67" s="25" t="s">
        <v>13</v>
      </c>
      <c r="V67" s="30" t="s">
        <v>13</v>
      </c>
    </row>
    <row r="68" spans="1:22" ht="15" x14ac:dyDescent="0.2">
      <c r="A68" s="29" t="s">
        <v>9</v>
      </c>
      <c r="B68" s="8" t="s">
        <v>23</v>
      </c>
      <c r="C68" s="8" t="s">
        <v>24</v>
      </c>
      <c r="D68" s="8" t="s">
        <v>108</v>
      </c>
      <c r="E68" s="8" t="s">
        <v>109</v>
      </c>
      <c r="F68" s="8" t="s">
        <v>27</v>
      </c>
      <c r="G68" s="8" t="s">
        <v>110</v>
      </c>
      <c r="H68" s="15" t="s">
        <v>111</v>
      </c>
      <c r="I68" s="35">
        <v>0</v>
      </c>
      <c r="J68" s="33">
        <v>0</v>
      </c>
      <c r="K68" s="34">
        <v>0</v>
      </c>
      <c r="L68" s="33">
        <v>0</v>
      </c>
      <c r="M68" s="33">
        <v>0</v>
      </c>
      <c r="N68" s="36">
        <v>0</v>
      </c>
      <c r="O68" s="35">
        <v>0</v>
      </c>
      <c r="P68" s="33">
        <v>44.142055999999997</v>
      </c>
      <c r="Q68" s="34">
        <v>44.142055999999997</v>
      </c>
      <c r="R68" s="33">
        <v>0</v>
      </c>
      <c r="S68" s="33">
        <v>318.93692900000002</v>
      </c>
      <c r="T68" s="36">
        <v>318.93692900000002</v>
      </c>
      <c r="U68" s="25" t="s">
        <v>13</v>
      </c>
      <c r="V68" s="30" t="s">
        <v>13</v>
      </c>
    </row>
    <row r="69" spans="1:22" ht="15" x14ac:dyDescent="0.2">
      <c r="A69" s="29" t="s">
        <v>9</v>
      </c>
      <c r="B69" s="8" t="s">
        <v>23</v>
      </c>
      <c r="C69" s="8" t="s">
        <v>20</v>
      </c>
      <c r="D69" s="8" t="s">
        <v>183</v>
      </c>
      <c r="E69" s="8" t="s">
        <v>184</v>
      </c>
      <c r="F69" s="8" t="s">
        <v>32</v>
      </c>
      <c r="G69" s="8" t="s">
        <v>185</v>
      </c>
      <c r="H69" s="15" t="s">
        <v>186</v>
      </c>
      <c r="I69" s="35">
        <v>0</v>
      </c>
      <c r="J69" s="33">
        <v>5.2703519999999999</v>
      </c>
      <c r="K69" s="34">
        <v>5.2703519999999999</v>
      </c>
      <c r="L69" s="33">
        <v>0</v>
      </c>
      <c r="M69" s="33">
        <v>62.725068999999998</v>
      </c>
      <c r="N69" s="36">
        <v>62.725068999999998</v>
      </c>
      <c r="O69" s="35">
        <v>0</v>
      </c>
      <c r="P69" s="33">
        <v>9.459365</v>
      </c>
      <c r="Q69" s="34">
        <v>9.459365</v>
      </c>
      <c r="R69" s="33">
        <v>0</v>
      </c>
      <c r="S69" s="33">
        <v>43.226520000000001</v>
      </c>
      <c r="T69" s="36">
        <v>43.226520000000001</v>
      </c>
      <c r="U69" s="26">
        <f t="shared" si="2"/>
        <v>-44.284293924592191</v>
      </c>
      <c r="V69" s="31">
        <f t="shared" si="3"/>
        <v>45.107838891495298</v>
      </c>
    </row>
    <row r="70" spans="1:22" ht="15" x14ac:dyDescent="0.2">
      <c r="A70" s="29" t="s">
        <v>9</v>
      </c>
      <c r="B70" s="8" t="s">
        <v>23</v>
      </c>
      <c r="C70" s="8" t="s">
        <v>20</v>
      </c>
      <c r="D70" s="8" t="s">
        <v>231</v>
      </c>
      <c r="E70" s="8" t="s">
        <v>232</v>
      </c>
      <c r="F70" s="8" t="s">
        <v>21</v>
      </c>
      <c r="G70" s="8" t="s">
        <v>233</v>
      </c>
      <c r="H70" s="15" t="s">
        <v>174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0</v>
      </c>
      <c r="P70" s="33">
        <v>0</v>
      </c>
      <c r="Q70" s="34">
        <v>0</v>
      </c>
      <c r="R70" s="33">
        <v>0</v>
      </c>
      <c r="S70" s="33">
        <v>36.696061</v>
      </c>
      <c r="T70" s="36">
        <v>36.696061</v>
      </c>
      <c r="U70" s="25" t="s">
        <v>13</v>
      </c>
      <c r="V70" s="30" t="s">
        <v>13</v>
      </c>
    </row>
    <row r="71" spans="1:22" ht="15" x14ac:dyDescent="0.2">
      <c r="A71" s="29" t="s">
        <v>9</v>
      </c>
      <c r="B71" s="8" t="s">
        <v>23</v>
      </c>
      <c r="C71" s="8" t="s">
        <v>20</v>
      </c>
      <c r="D71" s="8" t="s">
        <v>207</v>
      </c>
      <c r="E71" s="8" t="s">
        <v>208</v>
      </c>
      <c r="F71" s="8" t="s">
        <v>34</v>
      </c>
      <c r="G71" s="8" t="s">
        <v>34</v>
      </c>
      <c r="H71" s="15" t="s">
        <v>62</v>
      </c>
      <c r="I71" s="35">
        <v>34.47381</v>
      </c>
      <c r="J71" s="33">
        <v>3.3894000000000002</v>
      </c>
      <c r="K71" s="34">
        <v>37.863210000000002</v>
      </c>
      <c r="L71" s="33">
        <v>242.01369299999999</v>
      </c>
      <c r="M71" s="33">
        <v>5.3622160000000001</v>
      </c>
      <c r="N71" s="36">
        <v>247.37590900000001</v>
      </c>
      <c r="O71" s="35">
        <v>0</v>
      </c>
      <c r="P71" s="33">
        <v>0</v>
      </c>
      <c r="Q71" s="34">
        <v>0</v>
      </c>
      <c r="R71" s="33">
        <v>0</v>
      </c>
      <c r="S71" s="33">
        <v>0</v>
      </c>
      <c r="T71" s="36">
        <v>0</v>
      </c>
      <c r="U71" s="25" t="s">
        <v>13</v>
      </c>
      <c r="V71" s="30" t="s">
        <v>13</v>
      </c>
    </row>
    <row r="72" spans="1:22" ht="15" x14ac:dyDescent="0.2">
      <c r="A72" s="29" t="s">
        <v>9</v>
      </c>
      <c r="B72" s="8" t="s">
        <v>23</v>
      </c>
      <c r="C72" s="8" t="s">
        <v>20</v>
      </c>
      <c r="D72" s="8" t="s">
        <v>198</v>
      </c>
      <c r="E72" s="8" t="s">
        <v>57</v>
      </c>
      <c r="F72" s="8" t="s">
        <v>43</v>
      </c>
      <c r="G72" s="8" t="s">
        <v>43</v>
      </c>
      <c r="H72" s="15" t="s">
        <v>58</v>
      </c>
      <c r="I72" s="35">
        <v>1526.8042499999999</v>
      </c>
      <c r="J72" s="33">
        <v>137.32278400000001</v>
      </c>
      <c r="K72" s="34">
        <v>1664.1270340000001</v>
      </c>
      <c r="L72" s="33">
        <v>10880.130359000001</v>
      </c>
      <c r="M72" s="33">
        <v>1002.586178</v>
      </c>
      <c r="N72" s="36">
        <v>11882.716537</v>
      </c>
      <c r="O72" s="35">
        <v>1585.0672360000001</v>
      </c>
      <c r="P72" s="33">
        <v>116.18324</v>
      </c>
      <c r="Q72" s="34">
        <v>1701.2504759999999</v>
      </c>
      <c r="R72" s="33">
        <v>11421.976632</v>
      </c>
      <c r="S72" s="33">
        <v>774.65650100000005</v>
      </c>
      <c r="T72" s="36">
        <v>12196.633132999999</v>
      </c>
      <c r="U72" s="26">
        <f t="shared" si="2"/>
        <v>-2.1821267663821531</v>
      </c>
      <c r="V72" s="31">
        <f t="shared" si="3"/>
        <v>-2.5737971502204693</v>
      </c>
    </row>
    <row r="73" spans="1:22" ht="15" x14ac:dyDescent="0.2">
      <c r="A73" s="29" t="s">
        <v>9</v>
      </c>
      <c r="B73" s="8" t="s">
        <v>23</v>
      </c>
      <c r="C73" s="8" t="s">
        <v>20</v>
      </c>
      <c r="D73" s="8" t="s">
        <v>201</v>
      </c>
      <c r="E73" s="8" t="s">
        <v>67</v>
      </c>
      <c r="F73" s="8" t="s">
        <v>43</v>
      </c>
      <c r="G73" s="8" t="s">
        <v>43</v>
      </c>
      <c r="H73" s="15" t="s">
        <v>174</v>
      </c>
      <c r="I73" s="35">
        <v>4225.1054000000004</v>
      </c>
      <c r="J73" s="33">
        <v>184.7079</v>
      </c>
      <c r="K73" s="34">
        <v>4409.8132999999998</v>
      </c>
      <c r="L73" s="33">
        <v>37201.746661999998</v>
      </c>
      <c r="M73" s="33">
        <v>1868.3409879999999</v>
      </c>
      <c r="N73" s="36">
        <v>39070.087650000001</v>
      </c>
      <c r="O73" s="35">
        <v>4279.5728779999999</v>
      </c>
      <c r="P73" s="33">
        <v>227.71805599999999</v>
      </c>
      <c r="Q73" s="34">
        <v>4507.2909339999997</v>
      </c>
      <c r="R73" s="33">
        <v>38377.097159999998</v>
      </c>
      <c r="S73" s="33">
        <v>1592.6326730000001</v>
      </c>
      <c r="T73" s="36">
        <v>39969.729832999998</v>
      </c>
      <c r="U73" s="26">
        <f t="shared" si="2"/>
        <v>-2.162665677174147</v>
      </c>
      <c r="V73" s="31">
        <f t="shared" si="3"/>
        <v>-2.2508087664311116</v>
      </c>
    </row>
    <row r="74" spans="1:22" ht="15" x14ac:dyDescent="0.2">
      <c r="A74" s="29" t="s">
        <v>9</v>
      </c>
      <c r="B74" s="8" t="s">
        <v>23</v>
      </c>
      <c r="C74" s="8" t="s">
        <v>20</v>
      </c>
      <c r="D74" s="8" t="s">
        <v>199</v>
      </c>
      <c r="E74" s="8" t="s">
        <v>63</v>
      </c>
      <c r="F74" s="8" t="s">
        <v>64</v>
      </c>
      <c r="G74" s="8" t="s">
        <v>65</v>
      </c>
      <c r="H74" s="15" t="s">
        <v>66</v>
      </c>
      <c r="I74" s="35">
        <v>10317.991236</v>
      </c>
      <c r="J74" s="33">
        <v>352.57607400000001</v>
      </c>
      <c r="K74" s="34">
        <v>10670.56731</v>
      </c>
      <c r="L74" s="33">
        <v>83607.630716</v>
      </c>
      <c r="M74" s="33">
        <v>3830.6493770000002</v>
      </c>
      <c r="N74" s="36">
        <v>87438.280092999994</v>
      </c>
      <c r="O74" s="35">
        <v>11408.108284</v>
      </c>
      <c r="P74" s="33">
        <v>741.179889</v>
      </c>
      <c r="Q74" s="34">
        <v>12149.288173000001</v>
      </c>
      <c r="R74" s="33">
        <v>79984.007421000002</v>
      </c>
      <c r="S74" s="33">
        <v>3859.6355400000002</v>
      </c>
      <c r="T74" s="36">
        <v>83843.642961000005</v>
      </c>
      <c r="U74" s="26">
        <f t="shared" si="2"/>
        <v>-12.171255154571437</v>
      </c>
      <c r="V74" s="31">
        <f t="shared" si="3"/>
        <v>4.2873102897879045</v>
      </c>
    </row>
    <row r="75" spans="1:22" ht="15" x14ac:dyDescent="0.2">
      <c r="A75" s="29" t="s">
        <v>9</v>
      </c>
      <c r="B75" s="8" t="s">
        <v>23</v>
      </c>
      <c r="C75" s="8" t="s">
        <v>20</v>
      </c>
      <c r="D75" s="8" t="s">
        <v>114</v>
      </c>
      <c r="E75" s="8" t="s">
        <v>115</v>
      </c>
      <c r="F75" s="8" t="s">
        <v>43</v>
      </c>
      <c r="G75" s="8" t="s">
        <v>43</v>
      </c>
      <c r="H75" s="15" t="s">
        <v>94</v>
      </c>
      <c r="I75" s="35">
        <v>1369.0903539999999</v>
      </c>
      <c r="J75" s="33">
        <v>193.28515400000001</v>
      </c>
      <c r="K75" s="34">
        <v>1562.3755080000001</v>
      </c>
      <c r="L75" s="33">
        <v>11863.583225</v>
      </c>
      <c r="M75" s="33">
        <v>1672.2844950000001</v>
      </c>
      <c r="N75" s="36">
        <v>13535.86772</v>
      </c>
      <c r="O75" s="35">
        <v>1503.2561250000001</v>
      </c>
      <c r="P75" s="33">
        <v>229.20333199999999</v>
      </c>
      <c r="Q75" s="34">
        <v>1732.4594569999999</v>
      </c>
      <c r="R75" s="33">
        <v>11152.130976</v>
      </c>
      <c r="S75" s="33">
        <v>1522.4429299999999</v>
      </c>
      <c r="T75" s="36">
        <v>12674.573906</v>
      </c>
      <c r="U75" s="26">
        <f t="shared" si="2"/>
        <v>-9.8174850968532503</v>
      </c>
      <c r="V75" s="31">
        <f t="shared" si="3"/>
        <v>6.7954459091699615</v>
      </c>
    </row>
    <row r="76" spans="1:22" ht="15" x14ac:dyDescent="0.2">
      <c r="A76" s="29" t="s">
        <v>9</v>
      </c>
      <c r="B76" s="8" t="s">
        <v>23</v>
      </c>
      <c r="C76" s="8" t="s">
        <v>24</v>
      </c>
      <c r="D76" s="8" t="s">
        <v>191</v>
      </c>
      <c r="E76" s="8" t="s">
        <v>192</v>
      </c>
      <c r="F76" s="8" t="s">
        <v>70</v>
      </c>
      <c r="G76" s="8" t="s">
        <v>193</v>
      </c>
      <c r="H76" s="15" t="s">
        <v>194</v>
      </c>
      <c r="I76" s="35">
        <v>16.514500000000002</v>
      </c>
      <c r="J76" s="33">
        <v>0</v>
      </c>
      <c r="K76" s="34">
        <v>16.514500000000002</v>
      </c>
      <c r="L76" s="33">
        <v>155.90982299999999</v>
      </c>
      <c r="M76" s="33">
        <v>0</v>
      </c>
      <c r="N76" s="36">
        <v>155.90982299999999</v>
      </c>
      <c r="O76" s="35">
        <v>2.3107199999999999</v>
      </c>
      <c r="P76" s="33">
        <v>0</v>
      </c>
      <c r="Q76" s="34">
        <v>2.3107199999999999</v>
      </c>
      <c r="R76" s="33">
        <v>12.443099999999999</v>
      </c>
      <c r="S76" s="33">
        <v>0</v>
      </c>
      <c r="T76" s="36">
        <v>12.443099999999999</v>
      </c>
      <c r="U76" s="25" t="s">
        <v>13</v>
      </c>
      <c r="V76" s="30" t="s">
        <v>13</v>
      </c>
    </row>
    <row r="77" spans="1:22" ht="15" x14ac:dyDescent="0.2">
      <c r="A77" s="29" t="s">
        <v>9</v>
      </c>
      <c r="B77" s="8" t="s">
        <v>23</v>
      </c>
      <c r="C77" s="8" t="s">
        <v>24</v>
      </c>
      <c r="D77" s="8" t="s">
        <v>224</v>
      </c>
      <c r="E77" s="8" t="s">
        <v>225</v>
      </c>
      <c r="F77" s="8" t="s">
        <v>27</v>
      </c>
      <c r="G77" s="8" t="s">
        <v>226</v>
      </c>
      <c r="H77" s="15" t="s">
        <v>227</v>
      </c>
      <c r="I77" s="35">
        <v>0</v>
      </c>
      <c r="J77" s="33">
        <v>0</v>
      </c>
      <c r="K77" s="34">
        <v>0</v>
      </c>
      <c r="L77" s="33">
        <v>19.5</v>
      </c>
      <c r="M77" s="33">
        <v>0</v>
      </c>
      <c r="N77" s="36">
        <v>19.5</v>
      </c>
      <c r="O77" s="35">
        <v>0</v>
      </c>
      <c r="P77" s="33">
        <v>0</v>
      </c>
      <c r="Q77" s="34">
        <v>0</v>
      </c>
      <c r="R77" s="33">
        <v>0</v>
      </c>
      <c r="S77" s="33">
        <v>0</v>
      </c>
      <c r="T77" s="36">
        <v>0</v>
      </c>
      <c r="U77" s="25" t="s">
        <v>13</v>
      </c>
      <c r="V77" s="30" t="s">
        <v>13</v>
      </c>
    </row>
    <row r="78" spans="1:22" ht="15" x14ac:dyDescent="0.2">
      <c r="A78" s="29" t="s">
        <v>9</v>
      </c>
      <c r="B78" s="8" t="s">
        <v>23</v>
      </c>
      <c r="C78" s="8" t="s">
        <v>24</v>
      </c>
      <c r="D78" s="8" t="s">
        <v>202</v>
      </c>
      <c r="E78" s="8" t="s">
        <v>203</v>
      </c>
      <c r="F78" s="8" t="s">
        <v>31</v>
      </c>
      <c r="G78" s="8" t="s">
        <v>204</v>
      </c>
      <c r="H78" s="15" t="s">
        <v>205</v>
      </c>
      <c r="I78" s="35">
        <v>0</v>
      </c>
      <c r="J78" s="33">
        <v>0.21032400000000001</v>
      </c>
      <c r="K78" s="34">
        <v>0.21032400000000001</v>
      </c>
      <c r="L78" s="33">
        <v>0</v>
      </c>
      <c r="M78" s="33">
        <v>9.2490400000000008</v>
      </c>
      <c r="N78" s="36">
        <v>9.2490400000000008</v>
      </c>
      <c r="O78" s="35">
        <v>0</v>
      </c>
      <c r="P78" s="33">
        <v>0</v>
      </c>
      <c r="Q78" s="34">
        <v>0</v>
      </c>
      <c r="R78" s="33">
        <v>0</v>
      </c>
      <c r="S78" s="33">
        <v>0</v>
      </c>
      <c r="T78" s="36">
        <v>0</v>
      </c>
      <c r="U78" s="25" t="s">
        <v>13</v>
      </c>
      <c r="V78" s="30" t="s">
        <v>13</v>
      </c>
    </row>
    <row r="79" spans="1:22" ht="15" x14ac:dyDescent="0.2">
      <c r="A79" s="29" t="s">
        <v>9</v>
      </c>
      <c r="B79" s="8" t="s">
        <v>23</v>
      </c>
      <c r="C79" s="8" t="s">
        <v>20</v>
      </c>
      <c r="D79" s="8" t="s">
        <v>116</v>
      </c>
      <c r="E79" s="8" t="s">
        <v>161</v>
      </c>
      <c r="F79" s="8" t="s">
        <v>21</v>
      </c>
      <c r="G79" s="8" t="s">
        <v>22</v>
      </c>
      <c r="H79" s="15" t="s">
        <v>55</v>
      </c>
      <c r="I79" s="35">
        <v>756.96249999999998</v>
      </c>
      <c r="J79" s="33">
        <v>110.437</v>
      </c>
      <c r="K79" s="34">
        <v>867.39949999999999</v>
      </c>
      <c r="L79" s="33">
        <v>4539.7965009999998</v>
      </c>
      <c r="M79" s="33">
        <v>696.69811200000004</v>
      </c>
      <c r="N79" s="36">
        <v>5236.4946140000002</v>
      </c>
      <c r="O79" s="35">
        <v>458.562027</v>
      </c>
      <c r="P79" s="33">
        <v>68.144324999999995</v>
      </c>
      <c r="Q79" s="34">
        <v>526.70635200000004</v>
      </c>
      <c r="R79" s="33">
        <v>3792.4705300000001</v>
      </c>
      <c r="S79" s="33">
        <v>534.27639299999998</v>
      </c>
      <c r="T79" s="36">
        <v>4326.7469220000003</v>
      </c>
      <c r="U79" s="26">
        <f t="shared" si="2"/>
        <v>64.683698365574287</v>
      </c>
      <c r="V79" s="31">
        <f t="shared" si="3"/>
        <v>21.0261359954808</v>
      </c>
    </row>
    <row r="80" spans="1:22" ht="15" x14ac:dyDescent="0.2">
      <c r="A80" s="29" t="s">
        <v>9</v>
      </c>
      <c r="B80" s="8" t="s">
        <v>23</v>
      </c>
      <c r="C80" s="8" t="s">
        <v>20</v>
      </c>
      <c r="D80" s="8" t="s">
        <v>117</v>
      </c>
      <c r="E80" s="8" t="s">
        <v>118</v>
      </c>
      <c r="F80" s="8" t="s">
        <v>16</v>
      </c>
      <c r="G80" s="8" t="s">
        <v>80</v>
      </c>
      <c r="H80" s="15" t="s">
        <v>81</v>
      </c>
      <c r="I80" s="35">
        <v>3668.7386969999998</v>
      </c>
      <c r="J80" s="33">
        <v>350.89906999999999</v>
      </c>
      <c r="K80" s="34">
        <v>4019.6377670000002</v>
      </c>
      <c r="L80" s="33">
        <v>22010.922879000002</v>
      </c>
      <c r="M80" s="33">
        <v>1975.7832100000001</v>
      </c>
      <c r="N80" s="36">
        <v>23986.706088999999</v>
      </c>
      <c r="O80" s="35">
        <v>3275.174047</v>
      </c>
      <c r="P80" s="33">
        <v>373.62145299999997</v>
      </c>
      <c r="Q80" s="34">
        <v>3648.7955000000002</v>
      </c>
      <c r="R80" s="33">
        <v>23758.300243000002</v>
      </c>
      <c r="S80" s="33">
        <v>2276.0272949999999</v>
      </c>
      <c r="T80" s="36">
        <v>26034.327537000001</v>
      </c>
      <c r="U80" s="26">
        <f t="shared" si="2"/>
        <v>10.163416036881202</v>
      </c>
      <c r="V80" s="31">
        <f t="shared" si="3"/>
        <v>-7.8650829182736581</v>
      </c>
    </row>
    <row r="81" spans="1:24" ht="15" x14ac:dyDescent="0.2">
      <c r="A81" s="29" t="s">
        <v>9</v>
      </c>
      <c r="B81" s="8" t="s">
        <v>23</v>
      </c>
      <c r="C81" s="8" t="s">
        <v>24</v>
      </c>
      <c r="D81" s="8" t="s">
        <v>228</v>
      </c>
      <c r="E81" s="8" t="s">
        <v>98</v>
      </c>
      <c r="F81" s="8" t="s">
        <v>27</v>
      </c>
      <c r="G81" s="8" t="s">
        <v>84</v>
      </c>
      <c r="H81" s="15" t="s">
        <v>98</v>
      </c>
      <c r="I81" s="35">
        <v>0</v>
      </c>
      <c r="J81" s="33">
        <v>0</v>
      </c>
      <c r="K81" s="34">
        <v>0</v>
      </c>
      <c r="L81" s="33">
        <v>794.44500000000005</v>
      </c>
      <c r="M81" s="33">
        <v>169.65</v>
      </c>
      <c r="N81" s="36">
        <v>964.09500000000003</v>
      </c>
      <c r="O81" s="35">
        <v>290</v>
      </c>
      <c r="P81" s="33">
        <v>0</v>
      </c>
      <c r="Q81" s="34">
        <v>290</v>
      </c>
      <c r="R81" s="33">
        <v>2068.8000000000002</v>
      </c>
      <c r="S81" s="33">
        <v>0</v>
      </c>
      <c r="T81" s="36">
        <v>2068.8000000000002</v>
      </c>
      <c r="U81" s="25" t="s">
        <v>13</v>
      </c>
      <c r="V81" s="31">
        <f t="shared" si="3"/>
        <v>-53.398346867749424</v>
      </c>
    </row>
    <row r="82" spans="1:24" ht="15" x14ac:dyDescent="0.2">
      <c r="A82" s="29" t="s">
        <v>9</v>
      </c>
      <c r="B82" s="8" t="s">
        <v>23</v>
      </c>
      <c r="C82" s="8" t="s">
        <v>20</v>
      </c>
      <c r="D82" s="8" t="s">
        <v>119</v>
      </c>
      <c r="E82" s="8" t="s">
        <v>120</v>
      </c>
      <c r="F82" s="8" t="s">
        <v>43</v>
      </c>
      <c r="G82" s="8" t="s">
        <v>43</v>
      </c>
      <c r="H82" s="15" t="s">
        <v>121</v>
      </c>
      <c r="I82" s="35">
        <v>4551.5031959999997</v>
      </c>
      <c r="J82" s="33">
        <v>334.21283</v>
      </c>
      <c r="K82" s="34">
        <v>4885.7160260000001</v>
      </c>
      <c r="L82" s="33">
        <v>29260.476428000002</v>
      </c>
      <c r="M82" s="33">
        <v>2355.8599819999999</v>
      </c>
      <c r="N82" s="36">
        <v>31616.33641</v>
      </c>
      <c r="O82" s="35">
        <v>3401.6320000000001</v>
      </c>
      <c r="P82" s="33">
        <v>524.17669999999998</v>
      </c>
      <c r="Q82" s="34">
        <v>3925.8087</v>
      </c>
      <c r="R82" s="33">
        <v>32221.573579</v>
      </c>
      <c r="S82" s="33">
        <v>1836.672626</v>
      </c>
      <c r="T82" s="36">
        <v>34058.246205000003</v>
      </c>
      <c r="U82" s="26">
        <f t="shared" si="2"/>
        <v>24.451199723511753</v>
      </c>
      <c r="V82" s="31">
        <f t="shared" si="3"/>
        <v>-7.1698048698746959</v>
      </c>
    </row>
    <row r="83" spans="1:24" ht="15" x14ac:dyDescent="0.2">
      <c r="A83" s="29" t="s">
        <v>9</v>
      </c>
      <c r="B83" s="8" t="s">
        <v>23</v>
      </c>
      <c r="C83" s="8" t="s">
        <v>20</v>
      </c>
      <c r="D83" s="8" t="s">
        <v>122</v>
      </c>
      <c r="E83" s="8" t="s">
        <v>123</v>
      </c>
      <c r="F83" s="8" t="s">
        <v>16</v>
      </c>
      <c r="G83" s="8" t="s">
        <v>104</v>
      </c>
      <c r="H83" s="15" t="s">
        <v>124</v>
      </c>
      <c r="I83" s="35">
        <v>3202.8690000000001</v>
      </c>
      <c r="J83" s="33">
        <v>35.780200000000001</v>
      </c>
      <c r="K83" s="34">
        <v>3238.6491999999998</v>
      </c>
      <c r="L83" s="33">
        <v>25044.383988000001</v>
      </c>
      <c r="M83" s="33">
        <v>347.22483699999998</v>
      </c>
      <c r="N83" s="36">
        <v>25391.608824999999</v>
      </c>
      <c r="O83" s="35">
        <v>2863.3341999999998</v>
      </c>
      <c r="P83" s="33">
        <v>30.369599999999998</v>
      </c>
      <c r="Q83" s="34">
        <v>2893.7037999999998</v>
      </c>
      <c r="R83" s="33">
        <v>20642.596000000001</v>
      </c>
      <c r="S83" s="33">
        <v>185.57</v>
      </c>
      <c r="T83" s="36">
        <v>20828.166000000001</v>
      </c>
      <c r="U83" s="26">
        <f t="shared" si="2"/>
        <v>11.920549712102524</v>
      </c>
      <c r="V83" s="31">
        <f t="shared" si="3"/>
        <v>21.909959931181632</v>
      </c>
    </row>
    <row r="84" spans="1:24" ht="15" x14ac:dyDescent="0.2">
      <c r="A84" s="29" t="s">
        <v>9</v>
      </c>
      <c r="B84" s="8" t="s">
        <v>23</v>
      </c>
      <c r="C84" s="8" t="s">
        <v>20</v>
      </c>
      <c r="D84" s="8" t="s">
        <v>125</v>
      </c>
      <c r="E84" s="8" t="s">
        <v>100</v>
      </c>
      <c r="F84" s="8" t="s">
        <v>21</v>
      </c>
      <c r="G84" s="8" t="s">
        <v>22</v>
      </c>
      <c r="H84" s="15" t="s">
        <v>22</v>
      </c>
      <c r="I84" s="35">
        <v>5338.1643839999997</v>
      </c>
      <c r="J84" s="33">
        <v>112.04794800000001</v>
      </c>
      <c r="K84" s="34">
        <v>5450.2123309999997</v>
      </c>
      <c r="L84" s="33">
        <v>39099.261185000003</v>
      </c>
      <c r="M84" s="33">
        <v>1185.6995830000001</v>
      </c>
      <c r="N84" s="36">
        <v>40284.960766999997</v>
      </c>
      <c r="O84" s="35">
        <v>5079.5023229999997</v>
      </c>
      <c r="P84" s="33">
        <v>118.245644</v>
      </c>
      <c r="Q84" s="34">
        <v>5197.7479679999997</v>
      </c>
      <c r="R84" s="33">
        <v>37003.977398000003</v>
      </c>
      <c r="S84" s="33">
        <v>969.80693799999995</v>
      </c>
      <c r="T84" s="36">
        <v>37973.784336999997</v>
      </c>
      <c r="U84" s="26">
        <f t="shared" si="2"/>
        <v>4.857187469540647</v>
      </c>
      <c r="V84" s="31">
        <f t="shared" si="3"/>
        <v>6.0862420492236557</v>
      </c>
    </row>
    <row r="85" spans="1:24" ht="15" x14ac:dyDescent="0.2">
      <c r="A85" s="29" t="s">
        <v>9</v>
      </c>
      <c r="B85" s="8" t="s">
        <v>23</v>
      </c>
      <c r="C85" s="8" t="s">
        <v>20</v>
      </c>
      <c r="D85" s="8" t="s">
        <v>125</v>
      </c>
      <c r="E85" s="8" t="s">
        <v>130</v>
      </c>
      <c r="F85" s="8" t="s">
        <v>21</v>
      </c>
      <c r="G85" s="8" t="s">
        <v>22</v>
      </c>
      <c r="H85" s="15" t="s">
        <v>127</v>
      </c>
      <c r="I85" s="35">
        <v>3258.1350900000002</v>
      </c>
      <c r="J85" s="33">
        <v>85.522727000000003</v>
      </c>
      <c r="K85" s="34">
        <v>3343.6578169999998</v>
      </c>
      <c r="L85" s="33">
        <v>24529.519767999998</v>
      </c>
      <c r="M85" s="33">
        <v>860.73450200000002</v>
      </c>
      <c r="N85" s="36">
        <v>25390.254270000001</v>
      </c>
      <c r="O85" s="35">
        <v>3218.4181050000002</v>
      </c>
      <c r="P85" s="33">
        <v>134.482191</v>
      </c>
      <c r="Q85" s="34">
        <v>3352.9002970000001</v>
      </c>
      <c r="R85" s="33">
        <v>22922.360241999999</v>
      </c>
      <c r="S85" s="33">
        <v>841.95254299999999</v>
      </c>
      <c r="T85" s="36">
        <v>23764.312784000002</v>
      </c>
      <c r="U85" s="26">
        <f t="shared" si="2"/>
        <v>-0.27565627311584295</v>
      </c>
      <c r="V85" s="31">
        <f t="shared" si="3"/>
        <v>6.8419461601040288</v>
      </c>
    </row>
    <row r="86" spans="1:24" ht="15" x14ac:dyDescent="0.2">
      <c r="A86" s="29" t="s">
        <v>9</v>
      </c>
      <c r="B86" s="8" t="s">
        <v>23</v>
      </c>
      <c r="C86" s="8" t="s">
        <v>20</v>
      </c>
      <c r="D86" s="8" t="s">
        <v>125</v>
      </c>
      <c r="E86" s="8" t="s">
        <v>126</v>
      </c>
      <c r="F86" s="8" t="s">
        <v>21</v>
      </c>
      <c r="G86" s="8" t="s">
        <v>22</v>
      </c>
      <c r="H86" s="45" t="s">
        <v>22</v>
      </c>
      <c r="I86" s="35">
        <v>2562.6255740000001</v>
      </c>
      <c r="J86" s="33">
        <v>74.195656999999997</v>
      </c>
      <c r="K86" s="34">
        <v>2636.8212319999998</v>
      </c>
      <c r="L86" s="33">
        <v>20548.623239</v>
      </c>
      <c r="M86" s="33">
        <v>486.69184799999999</v>
      </c>
      <c r="N86" s="36">
        <v>21035.315086999999</v>
      </c>
      <c r="O86" s="35">
        <v>3964.4538539999999</v>
      </c>
      <c r="P86" s="33">
        <v>82.025955999999994</v>
      </c>
      <c r="Q86" s="34">
        <v>4046.4798099999998</v>
      </c>
      <c r="R86" s="33">
        <v>27652.671149000002</v>
      </c>
      <c r="S86" s="33">
        <v>553.22548200000006</v>
      </c>
      <c r="T86" s="36">
        <v>28205.896631</v>
      </c>
      <c r="U86" s="26">
        <f t="shared" si="2"/>
        <v>-34.836664068268263</v>
      </c>
      <c r="V86" s="31">
        <f t="shared" si="3"/>
        <v>-25.422278319346514</v>
      </c>
    </row>
    <row r="87" spans="1:24" ht="15" x14ac:dyDescent="0.2">
      <c r="A87" s="29" t="s">
        <v>9</v>
      </c>
      <c r="B87" s="8" t="s">
        <v>23</v>
      </c>
      <c r="C87" s="8" t="s">
        <v>20</v>
      </c>
      <c r="D87" s="8" t="s">
        <v>125</v>
      </c>
      <c r="E87" s="8" t="s">
        <v>128</v>
      </c>
      <c r="F87" s="8" t="s">
        <v>21</v>
      </c>
      <c r="G87" s="8" t="s">
        <v>22</v>
      </c>
      <c r="H87" s="15" t="s">
        <v>55</v>
      </c>
      <c r="I87" s="35">
        <v>1245.1651899999999</v>
      </c>
      <c r="J87" s="33">
        <v>39.183196000000002</v>
      </c>
      <c r="K87" s="34">
        <v>1284.3483859999999</v>
      </c>
      <c r="L87" s="33">
        <v>7107.7503859999997</v>
      </c>
      <c r="M87" s="33">
        <v>239.206895</v>
      </c>
      <c r="N87" s="36">
        <v>7346.9572799999996</v>
      </c>
      <c r="O87" s="35">
        <v>1392.7397089999999</v>
      </c>
      <c r="P87" s="33">
        <v>61.042444000000003</v>
      </c>
      <c r="Q87" s="34">
        <v>1453.782152</v>
      </c>
      <c r="R87" s="33">
        <v>9727.9595499999996</v>
      </c>
      <c r="S87" s="33">
        <v>359.46781600000003</v>
      </c>
      <c r="T87" s="36">
        <v>10087.427365</v>
      </c>
      <c r="U87" s="26">
        <f t="shared" si="2"/>
        <v>-11.654687448659784</v>
      </c>
      <c r="V87" s="31">
        <f t="shared" si="3"/>
        <v>-27.167185307410634</v>
      </c>
    </row>
    <row r="88" spans="1:24" ht="15" x14ac:dyDescent="0.2">
      <c r="A88" s="29"/>
      <c r="B88" s="8"/>
      <c r="C88" s="8"/>
      <c r="D88" s="8"/>
      <c r="E88" s="8"/>
      <c r="F88" s="8"/>
      <c r="G88" s="8"/>
      <c r="H88" s="15"/>
      <c r="I88" s="17"/>
      <c r="J88" s="9"/>
      <c r="K88" s="10"/>
      <c r="L88" s="9"/>
      <c r="M88" s="9"/>
      <c r="N88" s="18"/>
      <c r="O88" s="17"/>
      <c r="P88" s="9"/>
      <c r="Q88" s="10"/>
      <c r="R88" s="9"/>
      <c r="S88" s="9"/>
      <c r="T88" s="18"/>
      <c r="U88" s="26"/>
      <c r="V88" s="31"/>
    </row>
    <row r="89" spans="1:24" s="5" customFormat="1" ht="20.25" customHeight="1" x14ac:dyDescent="0.3">
      <c r="A89" s="51" t="s">
        <v>9</v>
      </c>
      <c r="B89" s="52"/>
      <c r="C89" s="52"/>
      <c r="D89" s="52"/>
      <c r="E89" s="52"/>
      <c r="F89" s="52"/>
      <c r="G89" s="52"/>
      <c r="H89" s="53"/>
      <c r="I89" s="19">
        <f>SUM(I6:I87)</f>
        <v>108977.84634600001</v>
      </c>
      <c r="J89" s="11">
        <f>SUM(J6:J87)</f>
        <v>13247.233814999994</v>
      </c>
      <c r="K89" s="11">
        <f>SUM(I89:J89)</f>
        <v>122225.08016100001</v>
      </c>
      <c r="L89" s="11">
        <f>SUM(L6:L87)</f>
        <v>814875.62340899964</v>
      </c>
      <c r="M89" s="11">
        <f>SUM(M6:M87)</f>
        <v>92860.371108999941</v>
      </c>
      <c r="N89" s="11">
        <f>SUM(L89:M89)</f>
        <v>907735.99451799958</v>
      </c>
      <c r="O89" s="19">
        <f>SUM(O6:O87)</f>
        <v>123944.165452</v>
      </c>
      <c r="P89" s="11">
        <f>SUM(P6:P87)</f>
        <v>12570.346434999999</v>
      </c>
      <c r="Q89" s="11">
        <f>SUM(O89:P89)</f>
        <v>136514.511887</v>
      </c>
      <c r="R89" s="11">
        <f>SUM(R6:R87)</f>
        <v>913712.16299300035</v>
      </c>
      <c r="S89" s="11">
        <f>SUM(S6:S87)</f>
        <v>90682.743361999979</v>
      </c>
      <c r="T89" s="11">
        <f>SUM(R89:S89)</f>
        <v>1004394.9063550003</v>
      </c>
      <c r="U89" s="44">
        <f>+((K89/Q89)-1)*100</f>
        <v>-10.467335324634263</v>
      </c>
      <c r="V89" s="32">
        <f>+((N89/T89)-1)*100</f>
        <v>-9.6235963788168561</v>
      </c>
      <c r="X89" s="1"/>
    </row>
    <row r="90" spans="1:24" ht="15.75" x14ac:dyDescent="0.2">
      <c r="A90" s="16"/>
      <c r="B90" s="7"/>
      <c r="C90" s="7"/>
      <c r="D90" s="7"/>
      <c r="E90" s="7"/>
      <c r="F90" s="7"/>
      <c r="G90" s="7"/>
      <c r="H90" s="14"/>
      <c r="I90" s="20"/>
      <c r="J90" s="12"/>
      <c r="K90" s="13"/>
      <c r="L90" s="12"/>
      <c r="M90" s="12"/>
      <c r="N90" s="21"/>
      <c r="O90" s="20"/>
      <c r="P90" s="12"/>
      <c r="Q90" s="13"/>
      <c r="R90" s="12"/>
      <c r="S90" s="12"/>
      <c r="T90" s="21"/>
      <c r="U90" s="26"/>
      <c r="V90" s="31"/>
    </row>
    <row r="91" spans="1:24" ht="15" x14ac:dyDescent="0.2">
      <c r="A91" s="29" t="s">
        <v>17</v>
      </c>
      <c r="B91" s="8"/>
      <c r="C91" s="8" t="s">
        <v>20</v>
      </c>
      <c r="D91" s="8" t="s">
        <v>181</v>
      </c>
      <c r="E91" s="8" t="s">
        <v>19</v>
      </c>
      <c r="F91" s="8" t="s">
        <v>16</v>
      </c>
      <c r="G91" s="8" t="s">
        <v>16</v>
      </c>
      <c r="H91" s="15" t="s">
        <v>18</v>
      </c>
      <c r="I91" s="35">
        <v>30626.752434000002</v>
      </c>
      <c r="J91" s="33">
        <v>0</v>
      </c>
      <c r="K91" s="34">
        <v>30626.752434000002</v>
      </c>
      <c r="L91" s="33">
        <v>238464.856046</v>
      </c>
      <c r="M91" s="33">
        <v>0</v>
      </c>
      <c r="N91" s="36">
        <v>238464.856046</v>
      </c>
      <c r="O91" s="35">
        <v>28958.592000000001</v>
      </c>
      <c r="P91" s="33">
        <v>0</v>
      </c>
      <c r="Q91" s="34">
        <v>28958.592000000001</v>
      </c>
      <c r="R91" s="33">
        <v>217936.318447</v>
      </c>
      <c r="S91" s="33">
        <v>0</v>
      </c>
      <c r="T91" s="36">
        <v>217936.318447</v>
      </c>
      <c r="U91" s="26">
        <f>+((K91/Q91)-1)*100</f>
        <v>5.7605025617267547</v>
      </c>
      <c r="V91" s="31">
        <f>+((N91/T91)-1)*100</f>
        <v>9.419511968122162</v>
      </c>
    </row>
    <row r="92" spans="1:24" ht="15.75" x14ac:dyDescent="0.2">
      <c r="A92" s="16"/>
      <c r="B92" s="7"/>
      <c r="C92" s="7"/>
      <c r="D92" s="7"/>
      <c r="E92" s="7"/>
      <c r="F92" s="7"/>
      <c r="G92" s="7"/>
      <c r="H92" s="14"/>
      <c r="I92" s="20"/>
      <c r="J92" s="12"/>
      <c r="K92" s="13"/>
      <c r="L92" s="12"/>
      <c r="M92" s="12"/>
      <c r="N92" s="21"/>
      <c r="O92" s="20"/>
      <c r="P92" s="12"/>
      <c r="Q92" s="13"/>
      <c r="R92" s="12"/>
      <c r="S92" s="12"/>
      <c r="T92" s="21"/>
      <c r="U92" s="26"/>
      <c r="V92" s="31"/>
    </row>
    <row r="93" spans="1:24" ht="21" thickBot="1" x14ac:dyDescent="0.35">
      <c r="A93" s="55" t="s">
        <v>14</v>
      </c>
      <c r="B93" s="56"/>
      <c r="C93" s="56"/>
      <c r="D93" s="56"/>
      <c r="E93" s="56"/>
      <c r="F93" s="56"/>
      <c r="G93" s="56"/>
      <c r="H93" s="57"/>
      <c r="I93" s="22">
        <f t="shared" ref="I93:T93" si="4">SUM(I91:I91)</f>
        <v>30626.752434000002</v>
      </c>
      <c r="J93" s="23">
        <f t="shared" si="4"/>
        <v>0</v>
      </c>
      <c r="K93" s="23">
        <f t="shared" si="4"/>
        <v>30626.752434000002</v>
      </c>
      <c r="L93" s="23">
        <f t="shared" si="4"/>
        <v>238464.856046</v>
      </c>
      <c r="M93" s="23">
        <f t="shared" si="4"/>
        <v>0</v>
      </c>
      <c r="N93" s="24">
        <f t="shared" si="4"/>
        <v>238464.856046</v>
      </c>
      <c r="O93" s="22">
        <f t="shared" si="4"/>
        <v>28958.592000000001</v>
      </c>
      <c r="P93" s="23">
        <f t="shared" si="4"/>
        <v>0</v>
      </c>
      <c r="Q93" s="23">
        <f t="shared" si="4"/>
        <v>28958.592000000001</v>
      </c>
      <c r="R93" s="23">
        <f t="shared" si="4"/>
        <v>217936.318447</v>
      </c>
      <c r="S93" s="23">
        <f t="shared" si="4"/>
        <v>0</v>
      </c>
      <c r="T93" s="24">
        <f t="shared" si="4"/>
        <v>217936.318447</v>
      </c>
      <c r="U93" s="41">
        <f>+((K93/Q93)-1)*100</f>
        <v>5.7605025617267547</v>
      </c>
      <c r="V93" s="42">
        <f>+((N93/T93)-1)*100</f>
        <v>9.419511968122162</v>
      </c>
    </row>
    <row r="94" spans="1:24" ht="15" x14ac:dyDescent="0.2">
      <c r="A94" s="54"/>
      <c r="B94" s="54"/>
      <c r="C94" s="54"/>
      <c r="D94" s="54"/>
      <c r="E94" s="54"/>
      <c r="F94" s="54"/>
      <c r="G94" s="54"/>
      <c r="H94" s="5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4" ht="15" x14ac:dyDescent="0.2">
      <c r="A95" s="6" t="s">
        <v>15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5" x14ac:dyDescent="0.2">
      <c r="A96" s="43" t="s">
        <v>206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 x14ac:dyDescent="0.2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 x14ac:dyDescent="0.2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 x14ac:dyDescent="0.2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 x14ac:dyDescent="0.2"/>
    <row r="143" spans="9:22" ht="12" customHeight="1" x14ac:dyDescent="0.2"/>
    <row r="144" spans="9:2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</sheetData>
  <sortState ref="A6:T87">
    <sortCondition ref="D6:D87"/>
  </sortState>
  <mergeCells count="6">
    <mergeCell ref="A1:F1"/>
    <mergeCell ref="I3:N3"/>
    <mergeCell ref="O3:T3"/>
    <mergeCell ref="A89:H89"/>
    <mergeCell ref="A94:H94"/>
    <mergeCell ref="A93:H93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2009-02-18T17:16:41Z</cp:lastPrinted>
  <dcterms:created xsi:type="dcterms:W3CDTF">2007-03-24T16:54:47Z</dcterms:created>
  <dcterms:modified xsi:type="dcterms:W3CDTF">2019-09-20T17:08:25Z</dcterms:modified>
</cp:coreProperties>
</file>