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OCTUBRE-2019\"/>
    </mc:Choice>
  </mc:AlternateContent>
  <bookViews>
    <workbookView xWindow="120" yWindow="90" windowWidth="12120" windowHeight="8520"/>
  </bookViews>
  <sheets>
    <sheet name="InformacionGeneral 5 " sheetId="1" r:id="rId1"/>
  </sheets>
  <calcPr calcId="152511"/>
</workbook>
</file>

<file path=xl/calcChain.xml><?xml version="1.0" encoding="utf-8"?>
<calcChain xmlns="http://schemas.openxmlformats.org/spreadsheetml/2006/main">
  <c r="V94" i="1" l="1"/>
  <c r="U94" i="1"/>
  <c r="V93" i="1"/>
  <c r="U93" i="1"/>
  <c r="V92" i="1"/>
  <c r="U92" i="1"/>
  <c r="V91" i="1"/>
  <c r="U91" i="1"/>
  <c r="V90" i="1"/>
  <c r="U90" i="1"/>
  <c r="V89" i="1"/>
  <c r="U89" i="1"/>
  <c r="V88" i="1"/>
  <c r="U88" i="1"/>
  <c r="V87" i="1"/>
  <c r="U87" i="1"/>
  <c r="V86" i="1"/>
  <c r="U86" i="1"/>
  <c r="U85" i="1"/>
  <c r="V81" i="1"/>
  <c r="U81" i="1"/>
  <c r="V80" i="1"/>
  <c r="U80" i="1"/>
  <c r="V79" i="1"/>
  <c r="U79" i="1"/>
  <c r="V78" i="1"/>
  <c r="U78" i="1"/>
  <c r="V75" i="1"/>
  <c r="V70" i="1"/>
  <c r="V69" i="1"/>
  <c r="U69" i="1"/>
  <c r="V67" i="1"/>
  <c r="V66" i="1"/>
  <c r="V65" i="1"/>
  <c r="U65" i="1"/>
  <c r="V64" i="1"/>
  <c r="V63" i="1"/>
  <c r="U63" i="1"/>
  <c r="V59" i="1"/>
  <c r="V55" i="1"/>
  <c r="U55" i="1"/>
  <c r="V54" i="1"/>
  <c r="U54" i="1"/>
  <c r="V49" i="1"/>
  <c r="V47" i="1"/>
  <c r="V46" i="1"/>
  <c r="V45" i="1"/>
  <c r="U45" i="1"/>
  <c r="V44" i="1"/>
  <c r="V43" i="1"/>
  <c r="U43" i="1"/>
  <c r="V42" i="1"/>
  <c r="U42" i="1"/>
  <c r="V41" i="1"/>
  <c r="U41" i="1"/>
  <c r="V40" i="1"/>
  <c r="U40" i="1"/>
  <c r="U39" i="1"/>
  <c r="V38" i="1"/>
  <c r="U38" i="1"/>
  <c r="V37" i="1"/>
  <c r="U37" i="1"/>
  <c r="V34" i="1"/>
  <c r="U34" i="1"/>
  <c r="V33" i="1"/>
  <c r="U33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V14" i="1"/>
  <c r="U14" i="1"/>
  <c r="V13" i="1"/>
  <c r="U13" i="1"/>
  <c r="V12" i="1"/>
  <c r="V10" i="1"/>
  <c r="V9" i="1"/>
  <c r="V8" i="1"/>
  <c r="V7" i="1"/>
  <c r="U7" i="1"/>
  <c r="S96" i="1" l="1"/>
  <c r="R96" i="1"/>
  <c r="P96" i="1"/>
  <c r="O96" i="1"/>
  <c r="M96" i="1"/>
  <c r="L96" i="1"/>
  <c r="J96" i="1"/>
  <c r="I96" i="1"/>
  <c r="T96" i="1" l="1"/>
  <c r="Q96" i="1"/>
  <c r="V6" i="1"/>
  <c r="V98" i="1" l="1"/>
  <c r="U98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U100" i="1" l="1"/>
  <c r="V100" i="1"/>
  <c r="K96" i="1"/>
  <c r="U96" i="1" s="1"/>
  <c r="N96" i="1"/>
  <c r="V96" i="1" s="1"/>
</calcChain>
</file>

<file path=xl/sharedStrings.xml><?xml version="1.0" encoding="utf-8"?>
<sst xmlns="http://schemas.openxmlformats.org/spreadsheetml/2006/main" count="832" uniqueCount="266">
  <si>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</si>
  <si>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</si>
  <si>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</si>
  <si>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</si>
  <si>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</si>
  <si>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</si>
  <si>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</si>
  <si>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</si>
  <si>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</si>
  <si>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</si>
  <si>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</si>
  <si>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</si>
  <si>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</si>
  <si>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---</t>
  </si>
  <si>
    <t>REFINACIÓN</t>
  </si>
  <si>
    <t>Cifras Preliminares</t>
  </si>
  <si>
    <t>LIMA</t>
  </si>
  <si>
    <t>REFINERÍA</t>
  </si>
  <si>
    <t>LURIGANCHO</t>
  </si>
  <si>
    <t>REFINERIA DE ZINC CAJAMARQUILLA</t>
  </si>
  <si>
    <t>RÉGIMEN GENERAL</t>
  </si>
  <si>
    <t>JUNIN</t>
  </si>
  <si>
    <t>YAULI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</si>
  <si>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</si>
  <si>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</si>
  <si>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</si>
  <si>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</si>
  <si>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</si>
  <si>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</si>
  <si>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</si>
  <si>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BREXIA GOLDPLATA PERU S.A.C.</t>
  </si>
  <si>
    <t>CUSCO</t>
  </si>
  <si>
    <t>AREQUIPA</t>
  </si>
  <si>
    <t>CAYLLOMA</t>
  </si>
  <si>
    <t>HUANCAVELICA</t>
  </si>
  <si>
    <t>CATALINA HUANCA SOCIEDAD MINERA S.A.C.</t>
  </si>
  <si>
    <t>CATALINA HUANCA</t>
  </si>
  <si>
    <t>AYACUCHO</t>
  </si>
  <si>
    <t>VICTOR FAJARDO</t>
  </si>
  <si>
    <t>CANARIA</t>
  </si>
  <si>
    <t>MALLAY</t>
  </si>
  <si>
    <t>OYON</t>
  </si>
  <si>
    <t>UCHUCCHACUA</t>
  </si>
  <si>
    <t>PASCO</t>
  </si>
  <si>
    <t>ALPAMARCA</t>
  </si>
  <si>
    <t>SANTA BARBARA DE CARHUACAYAN</t>
  </si>
  <si>
    <t>COMPAÑIA MINERA ANTAMINA S.A.</t>
  </si>
  <si>
    <t>ANTAMINA</t>
  </si>
  <si>
    <t>HUARI</t>
  </si>
  <si>
    <t>SAN MARCOS</t>
  </si>
  <si>
    <t>COMPAÑIA MINERA ARES S.A.C.</t>
  </si>
  <si>
    <t>CONDESUYOS</t>
  </si>
  <si>
    <t>CAYARANI</t>
  </si>
  <si>
    <t>COMPAÑIA MINERA ARGENTUM S.A.</t>
  </si>
  <si>
    <t>ANTICONA</t>
  </si>
  <si>
    <t>MOROCOCHA</t>
  </si>
  <si>
    <t>MANUELITA</t>
  </si>
  <si>
    <t>ATACOCHA</t>
  </si>
  <si>
    <t>SAN FRANCISCO DE ASIS DE YARUSYACAN</t>
  </si>
  <si>
    <t>COMPAÑIA MINERA CASAPALCA S.A.</t>
  </si>
  <si>
    <t>AMERICANA</t>
  </si>
  <si>
    <t>HUACHOCOLPA UNO</t>
  </si>
  <si>
    <t>HUACHOCOLPA</t>
  </si>
  <si>
    <t>CERRO LINDO</t>
  </si>
  <si>
    <t>ICA</t>
  </si>
  <si>
    <t>CHINCHA</t>
  </si>
  <si>
    <t>CHAVIN</t>
  </si>
  <si>
    <t>MILPO Nº1</t>
  </si>
  <si>
    <t>COMPAÑIA MINERA RAURA S.A.</t>
  </si>
  <si>
    <t>ACUMULACION RAURA</t>
  </si>
  <si>
    <t>HUANUCO</t>
  </si>
  <si>
    <t>LAURICOCHA</t>
  </si>
  <si>
    <t>SAN MIGUEL DE CAURI</t>
  </si>
  <si>
    <t>COMPAÑIA MINERA SAN IGNACIO DE MOROCOCHA S.A.A.</t>
  </si>
  <si>
    <t>SAN VICENTE</t>
  </si>
  <si>
    <t>CHANCHAMAYO</t>
  </si>
  <si>
    <t>VITOC</t>
  </si>
  <si>
    <t>PALMAPATA</t>
  </si>
  <si>
    <t>SAN RAMON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</si>
  <si>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</si>
  <si>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</si>
  <si>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</si>
  <si>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</si>
  <si>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</si>
  <si>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</si>
  <si>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</si>
  <si>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</si>
  <si>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CORPORACION MINERA TOMA LA MANO S.A.</t>
  </si>
  <si>
    <t>TOMA LA MANO Nº 2</t>
  </si>
  <si>
    <t>CARHUAZ</t>
  </si>
  <si>
    <t>MARCARA</t>
  </si>
  <si>
    <t>EMPRESA ADMINISTRADORA CERRO S.A.C.</t>
  </si>
  <si>
    <t>SIMON BOLIVAR</t>
  </si>
  <si>
    <t>ANIMON</t>
  </si>
  <si>
    <t>HUAYLLAY</t>
  </si>
  <si>
    <t>EMPRESA MINERA LOS QUENUALES S.A.</t>
  </si>
  <si>
    <t>HUAROCHIRI</t>
  </si>
  <si>
    <t>CHICLA</t>
  </si>
  <si>
    <t>AQUIA</t>
  </si>
  <si>
    <t>MINERA BATEAS S.A.C.</t>
  </si>
  <si>
    <t>SAN CRISTOBAL</t>
  </si>
  <si>
    <t>TOROMOCHO</t>
  </si>
  <si>
    <t>MINERA COLQUISIRI S.A.</t>
  </si>
  <si>
    <t>MARIA TERESA</t>
  </si>
  <si>
    <t>HUARAL</t>
  </si>
  <si>
    <t>MINERA HUINAC S.A.C.</t>
  </si>
  <si>
    <t>ADMIRADA-ATILA</t>
  </si>
  <si>
    <t>GARROSA</t>
  </si>
  <si>
    <t>MINERA SHUNTUR S.A.C.</t>
  </si>
  <si>
    <t>SHUNTUR</t>
  </si>
  <si>
    <t>HUARAZ</t>
  </si>
  <si>
    <t>PIRA</t>
  </si>
  <si>
    <t>CONTONGA</t>
  </si>
  <si>
    <t>HUACHIS</t>
  </si>
  <si>
    <t>PAN AMERICAN SILVER HUARON S.A.</t>
  </si>
  <si>
    <t>HUARON</t>
  </si>
  <si>
    <t>SOCIEDAD MINERA AUSTRIA DUVAZ S.A.C.</t>
  </si>
  <si>
    <t>SOCIEDAD MINERA CORONA S.A.</t>
  </si>
  <si>
    <t>ACUMULACION YAURICOCHA</t>
  </si>
  <si>
    <t>SOCIEDAD MINERA EL BROCAL S.A.A.</t>
  </si>
  <si>
    <t>COLQUIJIRCA Nº 2</t>
  </si>
  <si>
    <t>TINYAHUARCO</t>
  </si>
  <si>
    <t>TREVALI PERU S.A.C.</t>
  </si>
  <si>
    <t>UNIDAD SANTANDER</t>
  </si>
  <si>
    <t>SANTA CRUZ DE ANDAMARCA</t>
  </si>
  <si>
    <t>VOLCAN COMPAÑÍA MINERA S.A.A.</t>
  </si>
  <si>
    <t>CARAHUACRA</t>
  </si>
  <si>
    <t>HUAY-HUAY</t>
  </si>
  <si>
    <t>TICLIO</t>
  </si>
  <si>
    <t>EL SANTO</t>
  </si>
  <si>
    <t>ACUMULACION ANDAYCHAGUA</t>
  </si>
  <si>
    <t>COMPAÑÍA DE MINAS BUENAVENTURA S.A.A.</t>
  </si>
  <si>
    <t>MINERA SANTA LUCIA G. S.A.C.</t>
  </si>
  <si>
    <t>COMPAÑIA MINERA MAXPALA S.A.C.</t>
  </si>
  <si>
    <t>COMPAÑIA MINERA KOLPA S.A.</t>
  </si>
  <si>
    <t>ACUMULACION ANIMON</t>
  </si>
  <si>
    <t>COMPAÑIA MINERA CHUNGAR S.A.C.</t>
  </si>
  <si>
    <t>ACUMULACION CERRO</t>
  </si>
  <si>
    <t>EL PACIFICO DORADO S.A.C.</t>
  </si>
  <si>
    <t>MIRIAM PILAR UNO</t>
  </si>
  <si>
    <t>SANTA</t>
  </si>
  <si>
    <t>CACERES DEL PERU</t>
  </si>
  <si>
    <t>CONSORCIO PERUANO DE MINAS S.A.C</t>
  </si>
  <si>
    <t>HUAYLAS</t>
  </si>
  <si>
    <t>PAMPAROMAS</t>
  </si>
  <si>
    <t>COPEMINA</t>
  </si>
  <si>
    <t>GLORE PERU S.A.C</t>
  </si>
  <si>
    <t>GOYITO Nº 10</t>
  </si>
  <si>
    <t>DANIEL ALCIDES CARRION</t>
  </si>
  <si>
    <t>SANTA ANA DE TUSI</t>
  </si>
  <si>
    <t>NASCA</t>
  </si>
  <si>
    <t>CONDOR</t>
  </si>
  <si>
    <t>HUANCAPETI</t>
  </si>
  <si>
    <t>ACUMULACION YAULIYACU</t>
  </si>
  <si>
    <t>GRAN ARCATA</t>
  </si>
  <si>
    <t>BERLIN</t>
  </si>
  <si>
    <t>PACLLON</t>
  </si>
  <si>
    <t>MINERA DON ELISEO S.A.C.</t>
  </si>
  <si>
    <t>NERUDA 2R</t>
  </si>
  <si>
    <t>RECUAY</t>
  </si>
  <si>
    <t>COTAPARACO</t>
  </si>
  <si>
    <t>UEA AUSTRIA DUVAZ</t>
  </si>
  <si>
    <t>TAMBOMAYO</t>
  </si>
  <si>
    <t>TAPAY</t>
  </si>
  <si>
    <t>CONTONGA PERU S.A.C.</t>
  </si>
  <si>
    <t>PARARRAYO</t>
  </si>
  <si>
    <t>MINERA CHINALCO PERU S.A.</t>
  </si>
  <si>
    <t>COMPAñIA MINERA SCORPION S.A.</t>
  </si>
  <si>
    <t>SCORPION</t>
  </si>
  <si>
    <t>PARINACOCHAS</t>
  </si>
  <si>
    <t>PULLO</t>
  </si>
  <si>
    <t>AURIFERA SACRAMENTO S.A.</t>
  </si>
  <si>
    <t>SACRAMENTO</t>
  </si>
  <si>
    <t>HUAYTARA</t>
  </si>
  <si>
    <t>YANACANCHA</t>
  </si>
  <si>
    <t>AC AGREGADOS S.A.</t>
  </si>
  <si>
    <t>AREQUIPA-M</t>
  </si>
  <si>
    <t>SAN MIGUEL DE ACO</t>
  </si>
  <si>
    <t>MINERA GERMANIA S.A.</t>
  </si>
  <si>
    <t>PACOCOCHA</t>
  </si>
  <si>
    <t>SAN MATEO</t>
  </si>
  <si>
    <t>NEXA RESOURCES CAJAMARQUILLA S.A.</t>
  </si>
  <si>
    <t>CASMA</t>
  </si>
  <si>
    <t>MINERA TITAN DEL PERU S.R.L.</t>
  </si>
  <si>
    <t>BELEN</t>
  </si>
  <si>
    <t>CARAVELI</t>
  </si>
  <si>
    <t>CHALA</t>
  </si>
  <si>
    <t>YARUCHAGUA</t>
  </si>
  <si>
    <t>EMPRESA MINERA NUESTRA SEÑORA VIRGEN DEL ROSARIO S.A.C.</t>
  </si>
  <si>
    <t>HUALANYOJ</t>
  </si>
  <si>
    <t>BUENA VISTA ALTA</t>
  </si>
  <si>
    <t>S.M.R.L. REVOLUCION 3 DE OCTUBRE N° 2 DE HUANUCO</t>
  </si>
  <si>
    <t>REVOLUCION 3 DE OCTUBRE Nº 2</t>
  </si>
  <si>
    <t>AMBO</t>
  </si>
  <si>
    <t>SAN RAFAEL</t>
  </si>
  <si>
    <t>MINERA SHOUXIN PERU S.A.</t>
  </si>
  <si>
    <t>PLANTA CONCENTRADORA POLIMETALICA MSP</t>
  </si>
  <si>
    <t>MARCONA</t>
  </si>
  <si>
    <t>NEXA RESOURCES ATACOCHA S.A.A.</t>
  </si>
  <si>
    <t>NEXA RESOURCES PERU S.A.A.</t>
  </si>
  <si>
    <t>COMPAÑIA MINERA LINCUNA S.A.</t>
  </si>
  <si>
    <t>NEXA RESOURCES EL PORVENIR S.A.C.</t>
  </si>
  <si>
    <t>SOCIEDAD MINERA ANDEREAL S.A.C.</t>
  </si>
  <si>
    <t>CUNCA</t>
  </si>
  <si>
    <t>CANAS</t>
  </si>
  <si>
    <t>LAYO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</si>
  <si>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</si>
  <si>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MINES &amp; METALS TRADING (PERU) S.A.C. - MMTP</t>
  </si>
  <si>
    <t>CONC. CORRALPAMPA</t>
  </si>
  <si>
    <t>COMPAÑIA MINERA LOS CHUNCHOS S.A.C.</t>
  </si>
  <si>
    <t>HERALDOS NEGROS</t>
  </si>
  <si>
    <t>ACOBAMBILLA</t>
  </si>
  <si>
    <t>LOS HERALDOS NEGROS</t>
  </si>
  <si>
    <t>HUANCAYO</t>
  </si>
  <si>
    <t>CHONGOS ALTO</t>
  </si>
  <si>
    <t>PRODUCCIÓN MINERA METÁLICA DE ZINC (TMF) - 2019/2018</t>
  </si>
  <si>
    <t>ADRIANA V-12</t>
  </si>
  <si>
    <t>ANTAMINA 7</t>
  </si>
  <si>
    <t>ANTAMINA Nº 1</t>
  </si>
  <si>
    <t>CONSORCIO DE INGENIEROS EJECUTORES MINEROS S.A.</t>
  </si>
  <si>
    <t>LAS AGUILAS</t>
  </si>
  <si>
    <t>PUNO</t>
  </si>
  <si>
    <t>LAMPA</t>
  </si>
  <si>
    <t>OCUVIRI</t>
  </si>
  <si>
    <t>SILVER HILLS S.R.L.</t>
  </si>
  <si>
    <t>HUAMANA</t>
  </si>
  <si>
    <t>ASUNCION</t>
  </si>
  <si>
    <t>CHACAS</t>
  </si>
  <si>
    <t>SOCIEDAD MINERA DE RECURSOS LINCEARES MAGISTRAL DE HUARAZ S.A.C.</t>
  </si>
  <si>
    <t>CONCESION MINERA MARIA DEL PILAR DE TUSI S.R.L.</t>
  </si>
  <si>
    <t>MARIA DEL PILAR DE TUSI</t>
  </si>
  <si>
    <t>MINERA YUNCAN S.R.L.</t>
  </si>
  <si>
    <t>YAUY 01-03</t>
  </si>
  <si>
    <t>CHUPACA</t>
  </si>
  <si>
    <t>ACUMULACION ANTAMINA PRINCIPAL</t>
  </si>
  <si>
    <t>COMPAÑIA MINERA LONDRES S.A.C.</t>
  </si>
  <si>
    <t>OROYA SUR</t>
  </si>
  <si>
    <t>GREAT PANTHER CORICANCHA S.A.</t>
  </si>
  <si>
    <t>MINA CORICANCHA</t>
  </si>
  <si>
    <t>SUYCKUTAMBO</t>
  </si>
  <si>
    <t>ESPINAR</t>
  </si>
  <si>
    <t>KARTIKAY PERUVIAN MINING COMPANY S.A.C.</t>
  </si>
  <si>
    <t>ACUMULACION LOS INCAS I</t>
  </si>
  <si>
    <t>VISTA ALEGRE</t>
  </si>
  <si>
    <t>BRYNAJOM S.R.L.</t>
  </si>
  <si>
    <t>VERDE</t>
  </si>
  <si>
    <t>SUITUCANCHA</t>
  </si>
  <si>
    <t>COMPAÑIA MINERA DOÑA GLORIA S.A.C.</t>
  </si>
  <si>
    <t>CONTRATISTAS GENERALES EN MINERIA J.H. S.A.C</t>
  </si>
  <si>
    <t>CANDELARIA</t>
  </si>
  <si>
    <t>CAJATAMBO</t>
  </si>
  <si>
    <t>TACAZA</t>
  </si>
  <si>
    <t>SANTA LUCIA</t>
  </si>
  <si>
    <t>ACUMULACION ISCAYCRUZ</t>
  </si>
  <si>
    <t>TOTAL - OCTUBRE</t>
  </si>
  <si>
    <t>TOTAL ACUMULADO ENERO - OCTUBRE</t>
  </si>
  <si>
    <t>Var. % 2019/2018 - OCTUBRE</t>
  </si>
  <si>
    <t>Var. % 2019/2018 - ENERO - OCTUBRE</t>
  </si>
  <si>
    <t>DPRINCIPAL ANTA 2</t>
  </si>
  <si>
    <t>YANACANCHA 1</t>
  </si>
  <si>
    <t>YANACANCHA 2</t>
  </si>
  <si>
    <t>SAN PEDRO DE CHANA</t>
  </si>
  <si>
    <t>YANACANCHA 4</t>
  </si>
  <si>
    <t>PERFOMIN S.A.C.</t>
  </si>
  <si>
    <t>CUENCA</t>
  </si>
  <si>
    <t>PACCHA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</si>
</sst>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3" fontId="3" fillId="0" borderId="0" xfId="0" applyNumberFormat="1" applyFont="1" applyAlignment="1"/>
    <xf numFmtId="0" fontId="2" fillId="0" borderId="0" xfId="0" applyFo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6" fillId="0" borderId="1" xfId="0" applyNumberFormat="1" applyFont="1" applyBorder="1" applyAlignment="1"/>
    <xf numFmtId="3" fontId="6" fillId="2" borderId="1" xfId="0" applyNumberFormat="1" applyFont="1" applyFill="1" applyBorder="1" applyAlignment="1"/>
    <xf numFmtId="3" fontId="4" fillId="3" borderId="1" xfId="0" applyNumberFormat="1" applyFont="1" applyFill="1" applyBorder="1" applyAlignment="1">
      <alignment wrapText="1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/>
    <xf numFmtId="3" fontId="6" fillId="2" borderId="4" xfId="0" applyNumberFormat="1" applyFont="1" applyFill="1" applyBorder="1" applyAlignment="1"/>
    <xf numFmtId="3" fontId="4" fillId="3" borderId="3" xfId="0" applyNumberFormat="1" applyFont="1" applyFill="1" applyBorder="1" applyAlignment="1">
      <alignment wrapText="1"/>
    </xf>
    <xf numFmtId="3" fontId="4" fillId="0" borderId="3" xfId="0" applyNumberFormat="1" applyFont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right"/>
    </xf>
    <xf numFmtId="3" fontId="4" fillId="3" borderId="6" xfId="0" applyNumberFormat="1" applyFont="1" applyFill="1" applyBorder="1" applyAlignment="1">
      <alignment horizontal="right"/>
    </xf>
    <xf numFmtId="3" fontId="4" fillId="3" borderId="7" xfId="0" applyNumberFormat="1" applyFont="1" applyFill="1" applyBorder="1" applyAlignment="1">
      <alignment horizontal="right"/>
    </xf>
    <xf numFmtId="4" fontId="3" fillId="0" borderId="8" xfId="0" quotePrefix="1" applyNumberFormat="1" applyFont="1" applyBorder="1" applyAlignment="1">
      <alignment horizontal="right"/>
    </xf>
    <xf numFmtId="4" fontId="3" fillId="0" borderId="8" xfId="0" applyNumberFormat="1" applyFont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3" xfId="0" applyBorder="1" applyAlignment="1"/>
    <xf numFmtId="4" fontId="3" fillId="0" borderId="4" xfId="0" quotePrefix="1" applyNumberFormat="1" applyFont="1" applyBorder="1" applyAlignment="1">
      <alignment horizontal="right"/>
    </xf>
    <xf numFmtId="4" fontId="3" fillId="0" borderId="4" xfId="0" applyNumberFormat="1" applyFont="1" applyBorder="1"/>
    <xf numFmtId="4" fontId="4" fillId="3" borderId="4" xfId="0" applyNumberFormat="1" applyFont="1" applyFill="1" applyBorder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/>
    <xf numFmtId="4" fontId="4" fillId="3" borderId="7" xfId="0" applyNumberFormat="1" applyFont="1" applyFill="1" applyBorder="1"/>
    <xf numFmtId="0" fontId="1" fillId="0" borderId="0" xfId="0" applyFont="1" applyAlignment="1"/>
    <xf numFmtId="164" fontId="4" fillId="3" borderId="3" xfId="1" applyNumberFormat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0" fillId="4" borderId="0" xfId="0" applyFill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7"/>
  <sheetViews>
    <sheetView showGridLines="0" tabSelected="1" zoomScale="85" zoomScaleNormal="85" workbookViewId="0">
      <selection activeCell="A2" sqref="A2"/>
    </sheetView>
  </sheetViews>
  <sheetFormatPr baseColWidth="10" defaultColWidth="11.42578125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71.42578125" style="1" customWidth="1"/>
    <col min="5" max="5" width="34.85546875" style="1" bestFit="1" customWidth="1"/>
    <col min="6" max="6" width="16.42578125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45" t="s">
        <v>215</v>
      </c>
      <c r="B1" s="45"/>
      <c r="C1" s="45"/>
      <c r="D1" s="45"/>
      <c r="E1" s="45"/>
      <c r="F1" s="45"/>
      <c r="N1" s="2"/>
    </row>
    <row r="2" spans="1:22" ht="13.5" thickBot="1" x14ac:dyDescent="0.25">
      <c r="A2" s="56"/>
    </row>
    <row r="3" spans="1:22" customFormat="1" ht="13.5" thickBot="1" x14ac:dyDescent="0.25">
      <c r="A3" s="37"/>
      <c r="I3" s="46">
        <v>2019</v>
      </c>
      <c r="J3" s="47"/>
      <c r="K3" s="47"/>
      <c r="L3" s="47"/>
      <c r="M3" s="47"/>
      <c r="N3" s="48"/>
      <c r="O3" s="46">
        <v>2018</v>
      </c>
      <c r="P3" s="47"/>
      <c r="Q3" s="47"/>
      <c r="R3" s="47"/>
      <c r="S3" s="47"/>
      <c r="T3" s="48"/>
      <c r="U3" s="3"/>
      <c r="V3" s="3"/>
    </row>
    <row r="4" spans="1:22" customFormat="1" ht="73.5" customHeight="1" x14ac:dyDescent="0.2">
      <c r="A4" s="38" t="s">
        <v>0</v>
      </c>
      <c r="B4" s="27" t="s">
        <v>1</v>
      </c>
      <c r="C4" s="27" t="s">
        <v>10</v>
      </c>
      <c r="D4" s="27" t="s">
        <v>2</v>
      </c>
      <c r="E4" s="27" t="s">
        <v>3</v>
      </c>
      <c r="F4" s="27" t="s">
        <v>4</v>
      </c>
      <c r="G4" s="27" t="s">
        <v>5</v>
      </c>
      <c r="H4" s="28" t="s">
        <v>6</v>
      </c>
      <c r="I4" s="38" t="s">
        <v>11</v>
      </c>
      <c r="J4" s="27" t="s">
        <v>7</v>
      </c>
      <c r="K4" s="27" t="s">
        <v>254</v>
      </c>
      <c r="L4" s="27" t="s">
        <v>12</v>
      </c>
      <c r="M4" s="27" t="s">
        <v>8</v>
      </c>
      <c r="N4" s="39" t="s">
        <v>255</v>
      </c>
      <c r="O4" s="38" t="s">
        <v>11</v>
      </c>
      <c r="P4" s="27" t="s">
        <v>7</v>
      </c>
      <c r="Q4" s="27" t="s">
        <v>254</v>
      </c>
      <c r="R4" s="27" t="s">
        <v>12</v>
      </c>
      <c r="S4" s="27" t="s">
        <v>8</v>
      </c>
      <c r="T4" s="39" t="s">
        <v>255</v>
      </c>
      <c r="U4" s="40" t="s">
        <v>256</v>
      </c>
      <c r="V4" s="39" t="s">
        <v>257</v>
      </c>
    </row>
    <row r="5" spans="1:22" ht="15" x14ac:dyDescent="0.2">
      <c r="A5" s="29"/>
      <c r="B5" s="8"/>
      <c r="C5" s="8"/>
      <c r="D5" s="8"/>
      <c r="E5" s="8"/>
      <c r="F5" s="8"/>
      <c r="G5" s="8"/>
      <c r="H5" s="15"/>
      <c r="I5" s="35"/>
      <c r="J5" s="33"/>
      <c r="K5" s="34"/>
      <c r="L5" s="33"/>
      <c r="M5" s="33"/>
      <c r="N5" s="36"/>
      <c r="O5" s="35"/>
      <c r="P5" s="33"/>
      <c r="Q5" s="34"/>
      <c r="R5" s="33"/>
      <c r="S5" s="33"/>
      <c r="T5" s="36"/>
      <c r="U5" s="25"/>
      <c r="V5" s="31"/>
    </row>
    <row r="6" spans="1:22" ht="15" x14ac:dyDescent="0.2">
      <c r="A6" s="29" t="s">
        <v>9</v>
      </c>
      <c r="B6" s="8" t="s">
        <v>23</v>
      </c>
      <c r="C6" s="8" t="s">
        <v>24</v>
      </c>
      <c r="D6" s="8" t="s">
        <v>175</v>
      </c>
      <c r="E6" s="8" t="s">
        <v>176</v>
      </c>
      <c r="F6" s="8" t="s">
        <v>27</v>
      </c>
      <c r="G6" s="8" t="s">
        <v>89</v>
      </c>
      <c r="H6" s="15" t="s">
        <v>177</v>
      </c>
      <c r="I6" s="35">
        <v>136.927232</v>
      </c>
      <c r="J6" s="33">
        <v>7.7179279999999997</v>
      </c>
      <c r="K6" s="34">
        <v>144.64516</v>
      </c>
      <c r="L6" s="33">
        <v>1063.8784760000001</v>
      </c>
      <c r="M6" s="33">
        <v>65.015691000000004</v>
      </c>
      <c r="N6" s="36">
        <v>1128.8941669999999</v>
      </c>
      <c r="O6" s="35">
        <v>46.761203999999999</v>
      </c>
      <c r="P6" s="33">
        <v>4.0074800000000002</v>
      </c>
      <c r="Q6" s="34">
        <v>50.768684</v>
      </c>
      <c r="R6" s="33">
        <v>1270.8936020000001</v>
      </c>
      <c r="S6" s="33">
        <v>112.25242</v>
      </c>
      <c r="T6" s="36">
        <v>1383.1460219999999</v>
      </c>
      <c r="U6" s="25" t="s">
        <v>13</v>
      </c>
      <c r="V6" s="31">
        <f>+((N6/T6)-1)*100</f>
        <v>-18.382141216901825</v>
      </c>
    </row>
    <row r="7" spans="1:22" ht="15" x14ac:dyDescent="0.2">
      <c r="A7" s="29" t="s">
        <v>9</v>
      </c>
      <c r="B7" s="8" t="s">
        <v>23</v>
      </c>
      <c r="C7" s="8" t="s">
        <v>24</v>
      </c>
      <c r="D7" s="8" t="s">
        <v>25</v>
      </c>
      <c r="E7" s="8" t="s">
        <v>26</v>
      </c>
      <c r="F7" s="8" t="s">
        <v>27</v>
      </c>
      <c r="G7" s="8" t="s">
        <v>28</v>
      </c>
      <c r="H7" s="15" t="s">
        <v>29</v>
      </c>
      <c r="I7" s="35">
        <v>52.520567999999997</v>
      </c>
      <c r="J7" s="33">
        <v>4.7917620000000003</v>
      </c>
      <c r="K7" s="34">
        <v>57.312330000000003</v>
      </c>
      <c r="L7" s="33">
        <v>598.20701599999995</v>
      </c>
      <c r="M7" s="33">
        <v>65.118431999999999</v>
      </c>
      <c r="N7" s="36">
        <v>663.32544700000005</v>
      </c>
      <c r="O7" s="35">
        <v>49.510247</v>
      </c>
      <c r="P7" s="33">
        <v>4.7210109999999998</v>
      </c>
      <c r="Q7" s="34">
        <v>54.231257999999997</v>
      </c>
      <c r="R7" s="33">
        <v>560.87162699999999</v>
      </c>
      <c r="S7" s="33">
        <v>57.649348000000003</v>
      </c>
      <c r="T7" s="36">
        <v>618.52097600000002</v>
      </c>
      <c r="U7" s="26">
        <f t="shared" ref="U7:U18" si="0">+((K7/Q7)-1)*100</f>
        <v>5.6813581569507443</v>
      </c>
      <c r="V7" s="31">
        <f t="shared" ref="V7:V18" si="1">+((N7/T7)-1)*100</f>
        <v>7.2438078478360257</v>
      </c>
    </row>
    <row r="8" spans="1:22" ht="15" x14ac:dyDescent="0.2">
      <c r="A8" s="29" t="s">
        <v>9</v>
      </c>
      <c r="B8" s="8" t="s">
        <v>23</v>
      </c>
      <c r="C8" s="8" t="s">
        <v>24</v>
      </c>
      <c r="D8" s="8" t="s">
        <v>171</v>
      </c>
      <c r="E8" s="8" t="s">
        <v>172</v>
      </c>
      <c r="F8" s="8" t="s">
        <v>34</v>
      </c>
      <c r="G8" s="8" t="s">
        <v>173</v>
      </c>
      <c r="H8" s="15" t="s">
        <v>173</v>
      </c>
      <c r="I8" s="35">
        <v>0</v>
      </c>
      <c r="J8" s="33">
        <v>0</v>
      </c>
      <c r="K8" s="34">
        <v>0</v>
      </c>
      <c r="L8" s="33">
        <v>0</v>
      </c>
      <c r="M8" s="33">
        <v>0.50103600000000004</v>
      </c>
      <c r="N8" s="36">
        <v>0.50103600000000004</v>
      </c>
      <c r="O8" s="35">
        <v>0</v>
      </c>
      <c r="P8" s="33">
        <v>0</v>
      </c>
      <c r="Q8" s="34">
        <v>0</v>
      </c>
      <c r="R8" s="33">
        <v>0</v>
      </c>
      <c r="S8" s="33">
        <v>0.508073</v>
      </c>
      <c r="T8" s="36">
        <v>0.508073</v>
      </c>
      <c r="U8" s="25" t="s">
        <v>13</v>
      </c>
      <c r="V8" s="31">
        <f t="shared" si="1"/>
        <v>-1.3850371895377189</v>
      </c>
    </row>
    <row r="9" spans="1:22" ht="15" x14ac:dyDescent="0.2">
      <c r="A9" s="29" t="s">
        <v>9</v>
      </c>
      <c r="B9" s="8" t="s">
        <v>23</v>
      </c>
      <c r="C9" s="8" t="s">
        <v>20</v>
      </c>
      <c r="D9" s="8" t="s">
        <v>30</v>
      </c>
      <c r="E9" s="8" t="s">
        <v>129</v>
      </c>
      <c r="F9" s="8" t="s">
        <v>32</v>
      </c>
      <c r="G9" s="8" t="s">
        <v>33</v>
      </c>
      <c r="H9" s="15" t="s">
        <v>33</v>
      </c>
      <c r="I9" s="35">
        <v>560.84106599999996</v>
      </c>
      <c r="J9" s="33">
        <v>31.068899999999999</v>
      </c>
      <c r="K9" s="34">
        <v>591.90996600000005</v>
      </c>
      <c r="L9" s="33">
        <v>3298.038411</v>
      </c>
      <c r="M9" s="33">
        <v>209.97852599999999</v>
      </c>
      <c r="N9" s="36">
        <v>3508.0169369999999</v>
      </c>
      <c r="O9" s="35">
        <v>0</v>
      </c>
      <c r="P9" s="33">
        <v>0</v>
      </c>
      <c r="Q9" s="34">
        <v>0</v>
      </c>
      <c r="R9" s="33">
        <v>2827.3370989999999</v>
      </c>
      <c r="S9" s="33">
        <v>217.83309800000001</v>
      </c>
      <c r="T9" s="36">
        <v>3045.1701969999999</v>
      </c>
      <c r="U9" s="25" t="s">
        <v>13</v>
      </c>
      <c r="V9" s="31">
        <f t="shared" si="1"/>
        <v>15.199371793930627</v>
      </c>
    </row>
    <row r="10" spans="1:22" ht="15" x14ac:dyDescent="0.2">
      <c r="A10" s="29" t="s">
        <v>9</v>
      </c>
      <c r="B10" s="8" t="s">
        <v>23</v>
      </c>
      <c r="C10" s="8" t="s">
        <v>20</v>
      </c>
      <c r="D10" s="8" t="s">
        <v>30</v>
      </c>
      <c r="E10" s="8" t="s">
        <v>239</v>
      </c>
      <c r="F10" s="8" t="s">
        <v>31</v>
      </c>
      <c r="G10" s="8" t="s">
        <v>240</v>
      </c>
      <c r="H10" s="15" t="s">
        <v>239</v>
      </c>
      <c r="I10" s="35">
        <v>0</v>
      </c>
      <c r="J10" s="33">
        <v>0</v>
      </c>
      <c r="K10" s="34">
        <v>0</v>
      </c>
      <c r="L10" s="33">
        <v>1695.126968</v>
      </c>
      <c r="M10" s="33">
        <v>109.250829</v>
      </c>
      <c r="N10" s="36">
        <v>1804.3777970000001</v>
      </c>
      <c r="O10" s="35">
        <v>503.14240000000001</v>
      </c>
      <c r="P10" s="33">
        <v>29.316099999999999</v>
      </c>
      <c r="Q10" s="34">
        <v>532.45849999999996</v>
      </c>
      <c r="R10" s="33">
        <v>1722.2314550000001</v>
      </c>
      <c r="S10" s="33">
        <v>124.26255999999999</v>
      </c>
      <c r="T10" s="36">
        <v>1846.494015</v>
      </c>
      <c r="U10" s="25" t="s">
        <v>13</v>
      </c>
      <c r="V10" s="31">
        <f t="shared" si="1"/>
        <v>-2.2808748719393979</v>
      </c>
    </row>
    <row r="11" spans="1:22" ht="15" x14ac:dyDescent="0.2">
      <c r="A11" s="29" t="s">
        <v>9</v>
      </c>
      <c r="B11" s="8" t="s">
        <v>23</v>
      </c>
      <c r="C11" s="8" t="s">
        <v>20</v>
      </c>
      <c r="D11" s="8" t="s">
        <v>244</v>
      </c>
      <c r="E11" s="8" t="s">
        <v>245</v>
      </c>
      <c r="F11" s="8" t="s">
        <v>21</v>
      </c>
      <c r="G11" s="8" t="s">
        <v>22</v>
      </c>
      <c r="H11" s="15" t="s">
        <v>246</v>
      </c>
      <c r="I11" s="35">
        <v>0</v>
      </c>
      <c r="J11" s="33">
        <v>0</v>
      </c>
      <c r="K11" s="34">
        <v>0</v>
      </c>
      <c r="L11" s="33">
        <v>0</v>
      </c>
      <c r="M11" s="33">
        <v>0</v>
      </c>
      <c r="N11" s="36">
        <v>0</v>
      </c>
      <c r="O11" s="35">
        <v>0</v>
      </c>
      <c r="P11" s="33">
        <v>0</v>
      </c>
      <c r="Q11" s="34">
        <v>0</v>
      </c>
      <c r="R11" s="33">
        <v>0</v>
      </c>
      <c r="S11" s="33">
        <v>175.25373099999999</v>
      </c>
      <c r="T11" s="36">
        <v>175.25373099999999</v>
      </c>
      <c r="U11" s="25" t="s">
        <v>13</v>
      </c>
      <c r="V11" s="30" t="s">
        <v>13</v>
      </c>
    </row>
    <row r="12" spans="1:22" ht="15" x14ac:dyDescent="0.2">
      <c r="A12" s="29" t="s">
        <v>9</v>
      </c>
      <c r="B12" s="8" t="s">
        <v>23</v>
      </c>
      <c r="C12" s="8" t="s">
        <v>20</v>
      </c>
      <c r="D12" s="8" t="s">
        <v>35</v>
      </c>
      <c r="E12" s="8" t="s">
        <v>36</v>
      </c>
      <c r="F12" s="8" t="s">
        <v>37</v>
      </c>
      <c r="G12" s="8" t="s">
        <v>38</v>
      </c>
      <c r="H12" s="15" t="s">
        <v>39</v>
      </c>
      <c r="I12" s="35">
        <v>3405.8397749999999</v>
      </c>
      <c r="J12" s="33">
        <v>41.287545999999999</v>
      </c>
      <c r="K12" s="34">
        <v>3447.1273209999999</v>
      </c>
      <c r="L12" s="33">
        <v>39684.582994999997</v>
      </c>
      <c r="M12" s="33">
        <v>554.65227900000002</v>
      </c>
      <c r="N12" s="36">
        <v>40239.235273999999</v>
      </c>
      <c r="O12" s="35">
        <v>0</v>
      </c>
      <c r="P12" s="33">
        <v>0</v>
      </c>
      <c r="Q12" s="34">
        <v>0</v>
      </c>
      <c r="R12" s="33">
        <v>32894.477582</v>
      </c>
      <c r="S12" s="33">
        <v>169.68542500000001</v>
      </c>
      <c r="T12" s="36">
        <v>33064.163006000002</v>
      </c>
      <c r="U12" s="25" t="s">
        <v>13</v>
      </c>
      <c r="V12" s="31">
        <f t="shared" si="1"/>
        <v>21.700450323505759</v>
      </c>
    </row>
    <row r="13" spans="1:22" ht="15" x14ac:dyDescent="0.2">
      <c r="A13" s="29" t="s">
        <v>9</v>
      </c>
      <c r="B13" s="8" t="s">
        <v>23</v>
      </c>
      <c r="C13" s="8" t="s">
        <v>20</v>
      </c>
      <c r="D13" s="8" t="s">
        <v>131</v>
      </c>
      <c r="E13" s="8" t="s">
        <v>42</v>
      </c>
      <c r="F13" s="8" t="s">
        <v>16</v>
      </c>
      <c r="G13" s="8" t="s">
        <v>41</v>
      </c>
      <c r="H13" s="15" t="s">
        <v>41</v>
      </c>
      <c r="I13" s="35">
        <v>1559.966868</v>
      </c>
      <c r="J13" s="33">
        <v>266.06644499999999</v>
      </c>
      <c r="K13" s="34">
        <v>1826.0333129999999</v>
      </c>
      <c r="L13" s="33">
        <v>16604.485224</v>
      </c>
      <c r="M13" s="33">
        <v>1820.505478</v>
      </c>
      <c r="N13" s="36">
        <v>18424.990701999999</v>
      </c>
      <c r="O13" s="35">
        <v>1989.7068360000001</v>
      </c>
      <c r="P13" s="33">
        <v>125.64711</v>
      </c>
      <c r="Q13" s="34">
        <v>2115.3539460000002</v>
      </c>
      <c r="R13" s="33">
        <v>17917.389596000001</v>
      </c>
      <c r="S13" s="33">
        <v>1827.63399</v>
      </c>
      <c r="T13" s="36">
        <v>19745.023585999999</v>
      </c>
      <c r="U13" s="26">
        <f t="shared" si="0"/>
        <v>-13.677173673327204</v>
      </c>
      <c r="V13" s="31">
        <f t="shared" si="1"/>
        <v>-6.685395326323917</v>
      </c>
    </row>
    <row r="14" spans="1:22" ht="15" x14ac:dyDescent="0.2">
      <c r="A14" s="29" t="s">
        <v>9</v>
      </c>
      <c r="B14" s="8" t="s">
        <v>23</v>
      </c>
      <c r="C14" s="8" t="s">
        <v>20</v>
      </c>
      <c r="D14" s="8" t="s">
        <v>131</v>
      </c>
      <c r="E14" s="8" t="s">
        <v>162</v>
      </c>
      <c r="F14" s="8" t="s">
        <v>32</v>
      </c>
      <c r="G14" s="8" t="s">
        <v>33</v>
      </c>
      <c r="H14" s="15" t="s">
        <v>163</v>
      </c>
      <c r="I14" s="35">
        <v>800.25438499999996</v>
      </c>
      <c r="J14" s="33">
        <v>270.17728399999999</v>
      </c>
      <c r="K14" s="34">
        <v>1070.4316690000001</v>
      </c>
      <c r="L14" s="33">
        <v>8116.4380760000004</v>
      </c>
      <c r="M14" s="33">
        <v>1762.243694</v>
      </c>
      <c r="N14" s="36">
        <v>9878.6817699999992</v>
      </c>
      <c r="O14" s="35">
        <v>729.09222899999997</v>
      </c>
      <c r="P14" s="33">
        <v>51.515033000000003</v>
      </c>
      <c r="Q14" s="34">
        <v>780.60726199999999</v>
      </c>
      <c r="R14" s="33">
        <v>7244.8128770000003</v>
      </c>
      <c r="S14" s="33">
        <v>573.36147500000004</v>
      </c>
      <c r="T14" s="36">
        <v>7818.174352</v>
      </c>
      <c r="U14" s="26">
        <f t="shared" ref="U14:U77" si="2">+((K14/Q14)-1)*100</f>
        <v>37.128069531077479</v>
      </c>
      <c r="V14" s="31">
        <f t="shared" ref="V14:V77" si="3">+((N14/T14)-1)*100</f>
        <v>26.355352608283699</v>
      </c>
    </row>
    <row r="15" spans="1:22" ht="15" x14ac:dyDescent="0.2">
      <c r="A15" s="29" t="s">
        <v>9</v>
      </c>
      <c r="B15" s="8" t="s">
        <v>23</v>
      </c>
      <c r="C15" s="8" t="s">
        <v>20</v>
      </c>
      <c r="D15" s="8" t="s">
        <v>131</v>
      </c>
      <c r="E15" s="8" t="s">
        <v>40</v>
      </c>
      <c r="F15" s="8" t="s">
        <v>16</v>
      </c>
      <c r="G15" s="8" t="s">
        <v>41</v>
      </c>
      <c r="H15" s="15" t="s">
        <v>41</v>
      </c>
      <c r="I15" s="35">
        <v>0</v>
      </c>
      <c r="J15" s="33">
        <v>0</v>
      </c>
      <c r="K15" s="34">
        <v>0</v>
      </c>
      <c r="L15" s="33">
        <v>0</v>
      </c>
      <c r="M15" s="33">
        <v>0</v>
      </c>
      <c r="N15" s="36">
        <v>0</v>
      </c>
      <c r="O15" s="35">
        <v>420.394747</v>
      </c>
      <c r="P15" s="33">
        <v>18.373011999999999</v>
      </c>
      <c r="Q15" s="34">
        <v>438.76775900000001</v>
      </c>
      <c r="R15" s="33">
        <v>3142.931223</v>
      </c>
      <c r="S15" s="33">
        <v>210.226707</v>
      </c>
      <c r="T15" s="36">
        <v>3353.1579299999999</v>
      </c>
      <c r="U15" s="25" t="s">
        <v>13</v>
      </c>
      <c r="V15" s="30" t="s">
        <v>13</v>
      </c>
    </row>
    <row r="16" spans="1:22" ht="15" x14ac:dyDescent="0.2">
      <c r="A16" s="29" t="s">
        <v>9</v>
      </c>
      <c r="B16" s="8" t="s">
        <v>23</v>
      </c>
      <c r="C16" s="8" t="s">
        <v>20</v>
      </c>
      <c r="D16" s="8" t="s">
        <v>46</v>
      </c>
      <c r="E16" s="8" t="s">
        <v>234</v>
      </c>
      <c r="F16" s="8" t="s">
        <v>27</v>
      </c>
      <c r="G16" s="8" t="s">
        <v>48</v>
      </c>
      <c r="H16" s="15" t="s">
        <v>49</v>
      </c>
      <c r="I16" s="35">
        <v>0</v>
      </c>
      <c r="J16" s="33">
        <v>0</v>
      </c>
      <c r="K16" s="34">
        <v>0</v>
      </c>
      <c r="L16" s="33">
        <v>224270.48321899999</v>
      </c>
      <c r="M16" s="33">
        <v>46264.173024999996</v>
      </c>
      <c r="N16" s="36">
        <v>270534.65624400001</v>
      </c>
      <c r="O16" s="35">
        <v>0</v>
      </c>
      <c r="P16" s="33">
        <v>0</v>
      </c>
      <c r="Q16" s="34">
        <v>0</v>
      </c>
      <c r="R16" s="33">
        <v>0</v>
      </c>
      <c r="S16" s="33">
        <v>0</v>
      </c>
      <c r="T16" s="36">
        <v>0</v>
      </c>
      <c r="U16" s="25" t="s">
        <v>13</v>
      </c>
      <c r="V16" s="30" t="s">
        <v>13</v>
      </c>
    </row>
    <row r="17" spans="1:22" ht="15" x14ac:dyDescent="0.2">
      <c r="A17" s="29" t="s">
        <v>9</v>
      </c>
      <c r="B17" s="8" t="s">
        <v>23</v>
      </c>
      <c r="C17" s="8" t="s">
        <v>20</v>
      </c>
      <c r="D17" s="8" t="s">
        <v>46</v>
      </c>
      <c r="E17" s="8" t="s">
        <v>258</v>
      </c>
      <c r="F17" s="8" t="s">
        <v>27</v>
      </c>
      <c r="G17" s="8" t="s">
        <v>48</v>
      </c>
      <c r="H17" s="15" t="s">
        <v>49</v>
      </c>
      <c r="I17" s="35">
        <v>19213.070781999999</v>
      </c>
      <c r="J17" s="33">
        <v>2755.9624990000002</v>
      </c>
      <c r="K17" s="34">
        <v>21969.033282</v>
      </c>
      <c r="L17" s="33">
        <v>19213.070781999999</v>
      </c>
      <c r="M17" s="33">
        <v>2755.9624990000002</v>
      </c>
      <c r="N17" s="36">
        <v>21969.033282</v>
      </c>
      <c r="O17" s="35">
        <v>0</v>
      </c>
      <c r="P17" s="33">
        <v>0</v>
      </c>
      <c r="Q17" s="34">
        <v>0</v>
      </c>
      <c r="R17" s="33">
        <v>0</v>
      </c>
      <c r="S17" s="33">
        <v>0</v>
      </c>
      <c r="T17" s="36">
        <v>0</v>
      </c>
      <c r="U17" s="25" t="s">
        <v>13</v>
      </c>
      <c r="V17" s="30" t="s">
        <v>13</v>
      </c>
    </row>
    <row r="18" spans="1:22" ht="15" x14ac:dyDescent="0.2">
      <c r="A18" s="29" t="s">
        <v>9</v>
      </c>
      <c r="B18" s="8" t="s">
        <v>23</v>
      </c>
      <c r="C18" s="8" t="s">
        <v>20</v>
      </c>
      <c r="D18" s="8" t="s">
        <v>46</v>
      </c>
      <c r="E18" s="8" t="s">
        <v>259</v>
      </c>
      <c r="F18" s="8" t="s">
        <v>27</v>
      </c>
      <c r="G18" s="8" t="s">
        <v>48</v>
      </c>
      <c r="H18" s="15" t="s">
        <v>49</v>
      </c>
      <c r="I18" s="35">
        <v>13831.223683</v>
      </c>
      <c r="J18" s="33">
        <v>1984.307249</v>
      </c>
      <c r="K18" s="34">
        <v>15815.530933</v>
      </c>
      <c r="L18" s="33">
        <v>13831.223683</v>
      </c>
      <c r="M18" s="33">
        <v>1984.307249</v>
      </c>
      <c r="N18" s="36">
        <v>15815.530933</v>
      </c>
      <c r="O18" s="35">
        <v>0</v>
      </c>
      <c r="P18" s="33">
        <v>0</v>
      </c>
      <c r="Q18" s="34">
        <v>0</v>
      </c>
      <c r="R18" s="33">
        <v>0</v>
      </c>
      <c r="S18" s="33">
        <v>0</v>
      </c>
      <c r="T18" s="36">
        <v>0</v>
      </c>
      <c r="U18" s="25" t="s">
        <v>13</v>
      </c>
      <c r="V18" s="30" t="s">
        <v>13</v>
      </c>
    </row>
    <row r="19" spans="1:22" ht="15" x14ac:dyDescent="0.2">
      <c r="A19" s="29" t="s">
        <v>9</v>
      </c>
      <c r="B19" s="8" t="s">
        <v>23</v>
      </c>
      <c r="C19" s="8" t="s">
        <v>20</v>
      </c>
      <c r="D19" s="8" t="s">
        <v>46</v>
      </c>
      <c r="E19" s="8" t="s">
        <v>260</v>
      </c>
      <c r="F19" s="8" t="s">
        <v>27</v>
      </c>
      <c r="G19" s="8" t="s">
        <v>48</v>
      </c>
      <c r="H19" s="15" t="s">
        <v>261</v>
      </c>
      <c r="I19" s="35">
        <v>1639.9140829999999</v>
      </c>
      <c r="J19" s="33">
        <v>235.23264800000001</v>
      </c>
      <c r="K19" s="34">
        <v>1875.1467299999999</v>
      </c>
      <c r="L19" s="33">
        <v>1639.9140829999999</v>
      </c>
      <c r="M19" s="33">
        <v>235.23264800000001</v>
      </c>
      <c r="N19" s="36">
        <v>1875.1467299999999</v>
      </c>
      <c r="O19" s="35">
        <v>0</v>
      </c>
      <c r="P19" s="33">
        <v>0</v>
      </c>
      <c r="Q19" s="34">
        <v>0</v>
      </c>
      <c r="R19" s="33">
        <v>0</v>
      </c>
      <c r="S19" s="33">
        <v>0</v>
      </c>
      <c r="T19" s="36">
        <v>0</v>
      </c>
      <c r="U19" s="25" t="s">
        <v>13</v>
      </c>
      <c r="V19" s="30" t="s">
        <v>13</v>
      </c>
    </row>
    <row r="20" spans="1:22" ht="15" x14ac:dyDescent="0.2">
      <c r="A20" s="29" t="s">
        <v>9</v>
      </c>
      <c r="B20" s="8" t="s">
        <v>23</v>
      </c>
      <c r="C20" s="8" t="s">
        <v>20</v>
      </c>
      <c r="D20" s="8" t="s">
        <v>46</v>
      </c>
      <c r="E20" s="8" t="s">
        <v>262</v>
      </c>
      <c r="F20" s="8" t="s">
        <v>27</v>
      </c>
      <c r="G20" s="8" t="s">
        <v>48</v>
      </c>
      <c r="H20" s="15" t="s">
        <v>49</v>
      </c>
      <c r="I20" s="35">
        <v>314.02026000000001</v>
      </c>
      <c r="J20" s="33">
        <v>45.043706</v>
      </c>
      <c r="K20" s="34">
        <v>359.06396599999999</v>
      </c>
      <c r="L20" s="33">
        <v>314.02026000000001</v>
      </c>
      <c r="M20" s="33">
        <v>45.043706</v>
      </c>
      <c r="N20" s="36">
        <v>359.06396599999999</v>
      </c>
      <c r="O20" s="35">
        <v>0</v>
      </c>
      <c r="P20" s="33">
        <v>0</v>
      </c>
      <c r="Q20" s="34">
        <v>0</v>
      </c>
      <c r="R20" s="33">
        <v>0</v>
      </c>
      <c r="S20" s="33">
        <v>0</v>
      </c>
      <c r="T20" s="36">
        <v>0</v>
      </c>
      <c r="U20" s="25" t="s">
        <v>13</v>
      </c>
      <c r="V20" s="30" t="s">
        <v>13</v>
      </c>
    </row>
    <row r="21" spans="1:22" ht="15" x14ac:dyDescent="0.2">
      <c r="A21" s="29" t="s">
        <v>9</v>
      </c>
      <c r="B21" s="8" t="s">
        <v>23</v>
      </c>
      <c r="C21" s="8" t="s">
        <v>20</v>
      </c>
      <c r="D21" s="8" t="s">
        <v>46</v>
      </c>
      <c r="E21" s="8" t="s">
        <v>47</v>
      </c>
      <c r="F21" s="8" t="s">
        <v>27</v>
      </c>
      <c r="G21" s="8" t="s">
        <v>48</v>
      </c>
      <c r="H21" s="15" t="s">
        <v>49</v>
      </c>
      <c r="I21" s="35">
        <v>0</v>
      </c>
      <c r="J21" s="33">
        <v>0</v>
      </c>
      <c r="K21" s="34">
        <v>0</v>
      </c>
      <c r="L21" s="33">
        <v>0</v>
      </c>
      <c r="M21" s="33">
        <v>0</v>
      </c>
      <c r="N21" s="36">
        <v>0</v>
      </c>
      <c r="O21" s="35">
        <v>30889.155792000001</v>
      </c>
      <c r="P21" s="33">
        <v>4988.3612569999996</v>
      </c>
      <c r="Q21" s="34">
        <v>35877.517049000002</v>
      </c>
      <c r="R21" s="33">
        <v>354428.89227299998</v>
      </c>
      <c r="S21" s="33">
        <v>55079.546120999999</v>
      </c>
      <c r="T21" s="36">
        <v>409508.438394</v>
      </c>
      <c r="U21" s="25" t="s">
        <v>13</v>
      </c>
      <c r="V21" s="30" t="s">
        <v>13</v>
      </c>
    </row>
    <row r="22" spans="1:22" ht="15" x14ac:dyDescent="0.2">
      <c r="A22" s="29" t="s">
        <v>9</v>
      </c>
      <c r="B22" s="8" t="s">
        <v>23</v>
      </c>
      <c r="C22" s="8" t="s">
        <v>20</v>
      </c>
      <c r="D22" s="8" t="s">
        <v>46</v>
      </c>
      <c r="E22" s="8" t="s">
        <v>217</v>
      </c>
      <c r="F22" s="8" t="s">
        <v>27</v>
      </c>
      <c r="G22" s="8" t="s">
        <v>48</v>
      </c>
      <c r="H22" s="15" t="s">
        <v>49</v>
      </c>
      <c r="I22" s="35">
        <v>0</v>
      </c>
      <c r="J22" s="33">
        <v>0</v>
      </c>
      <c r="K22" s="34">
        <v>0</v>
      </c>
      <c r="L22" s="33">
        <v>0</v>
      </c>
      <c r="M22" s="33">
        <v>0</v>
      </c>
      <c r="N22" s="36">
        <v>0</v>
      </c>
      <c r="O22" s="35">
        <v>0</v>
      </c>
      <c r="P22" s="33">
        <v>0</v>
      </c>
      <c r="Q22" s="34">
        <v>0</v>
      </c>
      <c r="R22" s="33">
        <v>156.925422</v>
      </c>
      <c r="S22" s="33">
        <v>25.076319999999999</v>
      </c>
      <c r="T22" s="36">
        <v>182.00174200000001</v>
      </c>
      <c r="U22" s="25" t="s">
        <v>13</v>
      </c>
      <c r="V22" s="30" t="s">
        <v>13</v>
      </c>
    </row>
    <row r="23" spans="1:22" ht="15" x14ac:dyDescent="0.2">
      <c r="A23" s="29" t="s">
        <v>9</v>
      </c>
      <c r="B23" s="8" t="s">
        <v>23</v>
      </c>
      <c r="C23" s="8" t="s">
        <v>20</v>
      </c>
      <c r="D23" s="8" t="s">
        <v>46</v>
      </c>
      <c r="E23" s="8" t="s">
        <v>218</v>
      </c>
      <c r="F23" s="8" t="s">
        <v>27</v>
      </c>
      <c r="G23" s="8" t="s">
        <v>48</v>
      </c>
      <c r="H23" s="15" t="s">
        <v>49</v>
      </c>
      <c r="I23" s="35">
        <v>0</v>
      </c>
      <c r="J23" s="33">
        <v>0</v>
      </c>
      <c r="K23" s="34">
        <v>0</v>
      </c>
      <c r="L23" s="33">
        <v>0</v>
      </c>
      <c r="M23" s="33">
        <v>0</v>
      </c>
      <c r="N23" s="36">
        <v>0</v>
      </c>
      <c r="O23" s="35">
        <v>0</v>
      </c>
      <c r="P23" s="33">
        <v>0</v>
      </c>
      <c r="Q23" s="34">
        <v>0</v>
      </c>
      <c r="R23" s="33">
        <v>291.15342099999998</v>
      </c>
      <c r="S23" s="33">
        <v>48.756076</v>
      </c>
      <c r="T23" s="36">
        <v>339.90949699999999</v>
      </c>
      <c r="U23" s="25" t="s">
        <v>13</v>
      </c>
      <c r="V23" s="30" t="s">
        <v>13</v>
      </c>
    </row>
    <row r="24" spans="1:22" ht="15" x14ac:dyDescent="0.2">
      <c r="A24" s="29" t="s">
        <v>9</v>
      </c>
      <c r="B24" s="8" t="s">
        <v>23</v>
      </c>
      <c r="C24" s="8" t="s">
        <v>20</v>
      </c>
      <c r="D24" s="8" t="s">
        <v>50</v>
      </c>
      <c r="E24" s="8" t="s">
        <v>154</v>
      </c>
      <c r="F24" s="8" t="s">
        <v>32</v>
      </c>
      <c r="G24" s="8" t="s">
        <v>51</v>
      </c>
      <c r="H24" s="15" t="s">
        <v>52</v>
      </c>
      <c r="I24" s="35">
        <v>0</v>
      </c>
      <c r="J24" s="33">
        <v>0</v>
      </c>
      <c r="K24" s="34">
        <v>0</v>
      </c>
      <c r="L24" s="33">
        <v>0</v>
      </c>
      <c r="M24" s="33">
        <v>95.733407</v>
      </c>
      <c r="N24" s="36">
        <v>95.733407</v>
      </c>
      <c r="O24" s="35">
        <v>0</v>
      </c>
      <c r="P24" s="33">
        <v>79.682096000000001</v>
      </c>
      <c r="Q24" s="34">
        <v>79.682096000000001</v>
      </c>
      <c r="R24" s="33">
        <v>0</v>
      </c>
      <c r="S24" s="33">
        <v>855.21328500000004</v>
      </c>
      <c r="T24" s="36">
        <v>855.21328500000004</v>
      </c>
      <c r="U24" s="25" t="s">
        <v>13</v>
      </c>
      <c r="V24" s="31">
        <f t="shared" si="3"/>
        <v>-88.805902728697674</v>
      </c>
    </row>
    <row r="25" spans="1:22" ht="15" x14ac:dyDescent="0.2">
      <c r="A25" s="29" t="s">
        <v>9</v>
      </c>
      <c r="B25" s="8" t="s">
        <v>23</v>
      </c>
      <c r="C25" s="8" t="s">
        <v>20</v>
      </c>
      <c r="D25" s="8" t="s">
        <v>53</v>
      </c>
      <c r="E25" s="8" t="s">
        <v>55</v>
      </c>
      <c r="F25" s="8" t="s">
        <v>21</v>
      </c>
      <c r="G25" s="8" t="s">
        <v>22</v>
      </c>
      <c r="H25" s="15" t="s">
        <v>55</v>
      </c>
      <c r="I25" s="35">
        <v>683.50099999999998</v>
      </c>
      <c r="J25" s="33">
        <v>54.735263000000003</v>
      </c>
      <c r="K25" s="34">
        <v>738.23626300000001</v>
      </c>
      <c r="L25" s="33">
        <v>9096.4018859999996</v>
      </c>
      <c r="M25" s="33">
        <v>580.75678100000005</v>
      </c>
      <c r="N25" s="36">
        <v>9677.1586669999997</v>
      </c>
      <c r="O25" s="35">
        <v>848.06390199999998</v>
      </c>
      <c r="P25" s="33">
        <v>51.466329999999999</v>
      </c>
      <c r="Q25" s="34">
        <v>899.53023199999996</v>
      </c>
      <c r="R25" s="33">
        <v>7938.2294099999999</v>
      </c>
      <c r="S25" s="33">
        <v>634.25273900000002</v>
      </c>
      <c r="T25" s="36">
        <v>8572.4821489999995</v>
      </c>
      <c r="U25" s="26">
        <f t="shared" si="2"/>
        <v>-17.930911409323258</v>
      </c>
      <c r="V25" s="31">
        <f t="shared" si="3"/>
        <v>12.886308758646559</v>
      </c>
    </row>
    <row r="26" spans="1:22" ht="15" x14ac:dyDescent="0.2">
      <c r="A26" s="29" t="s">
        <v>9</v>
      </c>
      <c r="B26" s="8" t="s">
        <v>23</v>
      </c>
      <c r="C26" s="8" t="s">
        <v>20</v>
      </c>
      <c r="D26" s="8" t="s">
        <v>53</v>
      </c>
      <c r="E26" s="8" t="s">
        <v>56</v>
      </c>
      <c r="F26" s="8" t="s">
        <v>21</v>
      </c>
      <c r="G26" s="8" t="s">
        <v>22</v>
      </c>
      <c r="H26" s="15" t="s">
        <v>22</v>
      </c>
      <c r="I26" s="35">
        <v>368.63452799999999</v>
      </c>
      <c r="J26" s="33">
        <v>46.717323999999998</v>
      </c>
      <c r="K26" s="34">
        <v>415.35185200000001</v>
      </c>
      <c r="L26" s="33">
        <v>5910.3815180000001</v>
      </c>
      <c r="M26" s="33">
        <v>590.10252300000002</v>
      </c>
      <c r="N26" s="36">
        <v>6500.4840409999997</v>
      </c>
      <c r="O26" s="35">
        <v>510.586704</v>
      </c>
      <c r="P26" s="33">
        <v>44.417048000000001</v>
      </c>
      <c r="Q26" s="34">
        <v>555.00375199999996</v>
      </c>
      <c r="R26" s="33">
        <v>4533.0033949999997</v>
      </c>
      <c r="S26" s="33">
        <v>546.33550300000002</v>
      </c>
      <c r="T26" s="36">
        <v>5079.338898</v>
      </c>
      <c r="U26" s="26">
        <f t="shared" si="2"/>
        <v>-25.162334398056462</v>
      </c>
      <c r="V26" s="31">
        <f t="shared" si="3"/>
        <v>27.978939219030629</v>
      </c>
    </row>
    <row r="27" spans="1:22" ht="15" x14ac:dyDescent="0.2">
      <c r="A27" s="29" t="s">
        <v>9</v>
      </c>
      <c r="B27" s="8" t="s">
        <v>23</v>
      </c>
      <c r="C27" s="8" t="s">
        <v>20</v>
      </c>
      <c r="D27" s="8" t="s">
        <v>53</v>
      </c>
      <c r="E27" s="8" t="s">
        <v>54</v>
      </c>
      <c r="F27" s="8" t="s">
        <v>21</v>
      </c>
      <c r="G27" s="8" t="s">
        <v>22</v>
      </c>
      <c r="H27" s="15" t="s">
        <v>22</v>
      </c>
      <c r="I27" s="35">
        <v>850.40250900000001</v>
      </c>
      <c r="J27" s="33">
        <v>46.153174999999997</v>
      </c>
      <c r="K27" s="34">
        <v>896.55568400000004</v>
      </c>
      <c r="L27" s="33">
        <v>5362.6344040000004</v>
      </c>
      <c r="M27" s="33">
        <v>336.57782500000002</v>
      </c>
      <c r="N27" s="36">
        <v>5699.2122289999998</v>
      </c>
      <c r="O27" s="35">
        <v>1027.06674</v>
      </c>
      <c r="P27" s="33">
        <v>53.444980000000001</v>
      </c>
      <c r="Q27" s="34">
        <v>1080.51172</v>
      </c>
      <c r="R27" s="33">
        <v>7802.540739</v>
      </c>
      <c r="S27" s="33">
        <v>518.926378</v>
      </c>
      <c r="T27" s="36">
        <v>8321.4671170000001</v>
      </c>
      <c r="U27" s="26">
        <f t="shared" si="2"/>
        <v>-17.02489964662298</v>
      </c>
      <c r="V27" s="31">
        <f t="shared" si="3"/>
        <v>-31.511929941331761</v>
      </c>
    </row>
    <row r="28" spans="1:22" ht="15" x14ac:dyDescent="0.2">
      <c r="A28" s="29" t="s">
        <v>9</v>
      </c>
      <c r="B28" s="8" t="s">
        <v>23</v>
      </c>
      <c r="C28" s="8" t="s">
        <v>20</v>
      </c>
      <c r="D28" s="8" t="s">
        <v>59</v>
      </c>
      <c r="E28" s="8" t="s">
        <v>60</v>
      </c>
      <c r="F28" s="8" t="s">
        <v>21</v>
      </c>
      <c r="G28" s="8" t="s">
        <v>22</v>
      </c>
      <c r="H28" s="15" t="s">
        <v>22</v>
      </c>
      <c r="I28" s="35">
        <v>1790.614462</v>
      </c>
      <c r="J28" s="33">
        <v>0</v>
      </c>
      <c r="K28" s="34">
        <v>1790.614462</v>
      </c>
      <c r="L28" s="33">
        <v>20239.940868000002</v>
      </c>
      <c r="M28" s="33">
        <v>0</v>
      </c>
      <c r="N28" s="36">
        <v>20239.940868000002</v>
      </c>
      <c r="O28" s="35">
        <v>2929.8099139999999</v>
      </c>
      <c r="P28" s="33">
        <v>0</v>
      </c>
      <c r="Q28" s="34">
        <v>2929.8099139999999</v>
      </c>
      <c r="R28" s="33">
        <v>29451.350069</v>
      </c>
      <c r="S28" s="33">
        <v>126.669265</v>
      </c>
      <c r="T28" s="36">
        <v>29578.019333</v>
      </c>
      <c r="U28" s="26">
        <f t="shared" si="2"/>
        <v>-38.88291341210882</v>
      </c>
      <c r="V28" s="31">
        <f t="shared" si="3"/>
        <v>-31.571006698820991</v>
      </c>
    </row>
    <row r="29" spans="1:22" ht="15" x14ac:dyDescent="0.2">
      <c r="A29" s="29" t="s">
        <v>9</v>
      </c>
      <c r="B29" s="8" t="s">
        <v>23</v>
      </c>
      <c r="C29" s="8" t="s">
        <v>20</v>
      </c>
      <c r="D29" s="8" t="s">
        <v>136</v>
      </c>
      <c r="E29" s="8" t="s">
        <v>135</v>
      </c>
      <c r="F29" s="8" t="s">
        <v>43</v>
      </c>
      <c r="G29" s="8" t="s">
        <v>43</v>
      </c>
      <c r="H29" s="15" t="s">
        <v>94</v>
      </c>
      <c r="I29" s="35">
        <v>6016.4109930000004</v>
      </c>
      <c r="J29" s="33">
        <v>170.434327</v>
      </c>
      <c r="K29" s="34">
        <v>6186.8453200000004</v>
      </c>
      <c r="L29" s="33">
        <v>58540.147383000003</v>
      </c>
      <c r="M29" s="33">
        <v>1390.9485669999999</v>
      </c>
      <c r="N29" s="36">
        <v>59931.095950000003</v>
      </c>
      <c r="O29" s="35">
        <v>6654.7085159999997</v>
      </c>
      <c r="P29" s="33">
        <v>128.41898499999999</v>
      </c>
      <c r="Q29" s="34">
        <v>6783.1275009999999</v>
      </c>
      <c r="R29" s="33">
        <v>58384.677995999999</v>
      </c>
      <c r="S29" s="33">
        <v>1555.1417300000001</v>
      </c>
      <c r="T29" s="36">
        <v>59939.819726000002</v>
      </c>
      <c r="U29" s="26">
        <f t="shared" si="2"/>
        <v>-8.790667445246946</v>
      </c>
      <c r="V29" s="31">
        <f t="shared" si="3"/>
        <v>-1.4554224620422218E-2</v>
      </c>
    </row>
    <row r="30" spans="1:22" ht="15" x14ac:dyDescent="0.2">
      <c r="A30" s="29" t="s">
        <v>9</v>
      </c>
      <c r="B30" s="8" t="s">
        <v>23</v>
      </c>
      <c r="C30" s="8" t="s">
        <v>20</v>
      </c>
      <c r="D30" s="8" t="s">
        <v>136</v>
      </c>
      <c r="E30" s="8" t="s">
        <v>44</v>
      </c>
      <c r="F30" s="8" t="s">
        <v>21</v>
      </c>
      <c r="G30" s="8" t="s">
        <v>22</v>
      </c>
      <c r="H30" s="15" t="s">
        <v>45</v>
      </c>
      <c r="I30" s="35">
        <v>464.35642300000001</v>
      </c>
      <c r="J30" s="33">
        <v>43.126328000000001</v>
      </c>
      <c r="K30" s="34">
        <v>507.48275100000001</v>
      </c>
      <c r="L30" s="33">
        <v>4728.9004969999996</v>
      </c>
      <c r="M30" s="33">
        <v>365.53367600000001</v>
      </c>
      <c r="N30" s="36">
        <v>5094.4341729999996</v>
      </c>
      <c r="O30" s="35">
        <v>545.65399600000001</v>
      </c>
      <c r="P30" s="33">
        <v>52.826323000000002</v>
      </c>
      <c r="Q30" s="34">
        <v>598.48031900000001</v>
      </c>
      <c r="R30" s="33">
        <v>7367.5493530000003</v>
      </c>
      <c r="S30" s="33">
        <v>689.14048100000002</v>
      </c>
      <c r="T30" s="36">
        <v>8056.6898339999998</v>
      </c>
      <c r="U30" s="26">
        <f t="shared" si="2"/>
        <v>-15.20477200520941</v>
      </c>
      <c r="V30" s="31">
        <f t="shared" si="3"/>
        <v>-36.767651753192709</v>
      </c>
    </row>
    <row r="31" spans="1:22" ht="15" x14ac:dyDescent="0.2">
      <c r="A31" s="29" t="s">
        <v>9</v>
      </c>
      <c r="B31" s="8" t="s">
        <v>23</v>
      </c>
      <c r="C31" s="8" t="s">
        <v>20</v>
      </c>
      <c r="D31" s="8" t="s">
        <v>136</v>
      </c>
      <c r="E31" s="8" t="s">
        <v>93</v>
      </c>
      <c r="F31" s="8" t="s">
        <v>43</v>
      </c>
      <c r="G31" s="8" t="s">
        <v>43</v>
      </c>
      <c r="H31" s="15" t="s">
        <v>94</v>
      </c>
      <c r="I31" s="35">
        <v>182.37597400000001</v>
      </c>
      <c r="J31" s="33">
        <v>25.310628999999999</v>
      </c>
      <c r="K31" s="34">
        <v>207.68660299999999</v>
      </c>
      <c r="L31" s="33">
        <v>2888.3917160000001</v>
      </c>
      <c r="M31" s="33">
        <v>320.43174800000003</v>
      </c>
      <c r="N31" s="36">
        <v>3208.8234640000001</v>
      </c>
      <c r="O31" s="35">
        <v>235.22894600000001</v>
      </c>
      <c r="P31" s="33">
        <v>39.907933</v>
      </c>
      <c r="Q31" s="34">
        <v>275.13687900000002</v>
      </c>
      <c r="R31" s="33">
        <v>2365.0877820000001</v>
      </c>
      <c r="S31" s="33">
        <v>299.623152</v>
      </c>
      <c r="T31" s="36">
        <v>2664.7109329999998</v>
      </c>
      <c r="U31" s="26">
        <f t="shared" si="2"/>
        <v>-24.515170865189617</v>
      </c>
      <c r="V31" s="31">
        <f t="shared" si="3"/>
        <v>20.419195352924248</v>
      </c>
    </row>
    <row r="32" spans="1:22" ht="15" x14ac:dyDescent="0.2">
      <c r="A32" s="29" t="s">
        <v>9</v>
      </c>
      <c r="B32" s="8" t="s">
        <v>23</v>
      </c>
      <c r="C32" s="8" t="s">
        <v>24</v>
      </c>
      <c r="D32" s="8" t="s">
        <v>247</v>
      </c>
      <c r="E32" s="8" t="s">
        <v>236</v>
      </c>
      <c r="F32" s="8" t="s">
        <v>21</v>
      </c>
      <c r="G32" s="8" t="s">
        <v>22</v>
      </c>
      <c r="H32" s="15" t="s">
        <v>22</v>
      </c>
      <c r="I32" s="35">
        <v>0</v>
      </c>
      <c r="J32" s="33">
        <v>0</v>
      </c>
      <c r="K32" s="34">
        <v>0</v>
      </c>
      <c r="L32" s="33">
        <v>0</v>
      </c>
      <c r="M32" s="33">
        <v>0.37502600000000003</v>
      </c>
      <c r="N32" s="36">
        <v>0.37502600000000003</v>
      </c>
      <c r="O32" s="35">
        <v>0</v>
      </c>
      <c r="P32" s="33">
        <v>0</v>
      </c>
      <c r="Q32" s="34">
        <v>0</v>
      </c>
      <c r="R32" s="33">
        <v>0</v>
      </c>
      <c r="S32" s="33">
        <v>0</v>
      </c>
      <c r="T32" s="36">
        <v>0</v>
      </c>
      <c r="U32" s="25" t="s">
        <v>13</v>
      </c>
      <c r="V32" s="30" t="s">
        <v>13</v>
      </c>
    </row>
    <row r="33" spans="1:22" ht="15" x14ac:dyDescent="0.2">
      <c r="A33" s="29" t="s">
        <v>9</v>
      </c>
      <c r="B33" s="8" t="s">
        <v>23</v>
      </c>
      <c r="C33" s="8" t="s">
        <v>20</v>
      </c>
      <c r="D33" s="8" t="s">
        <v>134</v>
      </c>
      <c r="E33" s="8" t="s">
        <v>61</v>
      </c>
      <c r="F33" s="8" t="s">
        <v>34</v>
      </c>
      <c r="G33" s="8" t="s">
        <v>34</v>
      </c>
      <c r="H33" s="15" t="s">
        <v>62</v>
      </c>
      <c r="I33" s="35">
        <v>875.78773000000001</v>
      </c>
      <c r="J33" s="33">
        <v>125.143126</v>
      </c>
      <c r="K33" s="34">
        <v>1000.9308559999999</v>
      </c>
      <c r="L33" s="33">
        <v>6006.8966979999996</v>
      </c>
      <c r="M33" s="33">
        <v>1007.8442690000001</v>
      </c>
      <c r="N33" s="36">
        <v>7014.7409669999997</v>
      </c>
      <c r="O33" s="35">
        <v>870.11235499999998</v>
      </c>
      <c r="P33" s="33">
        <v>112.06865000000001</v>
      </c>
      <c r="Q33" s="34">
        <v>982.18100500000003</v>
      </c>
      <c r="R33" s="33">
        <v>8136.4942469999996</v>
      </c>
      <c r="S33" s="33">
        <v>1106.2913390000001</v>
      </c>
      <c r="T33" s="36">
        <v>9242.785586</v>
      </c>
      <c r="U33" s="26">
        <f t="shared" si="2"/>
        <v>1.9090015897833323</v>
      </c>
      <c r="V33" s="31">
        <f t="shared" si="3"/>
        <v>-24.105769827386325</v>
      </c>
    </row>
    <row r="34" spans="1:22" ht="15" x14ac:dyDescent="0.2">
      <c r="A34" s="29" t="s">
        <v>9</v>
      </c>
      <c r="B34" s="8" t="s">
        <v>23</v>
      </c>
      <c r="C34" s="8" t="s">
        <v>20</v>
      </c>
      <c r="D34" s="8" t="s">
        <v>200</v>
      </c>
      <c r="E34" s="8" t="s">
        <v>152</v>
      </c>
      <c r="F34" s="8" t="s">
        <v>27</v>
      </c>
      <c r="G34" s="8" t="s">
        <v>28</v>
      </c>
      <c r="H34" s="15" t="s">
        <v>28</v>
      </c>
      <c r="I34" s="35">
        <v>860.8854</v>
      </c>
      <c r="J34" s="33">
        <v>0</v>
      </c>
      <c r="K34" s="34">
        <v>860.8854</v>
      </c>
      <c r="L34" s="33">
        <v>8065.1788699999997</v>
      </c>
      <c r="M34" s="33">
        <v>0</v>
      </c>
      <c r="N34" s="36">
        <v>8065.1788699999997</v>
      </c>
      <c r="O34" s="35">
        <v>491.81400000000002</v>
      </c>
      <c r="P34" s="33">
        <v>0</v>
      </c>
      <c r="Q34" s="34">
        <v>491.81400000000002</v>
      </c>
      <c r="R34" s="33">
        <v>5124.5448059999999</v>
      </c>
      <c r="S34" s="33">
        <v>0</v>
      </c>
      <c r="T34" s="36">
        <v>5124.5448059999999</v>
      </c>
      <c r="U34" s="26">
        <f t="shared" si="2"/>
        <v>75.042882065170986</v>
      </c>
      <c r="V34" s="31">
        <f t="shared" si="3"/>
        <v>57.383322330541439</v>
      </c>
    </row>
    <row r="35" spans="1:22" ht="15" x14ac:dyDescent="0.2">
      <c r="A35" s="29" t="s">
        <v>9</v>
      </c>
      <c r="B35" s="8" t="s">
        <v>23</v>
      </c>
      <c r="C35" s="8" t="s">
        <v>20</v>
      </c>
      <c r="D35" s="8" t="s">
        <v>235</v>
      </c>
      <c r="E35" s="8" t="s">
        <v>236</v>
      </c>
      <c r="F35" s="8" t="s">
        <v>21</v>
      </c>
      <c r="G35" s="8" t="s">
        <v>22</v>
      </c>
      <c r="H35" s="15" t="s">
        <v>22</v>
      </c>
      <c r="I35" s="35">
        <v>0</v>
      </c>
      <c r="J35" s="33">
        <v>0</v>
      </c>
      <c r="K35" s="34">
        <v>0</v>
      </c>
      <c r="L35" s="33">
        <v>0</v>
      </c>
      <c r="M35" s="33">
        <v>0</v>
      </c>
      <c r="N35" s="36">
        <v>0</v>
      </c>
      <c r="O35" s="35">
        <v>0</v>
      </c>
      <c r="P35" s="33">
        <v>0</v>
      </c>
      <c r="Q35" s="34">
        <v>0</v>
      </c>
      <c r="R35" s="33">
        <v>0</v>
      </c>
      <c r="S35" s="33">
        <v>3.5952739999999999</v>
      </c>
      <c r="T35" s="36">
        <v>3.5952739999999999</v>
      </c>
      <c r="U35" s="25" t="s">
        <v>13</v>
      </c>
      <c r="V35" s="30" t="s">
        <v>13</v>
      </c>
    </row>
    <row r="36" spans="1:22" ht="15" x14ac:dyDescent="0.2">
      <c r="A36" s="29" t="s">
        <v>9</v>
      </c>
      <c r="B36" s="8" t="s">
        <v>23</v>
      </c>
      <c r="C36" s="8" t="s">
        <v>20</v>
      </c>
      <c r="D36" s="8" t="s">
        <v>209</v>
      </c>
      <c r="E36" s="8" t="s">
        <v>210</v>
      </c>
      <c r="F36" s="8" t="s">
        <v>34</v>
      </c>
      <c r="G36" s="8" t="s">
        <v>34</v>
      </c>
      <c r="H36" s="15" t="s">
        <v>211</v>
      </c>
      <c r="I36" s="35">
        <v>0</v>
      </c>
      <c r="J36" s="33">
        <v>0</v>
      </c>
      <c r="K36" s="34">
        <v>0</v>
      </c>
      <c r="L36" s="33">
        <v>0</v>
      </c>
      <c r="M36" s="33">
        <v>0</v>
      </c>
      <c r="N36" s="36">
        <v>0</v>
      </c>
      <c r="O36" s="35">
        <v>0</v>
      </c>
      <c r="P36" s="33">
        <v>0</v>
      </c>
      <c r="Q36" s="34">
        <v>0</v>
      </c>
      <c r="R36" s="33">
        <v>2414.8695189999999</v>
      </c>
      <c r="S36" s="33">
        <v>40.036740000000002</v>
      </c>
      <c r="T36" s="36">
        <v>2454.9062589999999</v>
      </c>
      <c r="U36" s="25" t="s">
        <v>13</v>
      </c>
      <c r="V36" s="30" t="s">
        <v>13</v>
      </c>
    </row>
    <row r="37" spans="1:22" ht="15" x14ac:dyDescent="0.2">
      <c r="A37" s="29" t="s">
        <v>9</v>
      </c>
      <c r="B37" s="8" t="s">
        <v>23</v>
      </c>
      <c r="C37" s="8" t="s">
        <v>24</v>
      </c>
      <c r="D37" s="8" t="s">
        <v>133</v>
      </c>
      <c r="E37" s="8" t="s">
        <v>151</v>
      </c>
      <c r="F37" s="8" t="s">
        <v>32</v>
      </c>
      <c r="G37" s="8" t="s">
        <v>33</v>
      </c>
      <c r="H37" s="15" t="s">
        <v>33</v>
      </c>
      <c r="I37" s="35">
        <v>0</v>
      </c>
      <c r="J37" s="33">
        <v>26.325485</v>
      </c>
      <c r="K37" s="34">
        <v>26.325485</v>
      </c>
      <c r="L37" s="33">
        <v>0</v>
      </c>
      <c r="M37" s="33">
        <v>242.52339699999999</v>
      </c>
      <c r="N37" s="36">
        <v>242.52339699999999</v>
      </c>
      <c r="O37" s="35">
        <v>0</v>
      </c>
      <c r="P37" s="33">
        <v>45.513874999999999</v>
      </c>
      <c r="Q37" s="34">
        <v>45.513874999999999</v>
      </c>
      <c r="R37" s="33">
        <v>0</v>
      </c>
      <c r="S37" s="33">
        <v>435.12863199999998</v>
      </c>
      <c r="T37" s="36">
        <v>435.12863199999998</v>
      </c>
      <c r="U37" s="26">
        <f t="shared" si="2"/>
        <v>-42.159429404769419</v>
      </c>
      <c r="V37" s="31">
        <f t="shared" si="3"/>
        <v>-44.263976405027741</v>
      </c>
    </row>
    <row r="38" spans="1:22" ht="15" x14ac:dyDescent="0.2">
      <c r="A38" s="29" t="s">
        <v>9</v>
      </c>
      <c r="B38" s="8" t="s">
        <v>23</v>
      </c>
      <c r="C38" s="8" t="s">
        <v>20</v>
      </c>
      <c r="D38" s="8" t="s">
        <v>68</v>
      </c>
      <c r="E38" s="8" t="s">
        <v>69</v>
      </c>
      <c r="F38" s="8" t="s">
        <v>70</v>
      </c>
      <c r="G38" s="8" t="s">
        <v>71</v>
      </c>
      <c r="H38" s="15" t="s">
        <v>72</v>
      </c>
      <c r="I38" s="35">
        <v>3380.1103600000001</v>
      </c>
      <c r="J38" s="33">
        <v>122.81565999999999</v>
      </c>
      <c r="K38" s="34">
        <v>3502.9260199999999</v>
      </c>
      <c r="L38" s="33">
        <v>33426.214419999997</v>
      </c>
      <c r="M38" s="33">
        <v>1369.3655000000001</v>
      </c>
      <c r="N38" s="36">
        <v>34795.579919999996</v>
      </c>
      <c r="O38" s="35">
        <v>3797.3588399999999</v>
      </c>
      <c r="P38" s="33">
        <v>154.75541000000001</v>
      </c>
      <c r="Q38" s="34">
        <v>3952.1142500000001</v>
      </c>
      <c r="R38" s="33">
        <v>38320.047489999997</v>
      </c>
      <c r="S38" s="33">
        <v>1572.28577</v>
      </c>
      <c r="T38" s="36">
        <v>39892.333259999999</v>
      </c>
      <c r="U38" s="26">
        <f t="shared" si="2"/>
        <v>-11.365770359498084</v>
      </c>
      <c r="V38" s="31">
        <f t="shared" si="3"/>
        <v>-12.776272841153947</v>
      </c>
    </row>
    <row r="39" spans="1:22" ht="15" x14ac:dyDescent="0.2">
      <c r="A39" s="29" t="s">
        <v>9</v>
      </c>
      <c r="B39" s="8" t="s">
        <v>23</v>
      </c>
      <c r="C39" s="8" t="s">
        <v>20</v>
      </c>
      <c r="D39" s="8" t="s">
        <v>73</v>
      </c>
      <c r="E39" s="8" t="s">
        <v>77</v>
      </c>
      <c r="F39" s="8" t="s">
        <v>21</v>
      </c>
      <c r="G39" s="8" t="s">
        <v>75</v>
      </c>
      <c r="H39" s="15" t="s">
        <v>78</v>
      </c>
      <c r="I39" s="35">
        <v>1774.1983700000001</v>
      </c>
      <c r="J39" s="33">
        <v>3.4269400000000001</v>
      </c>
      <c r="K39" s="34">
        <v>1777.6253099999999</v>
      </c>
      <c r="L39" s="33">
        <v>14644.084332</v>
      </c>
      <c r="M39" s="33">
        <v>18.886942999999999</v>
      </c>
      <c r="N39" s="36">
        <v>14662.971275</v>
      </c>
      <c r="O39" s="35">
        <v>1201.0995</v>
      </c>
      <c r="P39" s="33">
        <v>2.0941999999999998</v>
      </c>
      <c r="Q39" s="34">
        <v>1203.1937</v>
      </c>
      <c r="R39" s="33">
        <v>4468.3203160000003</v>
      </c>
      <c r="S39" s="33">
        <v>6.3353760000000001</v>
      </c>
      <c r="T39" s="36">
        <v>4474.6556920000003</v>
      </c>
      <c r="U39" s="26">
        <f t="shared" si="2"/>
        <v>47.742238843172125</v>
      </c>
      <c r="V39" s="30" t="s">
        <v>13</v>
      </c>
    </row>
    <row r="40" spans="1:22" ht="15" x14ac:dyDescent="0.2">
      <c r="A40" s="29" t="s">
        <v>9</v>
      </c>
      <c r="B40" s="8" t="s">
        <v>23</v>
      </c>
      <c r="C40" s="8" t="s">
        <v>20</v>
      </c>
      <c r="D40" s="8" t="s">
        <v>73</v>
      </c>
      <c r="E40" s="8" t="s">
        <v>74</v>
      </c>
      <c r="F40" s="8" t="s">
        <v>21</v>
      </c>
      <c r="G40" s="8" t="s">
        <v>75</v>
      </c>
      <c r="H40" s="15" t="s">
        <v>76</v>
      </c>
      <c r="I40" s="35">
        <v>24.256959999999999</v>
      </c>
      <c r="J40" s="33">
        <v>7.1569999999999995E-2</v>
      </c>
      <c r="K40" s="34">
        <v>24.328530000000001</v>
      </c>
      <c r="L40" s="33">
        <v>4035.607246</v>
      </c>
      <c r="M40" s="33">
        <v>8.4356570000000008</v>
      </c>
      <c r="N40" s="36">
        <v>4044.042903</v>
      </c>
      <c r="O40" s="35">
        <v>822.80564000000004</v>
      </c>
      <c r="P40" s="33">
        <v>2.4762499999999998</v>
      </c>
      <c r="Q40" s="34">
        <v>825.28188999999998</v>
      </c>
      <c r="R40" s="33">
        <v>18527.406817999999</v>
      </c>
      <c r="S40" s="33">
        <v>31.167674000000002</v>
      </c>
      <c r="T40" s="36">
        <v>18558.574492</v>
      </c>
      <c r="U40" s="26">
        <f t="shared" si="2"/>
        <v>-97.052094527362044</v>
      </c>
      <c r="V40" s="31">
        <f t="shared" si="3"/>
        <v>-78.209302095140671</v>
      </c>
    </row>
    <row r="41" spans="1:22" ht="15" x14ac:dyDescent="0.2">
      <c r="A41" s="29" t="s">
        <v>9</v>
      </c>
      <c r="B41" s="8" t="s">
        <v>23</v>
      </c>
      <c r="C41" s="8" t="s">
        <v>20</v>
      </c>
      <c r="D41" s="8" t="s">
        <v>79</v>
      </c>
      <c r="E41" s="8" t="s">
        <v>212</v>
      </c>
      <c r="F41" s="8" t="s">
        <v>21</v>
      </c>
      <c r="G41" s="8" t="s">
        <v>213</v>
      </c>
      <c r="H41" s="15" t="s">
        <v>214</v>
      </c>
      <c r="I41" s="35">
        <v>683.12097000000006</v>
      </c>
      <c r="J41" s="33">
        <v>8.6333520000000004</v>
      </c>
      <c r="K41" s="34">
        <v>691.754322</v>
      </c>
      <c r="L41" s="33">
        <v>6247.4304739999998</v>
      </c>
      <c r="M41" s="33">
        <v>87.160728000000006</v>
      </c>
      <c r="N41" s="36">
        <v>6334.5912019999996</v>
      </c>
      <c r="O41" s="35">
        <v>580.2355</v>
      </c>
      <c r="P41" s="33">
        <v>5.2386749999999997</v>
      </c>
      <c r="Q41" s="34">
        <v>585.47417499999995</v>
      </c>
      <c r="R41" s="33">
        <v>3919.8210180000001</v>
      </c>
      <c r="S41" s="33">
        <v>59.517021</v>
      </c>
      <c r="T41" s="36">
        <v>3979.3380390000002</v>
      </c>
      <c r="U41" s="26">
        <f t="shared" si="2"/>
        <v>18.152832616400218</v>
      </c>
      <c r="V41" s="31">
        <f t="shared" si="3"/>
        <v>59.187059252494919</v>
      </c>
    </row>
    <row r="42" spans="1:22" ht="15" x14ac:dyDescent="0.2">
      <c r="A42" s="29" t="s">
        <v>9</v>
      </c>
      <c r="B42" s="8" t="s">
        <v>23</v>
      </c>
      <c r="C42" s="8" t="s">
        <v>20</v>
      </c>
      <c r="D42" s="8" t="s">
        <v>82</v>
      </c>
      <c r="E42" s="8" t="s">
        <v>83</v>
      </c>
      <c r="F42" s="8" t="s">
        <v>27</v>
      </c>
      <c r="G42" s="8" t="s">
        <v>84</v>
      </c>
      <c r="H42" s="15" t="s">
        <v>85</v>
      </c>
      <c r="I42" s="35">
        <v>1342.3364999999999</v>
      </c>
      <c r="J42" s="33">
        <v>74.362200000000001</v>
      </c>
      <c r="K42" s="34">
        <v>1416.6986999999999</v>
      </c>
      <c r="L42" s="33">
        <v>15039.1101</v>
      </c>
      <c r="M42" s="33">
        <v>791.11494600000003</v>
      </c>
      <c r="N42" s="36">
        <v>15830.225046</v>
      </c>
      <c r="O42" s="35">
        <v>1639.54</v>
      </c>
      <c r="P42" s="33">
        <v>85.696299999999994</v>
      </c>
      <c r="Q42" s="34">
        <v>1725.2363</v>
      </c>
      <c r="R42" s="33">
        <v>17058.078000000001</v>
      </c>
      <c r="S42" s="33">
        <v>683.5308</v>
      </c>
      <c r="T42" s="36">
        <v>17741.608800000002</v>
      </c>
      <c r="U42" s="26">
        <f t="shared" si="2"/>
        <v>-17.88378786140774</v>
      </c>
      <c r="V42" s="31">
        <f t="shared" si="3"/>
        <v>-10.77345225873767</v>
      </c>
    </row>
    <row r="43" spans="1:22" ht="15" x14ac:dyDescent="0.2">
      <c r="A43" s="29" t="s">
        <v>9</v>
      </c>
      <c r="B43" s="8" t="s">
        <v>23</v>
      </c>
      <c r="C43" s="8" t="s">
        <v>20</v>
      </c>
      <c r="D43" s="8" t="s">
        <v>82</v>
      </c>
      <c r="E43" s="8" t="s">
        <v>155</v>
      </c>
      <c r="F43" s="8" t="s">
        <v>27</v>
      </c>
      <c r="G43" s="8" t="s">
        <v>84</v>
      </c>
      <c r="H43" s="15" t="s">
        <v>156</v>
      </c>
      <c r="I43" s="35">
        <v>880.15049999999997</v>
      </c>
      <c r="J43" s="33">
        <v>15.016999999999999</v>
      </c>
      <c r="K43" s="34">
        <v>895.16750000000002</v>
      </c>
      <c r="L43" s="33">
        <v>7371.5205999999998</v>
      </c>
      <c r="M43" s="33">
        <v>154.06393399999999</v>
      </c>
      <c r="N43" s="36">
        <v>7525.5845339999996</v>
      </c>
      <c r="O43" s="35">
        <v>701.226</v>
      </c>
      <c r="P43" s="33">
        <v>17.976099999999999</v>
      </c>
      <c r="Q43" s="34">
        <v>719.20209999999997</v>
      </c>
      <c r="R43" s="33">
        <v>5988.5839999999998</v>
      </c>
      <c r="S43" s="33">
        <v>125.48139999999999</v>
      </c>
      <c r="T43" s="36">
        <v>6114.0654000000004</v>
      </c>
      <c r="U43" s="26">
        <f t="shared" si="2"/>
        <v>24.466752808424786</v>
      </c>
      <c r="V43" s="31">
        <f t="shared" si="3"/>
        <v>23.086425179553991</v>
      </c>
    </row>
    <row r="44" spans="1:22" ht="15" x14ac:dyDescent="0.2">
      <c r="A44" s="29" t="s">
        <v>9</v>
      </c>
      <c r="B44" s="8" t="s">
        <v>23</v>
      </c>
      <c r="C44" s="8" t="s">
        <v>20</v>
      </c>
      <c r="D44" s="8" t="s">
        <v>82</v>
      </c>
      <c r="E44" s="8" t="s">
        <v>86</v>
      </c>
      <c r="F44" s="8" t="s">
        <v>27</v>
      </c>
      <c r="G44" s="8" t="s">
        <v>84</v>
      </c>
      <c r="H44" s="15" t="s">
        <v>85</v>
      </c>
      <c r="I44" s="35">
        <v>707.06849999999997</v>
      </c>
      <c r="J44" s="33">
        <v>39.229599999999998</v>
      </c>
      <c r="K44" s="34">
        <v>746.29809999999998</v>
      </c>
      <c r="L44" s="33">
        <v>4177.5554000000002</v>
      </c>
      <c r="M44" s="33">
        <v>218.16551999999999</v>
      </c>
      <c r="N44" s="36">
        <v>4395.7209199999998</v>
      </c>
      <c r="O44" s="35">
        <v>313.08999999999997</v>
      </c>
      <c r="P44" s="33">
        <v>16.451899999999998</v>
      </c>
      <c r="Q44" s="34">
        <v>329.5419</v>
      </c>
      <c r="R44" s="33">
        <v>4470.7420000000002</v>
      </c>
      <c r="S44" s="33">
        <v>174.48750000000001</v>
      </c>
      <c r="T44" s="36">
        <v>4645.2295000000004</v>
      </c>
      <c r="U44" s="25" t="s">
        <v>13</v>
      </c>
      <c r="V44" s="31">
        <f t="shared" si="3"/>
        <v>-5.3712863917703242</v>
      </c>
    </row>
    <row r="45" spans="1:22" ht="15" x14ac:dyDescent="0.2">
      <c r="A45" s="29" t="s">
        <v>9</v>
      </c>
      <c r="B45" s="8" t="s">
        <v>23</v>
      </c>
      <c r="C45" s="8" t="s">
        <v>24</v>
      </c>
      <c r="D45" s="8" t="s">
        <v>167</v>
      </c>
      <c r="E45" s="8" t="s">
        <v>168</v>
      </c>
      <c r="F45" s="8" t="s">
        <v>37</v>
      </c>
      <c r="G45" s="8" t="s">
        <v>169</v>
      </c>
      <c r="H45" s="15" t="s">
        <v>170</v>
      </c>
      <c r="I45" s="35">
        <v>231</v>
      </c>
      <c r="J45" s="33">
        <v>7</v>
      </c>
      <c r="K45" s="34">
        <v>238</v>
      </c>
      <c r="L45" s="33">
        <v>2525.7139729999999</v>
      </c>
      <c r="M45" s="33">
        <v>52.787086000000002</v>
      </c>
      <c r="N45" s="36">
        <v>2578.5010590000002</v>
      </c>
      <c r="O45" s="35">
        <v>281.31599999999997</v>
      </c>
      <c r="P45" s="33">
        <v>4.2515400000000003</v>
      </c>
      <c r="Q45" s="34">
        <v>285.56754000000001</v>
      </c>
      <c r="R45" s="33">
        <v>2451.4777399999998</v>
      </c>
      <c r="S45" s="33">
        <v>49.448659999999997</v>
      </c>
      <c r="T45" s="36">
        <v>2500.9263999999998</v>
      </c>
      <c r="U45" s="26">
        <f t="shared" si="2"/>
        <v>-16.657194301565227</v>
      </c>
      <c r="V45" s="31">
        <f t="shared" si="3"/>
        <v>3.1018369433023052</v>
      </c>
    </row>
    <row r="46" spans="1:22" ht="15" x14ac:dyDescent="0.2">
      <c r="A46" s="29" t="s">
        <v>9</v>
      </c>
      <c r="B46" s="8" t="s">
        <v>23</v>
      </c>
      <c r="C46" s="8" t="s">
        <v>20</v>
      </c>
      <c r="D46" s="8" t="s">
        <v>229</v>
      </c>
      <c r="E46" s="8" t="s">
        <v>230</v>
      </c>
      <c r="F46" s="8" t="s">
        <v>43</v>
      </c>
      <c r="G46" s="8" t="s">
        <v>148</v>
      </c>
      <c r="H46" s="15" t="s">
        <v>149</v>
      </c>
      <c r="I46" s="35">
        <v>0</v>
      </c>
      <c r="J46" s="33">
        <v>0</v>
      </c>
      <c r="K46" s="34">
        <v>0</v>
      </c>
      <c r="L46" s="33">
        <v>1.748</v>
      </c>
      <c r="M46" s="33">
        <v>0</v>
      </c>
      <c r="N46" s="36">
        <v>1.748</v>
      </c>
      <c r="O46" s="35">
        <v>0</v>
      </c>
      <c r="P46" s="33">
        <v>0</v>
      </c>
      <c r="Q46" s="34">
        <v>0</v>
      </c>
      <c r="R46" s="33">
        <v>13.208600000000001</v>
      </c>
      <c r="S46" s="33">
        <v>0.56000000000000005</v>
      </c>
      <c r="T46" s="36">
        <v>13.768599999999999</v>
      </c>
      <c r="U46" s="25" t="s">
        <v>13</v>
      </c>
      <c r="V46" s="31">
        <f t="shared" si="3"/>
        <v>-87.304446348938896</v>
      </c>
    </row>
    <row r="47" spans="1:22" ht="15" x14ac:dyDescent="0.2">
      <c r="A47" s="29" t="s">
        <v>9</v>
      </c>
      <c r="B47" s="8" t="s">
        <v>23</v>
      </c>
      <c r="C47" s="8" t="s">
        <v>20</v>
      </c>
      <c r="D47" s="8" t="s">
        <v>219</v>
      </c>
      <c r="E47" s="8" t="s">
        <v>220</v>
      </c>
      <c r="F47" s="8" t="s">
        <v>221</v>
      </c>
      <c r="G47" s="8" t="s">
        <v>222</v>
      </c>
      <c r="H47" s="15" t="s">
        <v>223</v>
      </c>
      <c r="I47" s="35">
        <v>0</v>
      </c>
      <c r="J47" s="33">
        <v>0</v>
      </c>
      <c r="K47" s="34">
        <v>0</v>
      </c>
      <c r="L47" s="33">
        <v>203.09450000000001</v>
      </c>
      <c r="M47" s="33">
        <v>89.564150999999995</v>
      </c>
      <c r="N47" s="36">
        <v>292.65865100000002</v>
      </c>
      <c r="O47" s="35">
        <v>11.886797</v>
      </c>
      <c r="P47" s="33">
        <v>4.7875379999999996</v>
      </c>
      <c r="Q47" s="34">
        <v>16.674334000000002</v>
      </c>
      <c r="R47" s="33">
        <v>152.906193</v>
      </c>
      <c r="S47" s="33">
        <v>59.353883000000003</v>
      </c>
      <c r="T47" s="36">
        <v>212.260075</v>
      </c>
      <c r="U47" s="25" t="s">
        <v>13</v>
      </c>
      <c r="V47" s="31">
        <f t="shared" si="3"/>
        <v>37.877389801167283</v>
      </c>
    </row>
    <row r="48" spans="1:22" ht="15" x14ac:dyDescent="0.2">
      <c r="A48" s="29" t="s">
        <v>9</v>
      </c>
      <c r="B48" s="8" t="s">
        <v>23</v>
      </c>
      <c r="C48" s="8" t="s">
        <v>20</v>
      </c>
      <c r="D48" s="8" t="s">
        <v>219</v>
      </c>
      <c r="E48" s="8" t="s">
        <v>251</v>
      </c>
      <c r="F48" s="8" t="s">
        <v>221</v>
      </c>
      <c r="G48" s="8" t="s">
        <v>222</v>
      </c>
      <c r="H48" s="15" t="s">
        <v>252</v>
      </c>
      <c r="I48" s="35">
        <v>0</v>
      </c>
      <c r="J48" s="33">
        <v>0</v>
      </c>
      <c r="K48" s="34">
        <v>0</v>
      </c>
      <c r="L48" s="33">
        <v>0</v>
      </c>
      <c r="M48" s="33">
        <v>0</v>
      </c>
      <c r="N48" s="36">
        <v>0</v>
      </c>
      <c r="O48" s="35">
        <v>0</v>
      </c>
      <c r="P48" s="33">
        <v>0</v>
      </c>
      <c r="Q48" s="34">
        <v>0</v>
      </c>
      <c r="R48" s="33">
        <v>0</v>
      </c>
      <c r="S48" s="33">
        <v>23.760400000000001</v>
      </c>
      <c r="T48" s="36">
        <v>23.760400000000001</v>
      </c>
      <c r="U48" s="25" t="s">
        <v>13</v>
      </c>
      <c r="V48" s="30" t="s">
        <v>13</v>
      </c>
    </row>
    <row r="49" spans="1:22" ht="15" x14ac:dyDescent="0.2">
      <c r="A49" s="29" t="s">
        <v>9</v>
      </c>
      <c r="B49" s="8" t="s">
        <v>23</v>
      </c>
      <c r="C49" s="8" t="s">
        <v>24</v>
      </c>
      <c r="D49" s="8" t="s">
        <v>142</v>
      </c>
      <c r="E49" s="8" t="s">
        <v>145</v>
      </c>
      <c r="F49" s="8" t="s">
        <v>27</v>
      </c>
      <c r="G49" s="8" t="s">
        <v>143</v>
      </c>
      <c r="H49" s="15" t="s">
        <v>144</v>
      </c>
      <c r="I49" s="35">
        <v>0</v>
      </c>
      <c r="J49" s="33">
        <v>0</v>
      </c>
      <c r="K49" s="34">
        <v>0</v>
      </c>
      <c r="L49" s="33">
        <v>510.31501500000002</v>
      </c>
      <c r="M49" s="33">
        <v>36.091448999999997</v>
      </c>
      <c r="N49" s="36">
        <v>546.40646400000003</v>
      </c>
      <c r="O49" s="35">
        <v>0</v>
      </c>
      <c r="P49" s="33">
        <v>0</v>
      </c>
      <c r="Q49" s="34">
        <v>0</v>
      </c>
      <c r="R49" s="33">
        <v>1059.5565999999999</v>
      </c>
      <c r="S49" s="33">
        <v>111.823514</v>
      </c>
      <c r="T49" s="36">
        <v>1171.380114</v>
      </c>
      <c r="U49" s="25" t="s">
        <v>13</v>
      </c>
      <c r="V49" s="31">
        <f t="shared" si="3"/>
        <v>-53.353616177233491</v>
      </c>
    </row>
    <row r="50" spans="1:22" ht="15" x14ac:dyDescent="0.2">
      <c r="A50" s="29" t="s">
        <v>9</v>
      </c>
      <c r="B50" s="8" t="s">
        <v>23</v>
      </c>
      <c r="C50" s="8" t="s">
        <v>20</v>
      </c>
      <c r="D50" s="8" t="s">
        <v>164</v>
      </c>
      <c r="E50" s="8" t="s">
        <v>112</v>
      </c>
      <c r="F50" s="8" t="s">
        <v>27</v>
      </c>
      <c r="G50" s="8" t="s">
        <v>48</v>
      </c>
      <c r="H50" s="15" t="s">
        <v>113</v>
      </c>
      <c r="I50" s="35">
        <v>0</v>
      </c>
      <c r="J50" s="33">
        <v>0</v>
      </c>
      <c r="K50" s="34">
        <v>0</v>
      </c>
      <c r="L50" s="33">
        <v>0</v>
      </c>
      <c r="M50" s="33">
        <v>0</v>
      </c>
      <c r="N50" s="36">
        <v>0</v>
      </c>
      <c r="O50" s="35">
        <v>0</v>
      </c>
      <c r="P50" s="33">
        <v>0</v>
      </c>
      <c r="Q50" s="34">
        <v>0</v>
      </c>
      <c r="R50" s="33">
        <v>4750.6062469999997</v>
      </c>
      <c r="S50" s="33">
        <v>457.23514599999999</v>
      </c>
      <c r="T50" s="36">
        <v>5207.8413929999997</v>
      </c>
      <c r="U50" s="25" t="s">
        <v>13</v>
      </c>
      <c r="V50" s="30" t="s">
        <v>13</v>
      </c>
    </row>
    <row r="51" spans="1:22" ht="15" x14ac:dyDescent="0.2">
      <c r="A51" s="29" t="s">
        <v>9</v>
      </c>
      <c r="B51" s="8" t="s">
        <v>23</v>
      </c>
      <c r="C51" s="8" t="s">
        <v>24</v>
      </c>
      <c r="D51" s="8" t="s">
        <v>248</v>
      </c>
      <c r="E51" s="8" t="s">
        <v>249</v>
      </c>
      <c r="F51" s="8" t="s">
        <v>16</v>
      </c>
      <c r="G51" s="8" t="s">
        <v>250</v>
      </c>
      <c r="H51" s="15" t="s">
        <v>250</v>
      </c>
      <c r="I51" s="35">
        <v>0</v>
      </c>
      <c r="J51" s="33">
        <v>0</v>
      </c>
      <c r="K51" s="34">
        <v>0</v>
      </c>
      <c r="L51" s="33">
        <v>0</v>
      </c>
      <c r="M51" s="33">
        <v>1.8850960000000001</v>
      </c>
      <c r="N51" s="36">
        <v>1.8850960000000001</v>
      </c>
      <c r="O51" s="35">
        <v>0</v>
      </c>
      <c r="P51" s="33">
        <v>0</v>
      </c>
      <c r="Q51" s="34">
        <v>0</v>
      </c>
      <c r="R51" s="33">
        <v>0</v>
      </c>
      <c r="S51" s="33">
        <v>0</v>
      </c>
      <c r="T51" s="36">
        <v>0</v>
      </c>
      <c r="U51" s="25" t="s">
        <v>13</v>
      </c>
      <c r="V51" s="30" t="s">
        <v>13</v>
      </c>
    </row>
    <row r="52" spans="1:22" ht="15" x14ac:dyDescent="0.2">
      <c r="A52" s="29" t="s">
        <v>9</v>
      </c>
      <c r="B52" s="8" t="s">
        <v>23</v>
      </c>
      <c r="C52" s="8" t="s">
        <v>24</v>
      </c>
      <c r="D52" s="8" t="s">
        <v>87</v>
      </c>
      <c r="E52" s="8" t="s">
        <v>88</v>
      </c>
      <c r="F52" s="8" t="s">
        <v>27</v>
      </c>
      <c r="G52" s="8" t="s">
        <v>89</v>
      </c>
      <c r="H52" s="15" t="s">
        <v>90</v>
      </c>
      <c r="I52" s="35">
        <v>0</v>
      </c>
      <c r="J52" s="33">
        <v>0</v>
      </c>
      <c r="K52" s="34">
        <v>0</v>
      </c>
      <c r="L52" s="33">
        <v>0</v>
      </c>
      <c r="M52" s="33">
        <v>0</v>
      </c>
      <c r="N52" s="36">
        <v>0</v>
      </c>
      <c r="O52" s="35">
        <v>0</v>
      </c>
      <c r="P52" s="33">
        <v>0</v>
      </c>
      <c r="Q52" s="34">
        <v>0</v>
      </c>
      <c r="R52" s="33">
        <v>268.448398</v>
      </c>
      <c r="S52" s="33">
        <v>37.772911000000001</v>
      </c>
      <c r="T52" s="36">
        <v>306.22130800000002</v>
      </c>
      <c r="U52" s="25" t="s">
        <v>13</v>
      </c>
      <c r="V52" s="30" t="s">
        <v>13</v>
      </c>
    </row>
    <row r="53" spans="1:22" ht="15" x14ac:dyDescent="0.2">
      <c r="A53" s="29" t="s">
        <v>9</v>
      </c>
      <c r="B53" s="8" t="s">
        <v>23</v>
      </c>
      <c r="C53" s="8" t="s">
        <v>24</v>
      </c>
      <c r="D53" s="8" t="s">
        <v>138</v>
      </c>
      <c r="E53" s="8" t="s">
        <v>139</v>
      </c>
      <c r="F53" s="8" t="s">
        <v>27</v>
      </c>
      <c r="G53" s="8" t="s">
        <v>140</v>
      </c>
      <c r="H53" s="15" t="s">
        <v>141</v>
      </c>
      <c r="I53" s="35">
        <v>0</v>
      </c>
      <c r="J53" s="33">
        <v>5.669664</v>
      </c>
      <c r="K53" s="34">
        <v>5.669664</v>
      </c>
      <c r="L53" s="33">
        <v>0</v>
      </c>
      <c r="M53" s="33">
        <v>5.669664</v>
      </c>
      <c r="N53" s="36">
        <v>5.669664</v>
      </c>
      <c r="O53" s="35">
        <v>0</v>
      </c>
      <c r="P53" s="33">
        <v>0</v>
      </c>
      <c r="Q53" s="34">
        <v>0</v>
      </c>
      <c r="R53" s="33">
        <v>0</v>
      </c>
      <c r="S53" s="33">
        <v>0.20349</v>
      </c>
      <c r="T53" s="36">
        <v>0.20349</v>
      </c>
      <c r="U53" s="25" t="s">
        <v>13</v>
      </c>
      <c r="V53" s="30" t="s">
        <v>13</v>
      </c>
    </row>
    <row r="54" spans="1:22" ht="15" x14ac:dyDescent="0.2">
      <c r="A54" s="29" t="s">
        <v>9</v>
      </c>
      <c r="B54" s="8" t="s">
        <v>23</v>
      </c>
      <c r="C54" s="8" t="s">
        <v>20</v>
      </c>
      <c r="D54" s="8" t="s">
        <v>91</v>
      </c>
      <c r="E54" s="8" t="s">
        <v>137</v>
      </c>
      <c r="F54" s="8" t="s">
        <v>43</v>
      </c>
      <c r="G54" s="8" t="s">
        <v>43</v>
      </c>
      <c r="H54" s="15" t="s">
        <v>92</v>
      </c>
      <c r="I54" s="35">
        <v>1723.9671940000001</v>
      </c>
      <c r="J54" s="33">
        <v>70.672072</v>
      </c>
      <c r="K54" s="34">
        <v>1794.639265</v>
      </c>
      <c r="L54" s="33">
        <v>13691.820013</v>
      </c>
      <c r="M54" s="33">
        <v>625.03769799999998</v>
      </c>
      <c r="N54" s="36">
        <v>14316.857711000001</v>
      </c>
      <c r="O54" s="35">
        <v>894.61128599999995</v>
      </c>
      <c r="P54" s="33">
        <v>36.692335</v>
      </c>
      <c r="Q54" s="34">
        <v>931.30362100000002</v>
      </c>
      <c r="R54" s="33">
        <v>9130.4451539999991</v>
      </c>
      <c r="S54" s="33">
        <v>293.22386399999999</v>
      </c>
      <c r="T54" s="36">
        <v>9423.6690180000005</v>
      </c>
      <c r="U54" s="26">
        <f t="shared" si="2"/>
        <v>92.701845513387099</v>
      </c>
      <c r="V54" s="31">
        <f t="shared" si="3"/>
        <v>51.924454091645167</v>
      </c>
    </row>
    <row r="55" spans="1:22" ht="15" x14ac:dyDescent="0.2">
      <c r="A55" s="29" t="s">
        <v>9</v>
      </c>
      <c r="B55" s="8" t="s">
        <v>23</v>
      </c>
      <c r="C55" s="8" t="s">
        <v>20</v>
      </c>
      <c r="D55" s="8" t="s">
        <v>95</v>
      </c>
      <c r="E55" s="8" t="s">
        <v>153</v>
      </c>
      <c r="F55" s="8" t="s">
        <v>16</v>
      </c>
      <c r="G55" s="8" t="s">
        <v>96</v>
      </c>
      <c r="H55" s="15" t="s">
        <v>97</v>
      </c>
      <c r="I55" s="35">
        <v>1825.9418000000001</v>
      </c>
      <c r="J55" s="33">
        <v>165.678</v>
      </c>
      <c r="K55" s="34">
        <v>1991.6197999999999</v>
      </c>
      <c r="L55" s="33">
        <v>17822.647499999999</v>
      </c>
      <c r="M55" s="33">
        <v>1340.9553000000001</v>
      </c>
      <c r="N55" s="36">
        <v>19163.602800000001</v>
      </c>
      <c r="O55" s="35">
        <v>1822.4824000000001</v>
      </c>
      <c r="P55" s="33">
        <v>104.2972</v>
      </c>
      <c r="Q55" s="34">
        <v>1926.7796000000001</v>
      </c>
      <c r="R55" s="33">
        <v>18678.041399999998</v>
      </c>
      <c r="S55" s="33">
        <v>1357.2318</v>
      </c>
      <c r="T55" s="36">
        <v>20035.2732</v>
      </c>
      <c r="U55" s="26">
        <f t="shared" si="2"/>
        <v>3.3652110495668408</v>
      </c>
      <c r="V55" s="31">
        <f t="shared" si="3"/>
        <v>-4.3506788816835229</v>
      </c>
    </row>
    <row r="56" spans="1:22" ht="15" x14ac:dyDescent="0.2">
      <c r="A56" s="29" t="s">
        <v>9</v>
      </c>
      <c r="B56" s="8" t="s">
        <v>23</v>
      </c>
      <c r="C56" s="8" t="s">
        <v>20</v>
      </c>
      <c r="D56" s="8" t="s">
        <v>95</v>
      </c>
      <c r="E56" s="8" t="s">
        <v>253</v>
      </c>
      <c r="F56" s="8" t="s">
        <v>16</v>
      </c>
      <c r="G56" s="8" t="s">
        <v>41</v>
      </c>
      <c r="H56" s="15" t="s">
        <v>41</v>
      </c>
      <c r="I56" s="35">
        <v>3931.1180479999998</v>
      </c>
      <c r="J56" s="33">
        <v>0</v>
      </c>
      <c r="K56" s="34">
        <v>3931.1180479999998</v>
      </c>
      <c r="L56" s="33">
        <v>4640.5480479999997</v>
      </c>
      <c r="M56" s="33">
        <v>0</v>
      </c>
      <c r="N56" s="36">
        <v>4640.5480479999997</v>
      </c>
      <c r="O56" s="35">
        <v>0</v>
      </c>
      <c r="P56" s="33">
        <v>0</v>
      </c>
      <c r="Q56" s="34">
        <v>0</v>
      </c>
      <c r="R56" s="33">
        <v>0</v>
      </c>
      <c r="S56" s="33">
        <v>0</v>
      </c>
      <c r="T56" s="36">
        <v>0</v>
      </c>
      <c r="U56" s="25" t="s">
        <v>13</v>
      </c>
      <c r="V56" s="30" t="s">
        <v>13</v>
      </c>
    </row>
    <row r="57" spans="1:22" ht="15" x14ac:dyDescent="0.2">
      <c r="A57" s="29" t="s">
        <v>9</v>
      </c>
      <c r="B57" s="8" t="s">
        <v>23</v>
      </c>
      <c r="C57" s="8" t="s">
        <v>20</v>
      </c>
      <c r="D57" s="8" t="s">
        <v>95</v>
      </c>
      <c r="E57" s="8" t="s">
        <v>112</v>
      </c>
      <c r="F57" s="8" t="s">
        <v>27</v>
      </c>
      <c r="G57" s="8" t="s">
        <v>48</v>
      </c>
      <c r="H57" s="15" t="s">
        <v>113</v>
      </c>
      <c r="I57" s="35">
        <v>0</v>
      </c>
      <c r="J57" s="33">
        <v>0</v>
      </c>
      <c r="K57" s="34">
        <v>0</v>
      </c>
      <c r="L57" s="33">
        <v>3038.7491</v>
      </c>
      <c r="M57" s="33">
        <v>267.15980000000002</v>
      </c>
      <c r="N57" s="36">
        <v>3305.9088999999999</v>
      </c>
      <c r="O57" s="35">
        <v>519.91300000000001</v>
      </c>
      <c r="P57" s="33">
        <v>49.790799999999997</v>
      </c>
      <c r="Q57" s="34">
        <v>569.7038</v>
      </c>
      <c r="R57" s="33">
        <v>1018.473</v>
      </c>
      <c r="S57" s="33">
        <v>89.306299999999993</v>
      </c>
      <c r="T57" s="36">
        <v>1107.7792999999999</v>
      </c>
      <c r="U57" s="25" t="s">
        <v>13</v>
      </c>
      <c r="V57" s="30" t="s">
        <v>13</v>
      </c>
    </row>
    <row r="58" spans="1:22" ht="15" x14ac:dyDescent="0.2">
      <c r="A58" s="29" t="s">
        <v>9</v>
      </c>
      <c r="B58" s="8" t="s">
        <v>23</v>
      </c>
      <c r="C58" s="8" t="s">
        <v>20</v>
      </c>
      <c r="D58" s="8" t="s">
        <v>188</v>
      </c>
      <c r="E58" s="8" t="s">
        <v>189</v>
      </c>
      <c r="F58" s="8" t="s">
        <v>27</v>
      </c>
      <c r="G58" s="8" t="s">
        <v>182</v>
      </c>
      <c r="H58" s="15" t="s">
        <v>190</v>
      </c>
      <c r="I58" s="35">
        <v>353.31294000000003</v>
      </c>
      <c r="J58" s="33">
        <v>0</v>
      </c>
      <c r="K58" s="34">
        <v>353.31294000000003</v>
      </c>
      <c r="L58" s="33">
        <v>1665.1633400000001</v>
      </c>
      <c r="M58" s="33">
        <v>0</v>
      </c>
      <c r="N58" s="36">
        <v>1665.1633400000001</v>
      </c>
      <c r="O58" s="35">
        <v>0</v>
      </c>
      <c r="P58" s="33">
        <v>0</v>
      </c>
      <c r="Q58" s="34">
        <v>0</v>
      </c>
      <c r="R58" s="33">
        <v>369.89069999999998</v>
      </c>
      <c r="S58" s="33">
        <v>0</v>
      </c>
      <c r="T58" s="36">
        <v>369.89069999999998</v>
      </c>
      <c r="U58" s="25" t="s">
        <v>13</v>
      </c>
      <c r="V58" s="30" t="s">
        <v>13</v>
      </c>
    </row>
    <row r="59" spans="1:22" ht="15" x14ac:dyDescent="0.2">
      <c r="A59" s="29" t="s">
        <v>9</v>
      </c>
      <c r="B59" s="8" t="s">
        <v>23</v>
      </c>
      <c r="C59" s="8" t="s">
        <v>24</v>
      </c>
      <c r="D59" s="8" t="s">
        <v>146</v>
      </c>
      <c r="E59" s="8" t="s">
        <v>187</v>
      </c>
      <c r="F59" s="8" t="s">
        <v>43</v>
      </c>
      <c r="G59" s="8" t="s">
        <v>148</v>
      </c>
      <c r="H59" s="15" t="s">
        <v>149</v>
      </c>
      <c r="I59" s="35">
        <v>0</v>
      </c>
      <c r="J59" s="33">
        <v>0</v>
      </c>
      <c r="K59" s="34">
        <v>0</v>
      </c>
      <c r="L59" s="33">
        <v>244.70074199999999</v>
      </c>
      <c r="M59" s="33">
        <v>44.858288999999999</v>
      </c>
      <c r="N59" s="36">
        <v>289.559031</v>
      </c>
      <c r="O59" s="35">
        <v>0</v>
      </c>
      <c r="P59" s="33">
        <v>0</v>
      </c>
      <c r="Q59" s="34">
        <v>0</v>
      </c>
      <c r="R59" s="33">
        <v>134.57862299999999</v>
      </c>
      <c r="S59" s="33">
        <v>29.155671999999999</v>
      </c>
      <c r="T59" s="36">
        <v>163.734295</v>
      </c>
      <c r="U59" s="25" t="s">
        <v>13</v>
      </c>
      <c r="V59" s="31">
        <f t="shared" si="3"/>
        <v>76.846903698458519</v>
      </c>
    </row>
    <row r="60" spans="1:22" ht="15" x14ac:dyDescent="0.2">
      <c r="A60" s="29" t="s">
        <v>9</v>
      </c>
      <c r="B60" s="8" t="s">
        <v>23</v>
      </c>
      <c r="C60" s="8" t="s">
        <v>24</v>
      </c>
      <c r="D60" s="8" t="s">
        <v>146</v>
      </c>
      <c r="E60" s="8" t="s">
        <v>147</v>
      </c>
      <c r="F60" s="8" t="s">
        <v>43</v>
      </c>
      <c r="G60" s="8" t="s">
        <v>148</v>
      </c>
      <c r="H60" s="15" t="s">
        <v>149</v>
      </c>
      <c r="I60" s="35">
        <v>0</v>
      </c>
      <c r="J60" s="33">
        <v>0</v>
      </c>
      <c r="K60" s="34">
        <v>0</v>
      </c>
      <c r="L60" s="33">
        <v>0</v>
      </c>
      <c r="M60" s="33">
        <v>0</v>
      </c>
      <c r="N60" s="36">
        <v>0</v>
      </c>
      <c r="O60" s="35">
        <v>0</v>
      </c>
      <c r="P60" s="33">
        <v>0</v>
      </c>
      <c r="Q60" s="34">
        <v>0</v>
      </c>
      <c r="R60" s="33">
        <v>111.001</v>
      </c>
      <c r="S60" s="33">
        <v>12.041231</v>
      </c>
      <c r="T60" s="36">
        <v>123.042232</v>
      </c>
      <c r="U60" s="25" t="s">
        <v>13</v>
      </c>
      <c r="V60" s="30" t="s">
        <v>13</v>
      </c>
    </row>
    <row r="61" spans="1:22" ht="15" x14ac:dyDescent="0.2">
      <c r="A61" s="29" t="s">
        <v>9</v>
      </c>
      <c r="B61" s="8" t="s">
        <v>23</v>
      </c>
      <c r="C61" s="8" t="s">
        <v>20</v>
      </c>
      <c r="D61" s="8" t="s">
        <v>237</v>
      </c>
      <c r="E61" s="8" t="s">
        <v>238</v>
      </c>
      <c r="F61" s="8" t="s">
        <v>16</v>
      </c>
      <c r="G61" s="8" t="s">
        <v>96</v>
      </c>
      <c r="H61" s="15" t="s">
        <v>180</v>
      </c>
      <c r="I61" s="35">
        <v>0</v>
      </c>
      <c r="J61" s="33">
        <v>0</v>
      </c>
      <c r="K61" s="34">
        <v>0</v>
      </c>
      <c r="L61" s="33">
        <v>82.652113999999997</v>
      </c>
      <c r="M61" s="33">
        <v>15.84212</v>
      </c>
      <c r="N61" s="36">
        <v>98.494234000000006</v>
      </c>
      <c r="O61" s="35">
        <v>0</v>
      </c>
      <c r="P61" s="33">
        <v>0</v>
      </c>
      <c r="Q61" s="34">
        <v>0</v>
      </c>
      <c r="R61" s="33">
        <v>0</v>
      </c>
      <c r="S61" s="33">
        <v>0</v>
      </c>
      <c r="T61" s="36">
        <v>0</v>
      </c>
      <c r="U61" s="25" t="s">
        <v>13</v>
      </c>
      <c r="V61" s="30" t="s">
        <v>13</v>
      </c>
    </row>
    <row r="62" spans="1:22" ht="15" x14ac:dyDescent="0.2">
      <c r="A62" s="29" t="s">
        <v>9</v>
      </c>
      <c r="B62" s="8" t="s">
        <v>23</v>
      </c>
      <c r="C62" s="8" t="s">
        <v>20</v>
      </c>
      <c r="D62" s="8" t="s">
        <v>241</v>
      </c>
      <c r="E62" s="8" t="s">
        <v>242</v>
      </c>
      <c r="F62" s="8" t="s">
        <v>64</v>
      </c>
      <c r="G62" s="8" t="s">
        <v>150</v>
      </c>
      <c r="H62" s="15" t="s">
        <v>243</v>
      </c>
      <c r="I62" s="35">
        <v>0</v>
      </c>
      <c r="J62" s="33">
        <v>0</v>
      </c>
      <c r="K62" s="34">
        <v>0</v>
      </c>
      <c r="L62" s="33">
        <v>0</v>
      </c>
      <c r="M62" s="33">
        <v>0</v>
      </c>
      <c r="N62" s="36">
        <v>0</v>
      </c>
      <c r="O62" s="35">
        <v>0</v>
      </c>
      <c r="P62" s="33">
        <v>0</v>
      </c>
      <c r="Q62" s="34">
        <v>0</v>
      </c>
      <c r="R62" s="33">
        <v>0</v>
      </c>
      <c r="S62" s="33">
        <v>0.20640600000000001</v>
      </c>
      <c r="T62" s="36">
        <v>0.20640600000000001</v>
      </c>
      <c r="U62" s="25" t="s">
        <v>13</v>
      </c>
      <c r="V62" s="30" t="s">
        <v>13</v>
      </c>
    </row>
    <row r="63" spans="1:22" ht="15" x14ac:dyDescent="0.2">
      <c r="A63" s="29" t="s">
        <v>9</v>
      </c>
      <c r="B63" s="8" t="s">
        <v>23</v>
      </c>
      <c r="C63" s="8" t="s">
        <v>20</v>
      </c>
      <c r="D63" s="8" t="s">
        <v>99</v>
      </c>
      <c r="E63" s="8" t="s">
        <v>100</v>
      </c>
      <c r="F63" s="8" t="s">
        <v>32</v>
      </c>
      <c r="G63" s="8" t="s">
        <v>33</v>
      </c>
      <c r="H63" s="15" t="s">
        <v>33</v>
      </c>
      <c r="I63" s="35">
        <v>1753.9270879999999</v>
      </c>
      <c r="J63" s="33">
        <v>90.087986999999998</v>
      </c>
      <c r="K63" s="34">
        <v>1844.0150759999999</v>
      </c>
      <c r="L63" s="33">
        <v>16264.540037000001</v>
      </c>
      <c r="M63" s="33">
        <v>979.97776399999998</v>
      </c>
      <c r="N63" s="36">
        <v>17244.517801000002</v>
      </c>
      <c r="O63" s="35">
        <v>1727.358536</v>
      </c>
      <c r="P63" s="33">
        <v>76.670738</v>
      </c>
      <c r="Q63" s="34">
        <v>1804.0292730000001</v>
      </c>
      <c r="R63" s="33">
        <v>17154.380874999999</v>
      </c>
      <c r="S63" s="33">
        <v>969.15581899999995</v>
      </c>
      <c r="T63" s="36">
        <v>18123.536693999999</v>
      </c>
      <c r="U63" s="26">
        <f t="shared" si="2"/>
        <v>2.2164719607629113</v>
      </c>
      <c r="V63" s="31">
        <f t="shared" si="3"/>
        <v>-4.850150982346646</v>
      </c>
    </row>
    <row r="64" spans="1:22" ht="15" x14ac:dyDescent="0.2">
      <c r="A64" s="29" t="s">
        <v>9</v>
      </c>
      <c r="B64" s="8" t="s">
        <v>23</v>
      </c>
      <c r="C64" s="8" t="s">
        <v>20</v>
      </c>
      <c r="D64" s="8" t="s">
        <v>166</v>
      </c>
      <c r="E64" s="8" t="s">
        <v>101</v>
      </c>
      <c r="F64" s="8" t="s">
        <v>21</v>
      </c>
      <c r="G64" s="8" t="s">
        <v>22</v>
      </c>
      <c r="H64" s="15" t="s">
        <v>55</v>
      </c>
      <c r="I64" s="35">
        <v>0</v>
      </c>
      <c r="J64" s="33">
        <v>3562.6662000000001</v>
      </c>
      <c r="K64" s="34">
        <v>3562.6662000000001</v>
      </c>
      <c r="L64" s="33">
        <v>0</v>
      </c>
      <c r="M64" s="33">
        <v>29336.186280999998</v>
      </c>
      <c r="N64" s="36">
        <v>29336.186280999998</v>
      </c>
      <c r="O64" s="35">
        <v>0</v>
      </c>
      <c r="P64" s="33">
        <v>1603.8529900000001</v>
      </c>
      <c r="Q64" s="34">
        <v>1603.8529900000001</v>
      </c>
      <c r="R64" s="33">
        <v>0</v>
      </c>
      <c r="S64" s="33">
        <v>19325.16719</v>
      </c>
      <c r="T64" s="36">
        <v>19325.16719</v>
      </c>
      <c r="U64" s="25" t="s">
        <v>13</v>
      </c>
      <c r="V64" s="31">
        <f t="shared" si="3"/>
        <v>51.803014134751194</v>
      </c>
    </row>
    <row r="65" spans="1:22" ht="15" x14ac:dyDescent="0.2">
      <c r="A65" s="29" t="s">
        <v>9</v>
      </c>
      <c r="B65" s="8" t="s">
        <v>23</v>
      </c>
      <c r="C65" s="8" t="s">
        <v>20</v>
      </c>
      <c r="D65" s="8" t="s">
        <v>102</v>
      </c>
      <c r="E65" s="8" t="s">
        <v>103</v>
      </c>
      <c r="F65" s="8" t="s">
        <v>16</v>
      </c>
      <c r="G65" s="8" t="s">
        <v>104</v>
      </c>
      <c r="H65" s="15" t="s">
        <v>104</v>
      </c>
      <c r="I65" s="35">
        <v>2548.9213709999999</v>
      </c>
      <c r="J65" s="33">
        <v>75.287270000000007</v>
      </c>
      <c r="K65" s="34">
        <v>2624.2086410000002</v>
      </c>
      <c r="L65" s="33">
        <v>22038.214059000002</v>
      </c>
      <c r="M65" s="33">
        <v>497.52419200000003</v>
      </c>
      <c r="N65" s="36">
        <v>22535.738249999999</v>
      </c>
      <c r="O65" s="35">
        <v>2388.7939390000001</v>
      </c>
      <c r="P65" s="33">
        <v>73.735830000000007</v>
      </c>
      <c r="Q65" s="34">
        <v>2462.5297690000002</v>
      </c>
      <c r="R65" s="33">
        <v>19385.334256999999</v>
      </c>
      <c r="S65" s="33">
        <v>641.65421300000003</v>
      </c>
      <c r="T65" s="36">
        <v>20026.98847</v>
      </c>
      <c r="U65" s="26">
        <f t="shared" si="2"/>
        <v>6.565560101458412</v>
      </c>
      <c r="V65" s="31">
        <f t="shared" si="3"/>
        <v>12.526844881136533</v>
      </c>
    </row>
    <row r="66" spans="1:22" ht="15" x14ac:dyDescent="0.2">
      <c r="A66" s="29" t="s">
        <v>9</v>
      </c>
      <c r="B66" s="8" t="s">
        <v>23</v>
      </c>
      <c r="C66" s="8" t="s">
        <v>24</v>
      </c>
      <c r="D66" s="8" t="s">
        <v>157</v>
      </c>
      <c r="E66" s="8" t="s">
        <v>165</v>
      </c>
      <c r="F66" s="8" t="s">
        <v>27</v>
      </c>
      <c r="G66" s="8" t="s">
        <v>84</v>
      </c>
      <c r="H66" s="15" t="s">
        <v>98</v>
      </c>
      <c r="I66" s="35">
        <v>0</v>
      </c>
      <c r="J66" s="33">
        <v>0</v>
      </c>
      <c r="K66" s="34">
        <v>0</v>
      </c>
      <c r="L66" s="33">
        <v>238</v>
      </c>
      <c r="M66" s="33">
        <v>0</v>
      </c>
      <c r="N66" s="36">
        <v>238</v>
      </c>
      <c r="O66" s="35">
        <v>0</v>
      </c>
      <c r="P66" s="33">
        <v>0</v>
      </c>
      <c r="Q66" s="34">
        <v>0</v>
      </c>
      <c r="R66" s="33">
        <v>125.7</v>
      </c>
      <c r="S66" s="33">
        <v>4.4000000000000004</v>
      </c>
      <c r="T66" s="36">
        <v>130.1</v>
      </c>
      <c r="U66" s="25" t="s">
        <v>13</v>
      </c>
      <c r="V66" s="31">
        <f t="shared" si="3"/>
        <v>82.936202920830155</v>
      </c>
    </row>
    <row r="67" spans="1:22" ht="15" x14ac:dyDescent="0.2">
      <c r="A67" s="29" t="s">
        <v>9</v>
      </c>
      <c r="B67" s="8" t="s">
        <v>23</v>
      </c>
      <c r="C67" s="8" t="s">
        <v>24</v>
      </c>
      <c r="D67" s="8" t="s">
        <v>157</v>
      </c>
      <c r="E67" s="8" t="s">
        <v>158</v>
      </c>
      <c r="F67" s="8" t="s">
        <v>27</v>
      </c>
      <c r="G67" s="8" t="s">
        <v>159</v>
      </c>
      <c r="H67" s="15" t="s">
        <v>160</v>
      </c>
      <c r="I67" s="35">
        <v>107.8</v>
      </c>
      <c r="J67" s="33">
        <v>0</v>
      </c>
      <c r="K67" s="34">
        <v>107.8</v>
      </c>
      <c r="L67" s="33">
        <v>107.8</v>
      </c>
      <c r="M67" s="33">
        <v>0</v>
      </c>
      <c r="N67" s="36">
        <v>107.8</v>
      </c>
      <c r="O67" s="35">
        <v>0</v>
      </c>
      <c r="P67" s="33">
        <v>0</v>
      </c>
      <c r="Q67" s="34">
        <v>0</v>
      </c>
      <c r="R67" s="33">
        <v>87.3</v>
      </c>
      <c r="S67" s="33">
        <v>0</v>
      </c>
      <c r="T67" s="36">
        <v>87.3</v>
      </c>
      <c r="U67" s="25" t="s">
        <v>13</v>
      </c>
      <c r="V67" s="31">
        <f t="shared" si="3"/>
        <v>23.482245131729673</v>
      </c>
    </row>
    <row r="68" spans="1:22" ht="15" x14ac:dyDescent="0.2">
      <c r="A68" s="29" t="s">
        <v>9</v>
      </c>
      <c r="B68" s="8" t="s">
        <v>23</v>
      </c>
      <c r="C68" s="8" t="s">
        <v>24</v>
      </c>
      <c r="D68" s="8" t="s">
        <v>178</v>
      </c>
      <c r="E68" s="8" t="s">
        <v>179</v>
      </c>
      <c r="F68" s="8" t="s">
        <v>16</v>
      </c>
      <c r="G68" s="8" t="s">
        <v>96</v>
      </c>
      <c r="H68" s="15" t="s">
        <v>180</v>
      </c>
      <c r="I68" s="35">
        <v>0</v>
      </c>
      <c r="J68" s="33">
        <v>0</v>
      </c>
      <c r="K68" s="34">
        <v>0</v>
      </c>
      <c r="L68" s="33">
        <v>0</v>
      </c>
      <c r="M68" s="33">
        <v>0</v>
      </c>
      <c r="N68" s="36">
        <v>0</v>
      </c>
      <c r="O68" s="35">
        <v>0</v>
      </c>
      <c r="P68" s="33">
        <v>0</v>
      </c>
      <c r="Q68" s="34">
        <v>0</v>
      </c>
      <c r="R68" s="33">
        <v>138.78649999999999</v>
      </c>
      <c r="S68" s="33">
        <v>18.447955</v>
      </c>
      <c r="T68" s="36">
        <v>157.234455</v>
      </c>
      <c r="U68" s="25" t="s">
        <v>13</v>
      </c>
      <c r="V68" s="30" t="s">
        <v>13</v>
      </c>
    </row>
    <row r="69" spans="1:22" ht="15" x14ac:dyDescent="0.2">
      <c r="A69" s="29" t="s">
        <v>9</v>
      </c>
      <c r="B69" s="8" t="s">
        <v>23</v>
      </c>
      <c r="C69" s="8" t="s">
        <v>24</v>
      </c>
      <c r="D69" s="8" t="s">
        <v>105</v>
      </c>
      <c r="E69" s="8" t="s">
        <v>106</v>
      </c>
      <c r="F69" s="8" t="s">
        <v>27</v>
      </c>
      <c r="G69" s="8" t="s">
        <v>28</v>
      </c>
      <c r="H69" s="15" t="s">
        <v>29</v>
      </c>
      <c r="I69" s="35">
        <v>258.550748</v>
      </c>
      <c r="J69" s="33">
        <v>30.017797000000002</v>
      </c>
      <c r="K69" s="34">
        <v>288.56854399999997</v>
      </c>
      <c r="L69" s="33">
        <v>2028.4837729999999</v>
      </c>
      <c r="M69" s="33">
        <v>238.04881800000001</v>
      </c>
      <c r="N69" s="36">
        <v>2266.5325910000001</v>
      </c>
      <c r="O69" s="35">
        <v>210.26135199999999</v>
      </c>
      <c r="P69" s="33">
        <v>23.843214</v>
      </c>
      <c r="Q69" s="34">
        <v>234.10456600000001</v>
      </c>
      <c r="R69" s="33">
        <v>1345.209067</v>
      </c>
      <c r="S69" s="33">
        <v>161.23374699999999</v>
      </c>
      <c r="T69" s="36">
        <v>1506.442814</v>
      </c>
      <c r="U69" s="26">
        <f t="shared" si="2"/>
        <v>23.264808085802112</v>
      </c>
      <c r="V69" s="31">
        <f t="shared" si="3"/>
        <v>50.455933005632183</v>
      </c>
    </row>
    <row r="70" spans="1:22" ht="15" x14ac:dyDescent="0.2">
      <c r="A70" s="29" t="s">
        <v>9</v>
      </c>
      <c r="B70" s="8" t="s">
        <v>23</v>
      </c>
      <c r="C70" s="8" t="s">
        <v>24</v>
      </c>
      <c r="D70" s="8" t="s">
        <v>132</v>
      </c>
      <c r="E70" s="8" t="s">
        <v>107</v>
      </c>
      <c r="F70" s="8" t="s">
        <v>27</v>
      </c>
      <c r="G70" s="8" t="s">
        <v>89</v>
      </c>
      <c r="H70" s="15" t="s">
        <v>90</v>
      </c>
      <c r="I70" s="35">
        <v>0</v>
      </c>
      <c r="J70" s="33">
        <v>0</v>
      </c>
      <c r="K70" s="34">
        <v>0</v>
      </c>
      <c r="L70" s="33">
        <v>41.755482000000001</v>
      </c>
      <c r="M70" s="33">
        <v>0</v>
      </c>
      <c r="N70" s="36">
        <v>41.755482000000001</v>
      </c>
      <c r="O70" s="35">
        <v>0</v>
      </c>
      <c r="P70" s="33">
        <v>0</v>
      </c>
      <c r="Q70" s="34">
        <v>0</v>
      </c>
      <c r="R70" s="33">
        <v>373.30836299999999</v>
      </c>
      <c r="S70" s="33">
        <v>37.116</v>
      </c>
      <c r="T70" s="36">
        <v>410.42436300000003</v>
      </c>
      <c r="U70" s="25" t="s">
        <v>13</v>
      </c>
      <c r="V70" s="31">
        <f t="shared" si="3"/>
        <v>-89.82626623458998</v>
      </c>
    </row>
    <row r="71" spans="1:22" ht="15" x14ac:dyDescent="0.2">
      <c r="A71" s="29" t="s">
        <v>9</v>
      </c>
      <c r="B71" s="8" t="s">
        <v>23</v>
      </c>
      <c r="C71" s="8" t="s">
        <v>20</v>
      </c>
      <c r="D71" s="8" t="s">
        <v>195</v>
      </c>
      <c r="E71" s="8" t="s">
        <v>196</v>
      </c>
      <c r="F71" s="8" t="s">
        <v>64</v>
      </c>
      <c r="G71" s="8" t="s">
        <v>150</v>
      </c>
      <c r="H71" s="15" t="s">
        <v>197</v>
      </c>
      <c r="I71" s="35">
        <v>2035.4262249999999</v>
      </c>
      <c r="J71" s="33">
        <v>0</v>
      </c>
      <c r="K71" s="34">
        <v>2035.4262249999999</v>
      </c>
      <c r="L71" s="33">
        <v>16992.330536000001</v>
      </c>
      <c r="M71" s="33">
        <v>0</v>
      </c>
      <c r="N71" s="36">
        <v>16992.330536000001</v>
      </c>
      <c r="O71" s="35">
        <v>0</v>
      </c>
      <c r="P71" s="33">
        <v>0</v>
      </c>
      <c r="Q71" s="34">
        <v>0</v>
      </c>
      <c r="R71" s="33">
        <v>878.92687999999998</v>
      </c>
      <c r="S71" s="33">
        <v>0</v>
      </c>
      <c r="T71" s="36">
        <v>878.92687999999998</v>
      </c>
      <c r="U71" s="25" t="s">
        <v>13</v>
      </c>
      <c r="V71" s="30" t="s">
        <v>13</v>
      </c>
    </row>
    <row r="72" spans="1:22" ht="15" x14ac:dyDescent="0.2">
      <c r="A72" s="29" t="s">
        <v>9</v>
      </c>
      <c r="B72" s="8" t="s">
        <v>23</v>
      </c>
      <c r="C72" s="8" t="s">
        <v>24</v>
      </c>
      <c r="D72" s="8" t="s">
        <v>108</v>
      </c>
      <c r="E72" s="8" t="s">
        <v>109</v>
      </c>
      <c r="F72" s="8" t="s">
        <v>27</v>
      </c>
      <c r="G72" s="8" t="s">
        <v>110</v>
      </c>
      <c r="H72" s="15" t="s">
        <v>111</v>
      </c>
      <c r="I72" s="35">
        <v>0</v>
      </c>
      <c r="J72" s="33">
        <v>23.649964000000001</v>
      </c>
      <c r="K72" s="34">
        <v>23.649964000000001</v>
      </c>
      <c r="L72" s="33">
        <v>0</v>
      </c>
      <c r="M72" s="33">
        <v>262.54478499999999</v>
      </c>
      <c r="N72" s="36">
        <v>262.54478499999999</v>
      </c>
      <c r="O72" s="35">
        <v>0</v>
      </c>
      <c r="P72" s="33">
        <v>0</v>
      </c>
      <c r="Q72" s="34">
        <v>0</v>
      </c>
      <c r="R72" s="33">
        <v>0</v>
      </c>
      <c r="S72" s="33">
        <v>0</v>
      </c>
      <c r="T72" s="36">
        <v>0</v>
      </c>
      <c r="U72" s="25" t="s">
        <v>13</v>
      </c>
      <c r="V72" s="30" t="s">
        <v>13</v>
      </c>
    </row>
    <row r="73" spans="1:22" ht="15" x14ac:dyDescent="0.2">
      <c r="A73" s="29" t="s">
        <v>9</v>
      </c>
      <c r="B73" s="8" t="s">
        <v>23</v>
      </c>
      <c r="C73" s="8" t="s">
        <v>24</v>
      </c>
      <c r="D73" s="8" t="s">
        <v>108</v>
      </c>
      <c r="E73" s="8" t="s">
        <v>216</v>
      </c>
      <c r="F73" s="8" t="s">
        <v>27</v>
      </c>
      <c r="G73" s="8" t="s">
        <v>110</v>
      </c>
      <c r="H73" s="15" t="s">
        <v>111</v>
      </c>
      <c r="I73" s="35">
        <v>0</v>
      </c>
      <c r="J73" s="33">
        <v>0</v>
      </c>
      <c r="K73" s="34">
        <v>0</v>
      </c>
      <c r="L73" s="33">
        <v>0</v>
      </c>
      <c r="M73" s="33">
        <v>59.470990999999998</v>
      </c>
      <c r="N73" s="36">
        <v>59.470990999999998</v>
      </c>
      <c r="O73" s="35">
        <v>0</v>
      </c>
      <c r="P73" s="33">
        <v>0</v>
      </c>
      <c r="Q73" s="34">
        <v>0</v>
      </c>
      <c r="R73" s="33">
        <v>0</v>
      </c>
      <c r="S73" s="33">
        <v>0</v>
      </c>
      <c r="T73" s="36">
        <v>0</v>
      </c>
      <c r="U73" s="25" t="s">
        <v>13</v>
      </c>
      <c r="V73" s="30" t="s">
        <v>13</v>
      </c>
    </row>
    <row r="74" spans="1:22" ht="15" x14ac:dyDescent="0.2">
      <c r="A74" s="29" t="s">
        <v>9</v>
      </c>
      <c r="B74" s="8" t="s">
        <v>23</v>
      </c>
      <c r="C74" s="8" t="s">
        <v>24</v>
      </c>
      <c r="D74" s="8" t="s">
        <v>108</v>
      </c>
      <c r="E74" s="8" t="s">
        <v>109</v>
      </c>
      <c r="F74" s="8" t="s">
        <v>27</v>
      </c>
      <c r="G74" s="8" t="s">
        <v>110</v>
      </c>
      <c r="H74" s="15" t="s">
        <v>111</v>
      </c>
      <c r="I74" s="35">
        <v>0</v>
      </c>
      <c r="J74" s="33">
        <v>0</v>
      </c>
      <c r="K74" s="34">
        <v>0</v>
      </c>
      <c r="L74" s="33">
        <v>0</v>
      </c>
      <c r="M74" s="33">
        <v>0</v>
      </c>
      <c r="N74" s="36">
        <v>0</v>
      </c>
      <c r="O74" s="35">
        <v>0</v>
      </c>
      <c r="P74" s="33">
        <v>38.949767999999999</v>
      </c>
      <c r="Q74" s="34">
        <v>38.949767999999999</v>
      </c>
      <c r="R74" s="33">
        <v>0</v>
      </c>
      <c r="S74" s="33">
        <v>397.14999799999998</v>
      </c>
      <c r="T74" s="36">
        <v>397.14999799999998</v>
      </c>
      <c r="U74" s="25" t="s">
        <v>13</v>
      </c>
      <c r="V74" s="30" t="s">
        <v>13</v>
      </c>
    </row>
    <row r="75" spans="1:22" ht="15" x14ac:dyDescent="0.2">
      <c r="A75" s="29" t="s">
        <v>9</v>
      </c>
      <c r="B75" s="8" t="s">
        <v>23</v>
      </c>
      <c r="C75" s="8" t="s">
        <v>20</v>
      </c>
      <c r="D75" s="8" t="s">
        <v>183</v>
      </c>
      <c r="E75" s="8" t="s">
        <v>184</v>
      </c>
      <c r="F75" s="8" t="s">
        <v>32</v>
      </c>
      <c r="G75" s="8" t="s">
        <v>185</v>
      </c>
      <c r="H75" s="15" t="s">
        <v>186</v>
      </c>
      <c r="I75" s="35">
        <v>0</v>
      </c>
      <c r="J75" s="33">
        <v>0</v>
      </c>
      <c r="K75" s="34">
        <v>0</v>
      </c>
      <c r="L75" s="33">
        <v>0</v>
      </c>
      <c r="M75" s="33">
        <v>67.938319000000007</v>
      </c>
      <c r="N75" s="36">
        <v>67.938319000000007</v>
      </c>
      <c r="O75" s="35">
        <v>0</v>
      </c>
      <c r="P75" s="33">
        <v>16.746198</v>
      </c>
      <c r="Q75" s="34">
        <v>16.746198</v>
      </c>
      <c r="R75" s="33">
        <v>0</v>
      </c>
      <c r="S75" s="33">
        <v>68.800670999999994</v>
      </c>
      <c r="T75" s="36">
        <v>68.800670999999994</v>
      </c>
      <c r="U75" s="25" t="s">
        <v>13</v>
      </c>
      <c r="V75" s="31">
        <f t="shared" si="3"/>
        <v>-1.2534063802953077</v>
      </c>
    </row>
    <row r="76" spans="1:22" ht="15" x14ac:dyDescent="0.2">
      <c r="A76" s="29" t="s">
        <v>9</v>
      </c>
      <c r="B76" s="8" t="s">
        <v>23</v>
      </c>
      <c r="C76" s="8" t="s">
        <v>20</v>
      </c>
      <c r="D76" s="8" t="s">
        <v>231</v>
      </c>
      <c r="E76" s="8" t="s">
        <v>232</v>
      </c>
      <c r="F76" s="8" t="s">
        <v>21</v>
      </c>
      <c r="G76" s="8" t="s">
        <v>233</v>
      </c>
      <c r="H76" s="15" t="s">
        <v>174</v>
      </c>
      <c r="I76" s="35">
        <v>0</v>
      </c>
      <c r="J76" s="33">
        <v>0</v>
      </c>
      <c r="K76" s="34">
        <v>0</v>
      </c>
      <c r="L76" s="33">
        <v>0</v>
      </c>
      <c r="M76" s="33">
        <v>0</v>
      </c>
      <c r="N76" s="36">
        <v>0</v>
      </c>
      <c r="O76" s="35">
        <v>0</v>
      </c>
      <c r="P76" s="33">
        <v>0</v>
      </c>
      <c r="Q76" s="34">
        <v>0</v>
      </c>
      <c r="R76" s="33">
        <v>0</v>
      </c>
      <c r="S76" s="33">
        <v>36.696061</v>
      </c>
      <c r="T76" s="36">
        <v>36.696061</v>
      </c>
      <c r="U76" s="25" t="s">
        <v>13</v>
      </c>
      <c r="V76" s="30" t="s">
        <v>13</v>
      </c>
    </row>
    <row r="77" spans="1:22" ht="15" x14ac:dyDescent="0.2">
      <c r="A77" s="29" t="s">
        <v>9</v>
      </c>
      <c r="B77" s="8" t="s">
        <v>23</v>
      </c>
      <c r="C77" s="8" t="s">
        <v>20</v>
      </c>
      <c r="D77" s="8" t="s">
        <v>207</v>
      </c>
      <c r="E77" s="8" t="s">
        <v>208</v>
      </c>
      <c r="F77" s="8" t="s">
        <v>34</v>
      </c>
      <c r="G77" s="8" t="s">
        <v>34</v>
      </c>
      <c r="H77" s="15" t="s">
        <v>62</v>
      </c>
      <c r="I77" s="35">
        <v>0</v>
      </c>
      <c r="J77" s="33">
        <v>0</v>
      </c>
      <c r="K77" s="34">
        <v>0</v>
      </c>
      <c r="L77" s="33">
        <v>322.17745300000001</v>
      </c>
      <c r="M77" s="33">
        <v>5.3622160000000001</v>
      </c>
      <c r="N77" s="36">
        <v>327.539669</v>
      </c>
      <c r="O77" s="35">
        <v>0</v>
      </c>
      <c r="P77" s="33">
        <v>0</v>
      </c>
      <c r="Q77" s="34">
        <v>0</v>
      </c>
      <c r="R77" s="33">
        <v>0</v>
      </c>
      <c r="S77" s="33">
        <v>0</v>
      </c>
      <c r="T77" s="36">
        <v>0</v>
      </c>
      <c r="U77" s="25" t="s">
        <v>13</v>
      </c>
      <c r="V77" s="30" t="s">
        <v>13</v>
      </c>
    </row>
    <row r="78" spans="1:22" ht="15" x14ac:dyDescent="0.2">
      <c r="A78" s="29" t="s">
        <v>9</v>
      </c>
      <c r="B78" s="8" t="s">
        <v>23</v>
      </c>
      <c r="C78" s="8" t="s">
        <v>20</v>
      </c>
      <c r="D78" s="8" t="s">
        <v>198</v>
      </c>
      <c r="E78" s="8" t="s">
        <v>57</v>
      </c>
      <c r="F78" s="8" t="s">
        <v>43</v>
      </c>
      <c r="G78" s="8" t="s">
        <v>43</v>
      </c>
      <c r="H78" s="15" t="s">
        <v>58</v>
      </c>
      <c r="I78" s="35">
        <v>1583.0353480000001</v>
      </c>
      <c r="J78" s="33">
        <v>128.126802</v>
      </c>
      <c r="K78" s="34">
        <v>1711.1621500000001</v>
      </c>
      <c r="L78" s="33">
        <v>14014.437099000001</v>
      </c>
      <c r="M78" s="33">
        <v>1244.6035400000001</v>
      </c>
      <c r="N78" s="36">
        <v>15259.040639000001</v>
      </c>
      <c r="O78" s="35">
        <v>1513.5661600000001</v>
      </c>
      <c r="P78" s="33">
        <v>94.478859999999997</v>
      </c>
      <c r="Q78" s="34">
        <v>1608.04502</v>
      </c>
      <c r="R78" s="33">
        <v>14510.449951000001</v>
      </c>
      <c r="S78" s="33">
        <v>1007.670043</v>
      </c>
      <c r="T78" s="36">
        <v>15518.119994000001</v>
      </c>
      <c r="U78" s="26">
        <f t="shared" ref="U78:U94" si="4">+((K78/Q78)-1)*100</f>
        <v>6.412577304583178</v>
      </c>
      <c r="V78" s="31">
        <f t="shared" ref="V78:V94" si="5">+((N78/T78)-1)*100</f>
        <v>-1.6695279782613537</v>
      </c>
    </row>
    <row r="79" spans="1:22" ht="15" x14ac:dyDescent="0.2">
      <c r="A79" s="29" t="s">
        <v>9</v>
      </c>
      <c r="B79" s="8" t="s">
        <v>23</v>
      </c>
      <c r="C79" s="8" t="s">
        <v>20</v>
      </c>
      <c r="D79" s="8" t="s">
        <v>201</v>
      </c>
      <c r="E79" s="8" t="s">
        <v>67</v>
      </c>
      <c r="F79" s="8" t="s">
        <v>43</v>
      </c>
      <c r="G79" s="8" t="s">
        <v>43</v>
      </c>
      <c r="H79" s="15" t="s">
        <v>174</v>
      </c>
      <c r="I79" s="35">
        <v>3213.2190000000001</v>
      </c>
      <c r="J79" s="33">
        <v>183.53</v>
      </c>
      <c r="K79" s="34">
        <v>3396.7489999999998</v>
      </c>
      <c r="L79" s="33">
        <v>45355.941262</v>
      </c>
      <c r="M79" s="33">
        <v>2237.0846879999999</v>
      </c>
      <c r="N79" s="36">
        <v>47593.025950000003</v>
      </c>
      <c r="O79" s="35">
        <v>4804.38</v>
      </c>
      <c r="P79" s="33">
        <v>207.54356000000001</v>
      </c>
      <c r="Q79" s="34">
        <v>5011.9235600000002</v>
      </c>
      <c r="R79" s="33">
        <v>47785.213380000001</v>
      </c>
      <c r="S79" s="33">
        <v>1952.5224129999999</v>
      </c>
      <c r="T79" s="36">
        <v>49737.735793</v>
      </c>
      <c r="U79" s="26">
        <f t="shared" si="4"/>
        <v>-32.226639945003477</v>
      </c>
      <c r="V79" s="31">
        <f t="shared" si="5"/>
        <v>-4.3120375481624507</v>
      </c>
    </row>
    <row r="80" spans="1:22" ht="15" x14ac:dyDescent="0.2">
      <c r="A80" s="29" t="s">
        <v>9</v>
      </c>
      <c r="B80" s="8" t="s">
        <v>23</v>
      </c>
      <c r="C80" s="8" t="s">
        <v>20</v>
      </c>
      <c r="D80" s="8" t="s">
        <v>199</v>
      </c>
      <c r="E80" s="8" t="s">
        <v>63</v>
      </c>
      <c r="F80" s="8" t="s">
        <v>64</v>
      </c>
      <c r="G80" s="8" t="s">
        <v>65</v>
      </c>
      <c r="H80" s="15" t="s">
        <v>66</v>
      </c>
      <c r="I80" s="35">
        <v>9311.9542180000008</v>
      </c>
      <c r="J80" s="33">
        <v>522.53239199999996</v>
      </c>
      <c r="K80" s="34">
        <v>9834.4866099999999</v>
      </c>
      <c r="L80" s="33">
        <v>106422.21843399999</v>
      </c>
      <c r="M80" s="33">
        <v>4927.2024549999996</v>
      </c>
      <c r="N80" s="36">
        <v>111349.420889</v>
      </c>
      <c r="O80" s="35">
        <v>13147.63658</v>
      </c>
      <c r="P80" s="33">
        <v>387.727957</v>
      </c>
      <c r="Q80" s="34">
        <v>13535.364536999999</v>
      </c>
      <c r="R80" s="33">
        <v>103985.454111</v>
      </c>
      <c r="S80" s="33">
        <v>4777.205543</v>
      </c>
      <c r="T80" s="36">
        <v>108762.659654</v>
      </c>
      <c r="U80" s="26">
        <f t="shared" si="4"/>
        <v>-27.342284848578359</v>
      </c>
      <c r="V80" s="31">
        <f t="shared" si="5"/>
        <v>2.3783541550281173</v>
      </c>
    </row>
    <row r="81" spans="1:24" ht="15" x14ac:dyDescent="0.2">
      <c r="A81" s="29" t="s">
        <v>9</v>
      </c>
      <c r="B81" s="8" t="s">
        <v>23</v>
      </c>
      <c r="C81" s="8" t="s">
        <v>20</v>
      </c>
      <c r="D81" s="8" t="s">
        <v>114</v>
      </c>
      <c r="E81" s="8" t="s">
        <v>115</v>
      </c>
      <c r="F81" s="8" t="s">
        <v>43</v>
      </c>
      <c r="G81" s="8" t="s">
        <v>43</v>
      </c>
      <c r="H81" s="15" t="s">
        <v>94</v>
      </c>
      <c r="I81" s="35">
        <v>1438.6474900000001</v>
      </c>
      <c r="J81" s="33">
        <v>212.356582</v>
      </c>
      <c r="K81" s="34">
        <v>1651.004072</v>
      </c>
      <c r="L81" s="33">
        <v>14735.216225</v>
      </c>
      <c r="M81" s="33">
        <v>2071.0074570000002</v>
      </c>
      <c r="N81" s="36">
        <v>16806.223682</v>
      </c>
      <c r="O81" s="35">
        <v>1539.6443240000001</v>
      </c>
      <c r="P81" s="33">
        <v>222.78321800000001</v>
      </c>
      <c r="Q81" s="34">
        <v>1762.427543</v>
      </c>
      <c r="R81" s="33">
        <v>14103.780462000001</v>
      </c>
      <c r="S81" s="33">
        <v>1985.5167750000001</v>
      </c>
      <c r="T81" s="36">
        <v>16089.297237000001</v>
      </c>
      <c r="U81" s="26">
        <f t="shared" si="4"/>
        <v>-6.3221589700269476</v>
      </c>
      <c r="V81" s="31">
        <f t="shared" si="5"/>
        <v>4.4559214391993951</v>
      </c>
    </row>
    <row r="82" spans="1:24" ht="15" x14ac:dyDescent="0.2">
      <c r="A82" s="29" t="s">
        <v>9</v>
      </c>
      <c r="B82" s="8" t="s">
        <v>23</v>
      </c>
      <c r="C82" s="8" t="s">
        <v>24</v>
      </c>
      <c r="D82" s="8" t="s">
        <v>263</v>
      </c>
      <c r="E82" s="8" t="s">
        <v>264</v>
      </c>
      <c r="F82" s="8" t="s">
        <v>21</v>
      </c>
      <c r="G82" s="8" t="s">
        <v>22</v>
      </c>
      <c r="H82" s="15" t="s">
        <v>265</v>
      </c>
      <c r="I82" s="35">
        <v>2.8842059999999998</v>
      </c>
      <c r="J82" s="33">
        <v>1.0051300000000001</v>
      </c>
      <c r="K82" s="34">
        <v>3.8893360000000001</v>
      </c>
      <c r="L82" s="33">
        <v>2.8842059999999998</v>
      </c>
      <c r="M82" s="33">
        <v>1.0051300000000001</v>
      </c>
      <c r="N82" s="36">
        <v>3.8893360000000001</v>
      </c>
      <c r="O82" s="35">
        <v>0</v>
      </c>
      <c r="P82" s="33">
        <v>0</v>
      </c>
      <c r="Q82" s="34">
        <v>0</v>
      </c>
      <c r="R82" s="33">
        <v>0</v>
      </c>
      <c r="S82" s="33">
        <v>0</v>
      </c>
      <c r="T82" s="36">
        <v>0</v>
      </c>
      <c r="U82" s="25" t="s">
        <v>13</v>
      </c>
      <c r="V82" s="30" t="s">
        <v>13</v>
      </c>
    </row>
    <row r="83" spans="1:24" ht="15" x14ac:dyDescent="0.2">
      <c r="A83" s="29" t="s">
        <v>9</v>
      </c>
      <c r="B83" s="8" t="s">
        <v>23</v>
      </c>
      <c r="C83" s="8" t="s">
        <v>24</v>
      </c>
      <c r="D83" s="8" t="s">
        <v>191</v>
      </c>
      <c r="E83" s="8" t="s">
        <v>192</v>
      </c>
      <c r="F83" s="8" t="s">
        <v>70</v>
      </c>
      <c r="G83" s="8" t="s">
        <v>193</v>
      </c>
      <c r="H83" s="15" t="s">
        <v>194</v>
      </c>
      <c r="I83" s="35">
        <v>27.3855</v>
      </c>
      <c r="J83" s="33">
        <v>2.2898499999999999</v>
      </c>
      <c r="K83" s="34">
        <v>29.675350000000002</v>
      </c>
      <c r="L83" s="33">
        <v>197.159538</v>
      </c>
      <c r="M83" s="33">
        <v>2.2898499999999999</v>
      </c>
      <c r="N83" s="36">
        <v>199.449388</v>
      </c>
      <c r="O83" s="35">
        <v>2.4605600000000001</v>
      </c>
      <c r="P83" s="33">
        <v>0</v>
      </c>
      <c r="Q83" s="34">
        <v>2.4605600000000001</v>
      </c>
      <c r="R83" s="33">
        <v>17.097259999999999</v>
      </c>
      <c r="S83" s="33">
        <v>0</v>
      </c>
      <c r="T83" s="36">
        <v>17.097259999999999</v>
      </c>
      <c r="U83" s="25" t="s">
        <v>13</v>
      </c>
      <c r="V83" s="30" t="s">
        <v>13</v>
      </c>
    </row>
    <row r="84" spans="1:24" ht="15" x14ac:dyDescent="0.2">
      <c r="A84" s="29" t="s">
        <v>9</v>
      </c>
      <c r="B84" s="8" t="s">
        <v>23</v>
      </c>
      <c r="C84" s="8" t="s">
        <v>24</v>
      </c>
      <c r="D84" s="8" t="s">
        <v>224</v>
      </c>
      <c r="E84" s="8" t="s">
        <v>225</v>
      </c>
      <c r="F84" s="8" t="s">
        <v>27</v>
      </c>
      <c r="G84" s="8" t="s">
        <v>226</v>
      </c>
      <c r="H84" s="15" t="s">
        <v>227</v>
      </c>
      <c r="I84" s="35">
        <v>0</v>
      </c>
      <c r="J84" s="33">
        <v>0</v>
      </c>
      <c r="K84" s="34">
        <v>0</v>
      </c>
      <c r="L84" s="33">
        <v>19.5</v>
      </c>
      <c r="M84" s="33">
        <v>0</v>
      </c>
      <c r="N84" s="36">
        <v>19.5</v>
      </c>
      <c r="O84" s="35">
        <v>0</v>
      </c>
      <c r="P84" s="33">
        <v>0</v>
      </c>
      <c r="Q84" s="34">
        <v>0</v>
      </c>
      <c r="R84" s="33">
        <v>0</v>
      </c>
      <c r="S84" s="33">
        <v>0</v>
      </c>
      <c r="T84" s="36">
        <v>0</v>
      </c>
      <c r="U84" s="25" t="s">
        <v>13</v>
      </c>
      <c r="V84" s="30" t="s">
        <v>13</v>
      </c>
    </row>
    <row r="85" spans="1:24" ht="15" x14ac:dyDescent="0.2">
      <c r="A85" s="29" t="s">
        <v>9</v>
      </c>
      <c r="B85" s="8" t="s">
        <v>23</v>
      </c>
      <c r="C85" s="8" t="s">
        <v>24</v>
      </c>
      <c r="D85" s="8" t="s">
        <v>202</v>
      </c>
      <c r="E85" s="8" t="s">
        <v>203</v>
      </c>
      <c r="F85" s="8" t="s">
        <v>31</v>
      </c>
      <c r="G85" s="8" t="s">
        <v>204</v>
      </c>
      <c r="H85" s="15" t="s">
        <v>205</v>
      </c>
      <c r="I85" s="35">
        <v>0</v>
      </c>
      <c r="J85" s="33">
        <v>0.33651999999999999</v>
      </c>
      <c r="K85" s="34">
        <v>0.33651999999999999</v>
      </c>
      <c r="L85" s="33">
        <v>0</v>
      </c>
      <c r="M85" s="33">
        <v>9.8534120000000005</v>
      </c>
      <c r="N85" s="36">
        <v>9.8534120000000005</v>
      </c>
      <c r="O85" s="35">
        <v>0</v>
      </c>
      <c r="P85" s="33">
        <v>2.923594</v>
      </c>
      <c r="Q85" s="34">
        <v>2.923594</v>
      </c>
      <c r="R85" s="33">
        <v>0</v>
      </c>
      <c r="S85" s="33">
        <v>2.923594</v>
      </c>
      <c r="T85" s="36">
        <v>2.923594</v>
      </c>
      <c r="U85" s="26">
        <f t="shared" si="4"/>
        <v>-88.489509829340179</v>
      </c>
      <c r="V85" s="30" t="s">
        <v>13</v>
      </c>
    </row>
    <row r="86" spans="1:24" ht="15" x14ac:dyDescent="0.2">
      <c r="A86" s="29" t="s">
        <v>9</v>
      </c>
      <c r="B86" s="8" t="s">
        <v>23</v>
      </c>
      <c r="C86" s="8" t="s">
        <v>20</v>
      </c>
      <c r="D86" s="8" t="s">
        <v>116</v>
      </c>
      <c r="E86" s="8" t="s">
        <v>161</v>
      </c>
      <c r="F86" s="8" t="s">
        <v>21</v>
      </c>
      <c r="G86" s="8" t="s">
        <v>22</v>
      </c>
      <c r="H86" s="15" t="s">
        <v>55</v>
      </c>
      <c r="I86" s="35">
        <v>705.73277399999995</v>
      </c>
      <c r="J86" s="33">
        <v>98.670553999999996</v>
      </c>
      <c r="K86" s="34">
        <v>804.40332799999999</v>
      </c>
      <c r="L86" s="33">
        <v>5991.2233749999996</v>
      </c>
      <c r="M86" s="33">
        <v>885.29026599999997</v>
      </c>
      <c r="N86" s="36">
        <v>6876.5136409999996</v>
      </c>
      <c r="O86" s="35">
        <v>600.60022600000002</v>
      </c>
      <c r="P86" s="33">
        <v>81.396921000000006</v>
      </c>
      <c r="Q86" s="34">
        <v>681.99714700000004</v>
      </c>
      <c r="R86" s="33">
        <v>4974.977742</v>
      </c>
      <c r="S86" s="33">
        <v>823.79770399999995</v>
      </c>
      <c r="T86" s="36">
        <v>5798.7754450000002</v>
      </c>
      <c r="U86" s="26">
        <f t="shared" si="4"/>
        <v>17.948195463638793</v>
      </c>
      <c r="V86" s="31">
        <f t="shared" si="5"/>
        <v>18.585617019008382</v>
      </c>
    </row>
    <row r="87" spans="1:24" ht="15" x14ac:dyDescent="0.2">
      <c r="A87" s="29" t="s">
        <v>9</v>
      </c>
      <c r="B87" s="8" t="s">
        <v>23</v>
      </c>
      <c r="C87" s="8" t="s">
        <v>20</v>
      </c>
      <c r="D87" s="8" t="s">
        <v>117</v>
      </c>
      <c r="E87" s="8" t="s">
        <v>118</v>
      </c>
      <c r="F87" s="8" t="s">
        <v>16</v>
      </c>
      <c r="G87" s="8" t="s">
        <v>80</v>
      </c>
      <c r="H87" s="15" t="s">
        <v>81</v>
      </c>
      <c r="I87" s="35">
        <v>3935.3350850000002</v>
      </c>
      <c r="J87" s="33">
        <v>334.441508</v>
      </c>
      <c r="K87" s="34">
        <v>4269.7765920000002</v>
      </c>
      <c r="L87" s="33">
        <v>29068.898055000001</v>
      </c>
      <c r="M87" s="33">
        <v>2602.499096</v>
      </c>
      <c r="N87" s="36">
        <v>31671.397150000001</v>
      </c>
      <c r="O87" s="35">
        <v>2393.3134</v>
      </c>
      <c r="P87" s="33">
        <v>266.56180000000001</v>
      </c>
      <c r="Q87" s="34">
        <v>2659.8751999999999</v>
      </c>
      <c r="R87" s="33">
        <v>29148.025565</v>
      </c>
      <c r="S87" s="33">
        <v>2870.2464409999998</v>
      </c>
      <c r="T87" s="36">
        <v>32018.272005999999</v>
      </c>
      <c r="U87" s="26">
        <f t="shared" si="4"/>
        <v>60.525448412015727</v>
      </c>
      <c r="V87" s="31">
        <f t="shared" si="5"/>
        <v>-1.0833653231973162</v>
      </c>
    </row>
    <row r="88" spans="1:24" ht="15" x14ac:dyDescent="0.2">
      <c r="A88" s="29" t="s">
        <v>9</v>
      </c>
      <c r="B88" s="8" t="s">
        <v>23</v>
      </c>
      <c r="C88" s="8" t="s">
        <v>24</v>
      </c>
      <c r="D88" s="8" t="s">
        <v>228</v>
      </c>
      <c r="E88" s="8" t="s">
        <v>98</v>
      </c>
      <c r="F88" s="8" t="s">
        <v>27</v>
      </c>
      <c r="G88" s="8" t="s">
        <v>84</v>
      </c>
      <c r="H88" s="15" t="s">
        <v>98</v>
      </c>
      <c r="I88" s="35">
        <v>304.2</v>
      </c>
      <c r="J88" s="33">
        <v>0</v>
      </c>
      <c r="K88" s="34">
        <v>304.2</v>
      </c>
      <c r="L88" s="33">
        <v>1417.2449999999999</v>
      </c>
      <c r="M88" s="33">
        <v>169.65</v>
      </c>
      <c r="N88" s="36">
        <v>1586.895</v>
      </c>
      <c r="O88" s="35">
        <v>312.5</v>
      </c>
      <c r="P88" s="33">
        <v>0</v>
      </c>
      <c r="Q88" s="34">
        <v>312.5</v>
      </c>
      <c r="R88" s="33">
        <v>2566.3000000000002</v>
      </c>
      <c r="S88" s="33">
        <v>0</v>
      </c>
      <c r="T88" s="36">
        <v>2566.3000000000002</v>
      </c>
      <c r="U88" s="26">
        <f t="shared" si="4"/>
        <v>-2.6560000000000028</v>
      </c>
      <c r="V88" s="31">
        <f t="shared" si="5"/>
        <v>-38.164088376261553</v>
      </c>
    </row>
    <row r="89" spans="1:24" ht="15" x14ac:dyDescent="0.2">
      <c r="A89" s="29" t="s">
        <v>9</v>
      </c>
      <c r="B89" s="8" t="s">
        <v>23</v>
      </c>
      <c r="C89" s="8" t="s">
        <v>20</v>
      </c>
      <c r="D89" s="8" t="s">
        <v>119</v>
      </c>
      <c r="E89" s="8" t="s">
        <v>120</v>
      </c>
      <c r="F89" s="8" t="s">
        <v>43</v>
      </c>
      <c r="G89" s="8" t="s">
        <v>43</v>
      </c>
      <c r="H89" s="15" t="s">
        <v>121</v>
      </c>
      <c r="I89" s="35">
        <v>3739.9324959999999</v>
      </c>
      <c r="J89" s="33">
        <v>473.78183999999999</v>
      </c>
      <c r="K89" s="34">
        <v>4213.714336</v>
      </c>
      <c r="L89" s="33">
        <v>35651.792159999997</v>
      </c>
      <c r="M89" s="33">
        <v>3092.8855020000001</v>
      </c>
      <c r="N89" s="36">
        <v>38744.677662000002</v>
      </c>
      <c r="O89" s="35">
        <v>4288.8</v>
      </c>
      <c r="P89" s="33">
        <v>228.48349999999999</v>
      </c>
      <c r="Q89" s="34">
        <v>4517.2834999999995</v>
      </c>
      <c r="R89" s="33">
        <v>39712.299578999999</v>
      </c>
      <c r="S89" s="33">
        <v>2283.3186260000002</v>
      </c>
      <c r="T89" s="36">
        <v>41995.618204999999</v>
      </c>
      <c r="U89" s="26">
        <f t="shared" si="4"/>
        <v>-6.7201707397819828</v>
      </c>
      <c r="V89" s="31">
        <f t="shared" si="5"/>
        <v>-7.7411422475808234</v>
      </c>
    </row>
    <row r="90" spans="1:24" ht="15" x14ac:dyDescent="0.2">
      <c r="A90" s="29" t="s">
        <v>9</v>
      </c>
      <c r="B90" s="8" t="s">
        <v>23</v>
      </c>
      <c r="C90" s="8" t="s">
        <v>20</v>
      </c>
      <c r="D90" s="8" t="s">
        <v>122</v>
      </c>
      <c r="E90" s="8" t="s">
        <v>123</v>
      </c>
      <c r="F90" s="8" t="s">
        <v>16</v>
      </c>
      <c r="G90" s="8" t="s">
        <v>104</v>
      </c>
      <c r="H90" s="15" t="s">
        <v>124</v>
      </c>
      <c r="I90" s="35">
        <v>3397.5720000000001</v>
      </c>
      <c r="J90" s="33">
        <v>35.394100000000002</v>
      </c>
      <c r="K90" s="34">
        <v>3432.9661000000001</v>
      </c>
      <c r="L90" s="33">
        <v>31816.741588000001</v>
      </c>
      <c r="M90" s="33">
        <v>425.22493700000001</v>
      </c>
      <c r="N90" s="36">
        <v>32241.966525</v>
      </c>
      <c r="O90" s="35">
        <v>2857.3524000000002</v>
      </c>
      <c r="P90" s="33">
        <v>26.749099999999999</v>
      </c>
      <c r="Q90" s="34">
        <v>2884.1015000000002</v>
      </c>
      <c r="R90" s="33">
        <v>25125.428100000001</v>
      </c>
      <c r="S90" s="33">
        <v>231.94059999999999</v>
      </c>
      <c r="T90" s="36">
        <v>25357.368699999999</v>
      </c>
      <c r="U90" s="26">
        <f t="shared" si="4"/>
        <v>19.030696388459269</v>
      </c>
      <c r="V90" s="31">
        <f t="shared" si="5"/>
        <v>27.150284820364657</v>
      </c>
    </row>
    <row r="91" spans="1:24" ht="15" x14ac:dyDescent="0.2">
      <c r="A91" s="29" t="s">
        <v>9</v>
      </c>
      <c r="B91" s="8" t="s">
        <v>23</v>
      </c>
      <c r="C91" s="8" t="s">
        <v>20</v>
      </c>
      <c r="D91" s="8" t="s">
        <v>125</v>
      </c>
      <c r="E91" s="8" t="s">
        <v>100</v>
      </c>
      <c r="F91" s="8" t="s">
        <v>21</v>
      </c>
      <c r="G91" s="8" t="s">
        <v>22</v>
      </c>
      <c r="H91" s="15" t="s">
        <v>22</v>
      </c>
      <c r="I91" s="35">
        <v>6060.1643350000004</v>
      </c>
      <c r="J91" s="33">
        <v>137.96426500000001</v>
      </c>
      <c r="K91" s="34">
        <v>6198.1286</v>
      </c>
      <c r="L91" s="33">
        <v>50096.655937000003</v>
      </c>
      <c r="M91" s="33">
        <v>1475.9404999999999</v>
      </c>
      <c r="N91" s="36">
        <v>51572.596437</v>
      </c>
      <c r="O91" s="35">
        <v>3218.4824589999998</v>
      </c>
      <c r="P91" s="33">
        <v>103.354618</v>
      </c>
      <c r="Q91" s="34">
        <v>3321.8370759999998</v>
      </c>
      <c r="R91" s="33">
        <v>45529.215741</v>
      </c>
      <c r="S91" s="33">
        <v>1215.589829</v>
      </c>
      <c r="T91" s="36">
        <v>46744.805568999996</v>
      </c>
      <c r="U91" s="26">
        <f t="shared" si="4"/>
        <v>86.587374943249642</v>
      </c>
      <c r="V91" s="31">
        <f t="shared" si="5"/>
        <v>10.327972935674534</v>
      </c>
    </row>
    <row r="92" spans="1:24" ht="15" x14ac:dyDescent="0.2">
      <c r="A92" s="29" t="s">
        <v>9</v>
      </c>
      <c r="B92" s="8" t="s">
        <v>23</v>
      </c>
      <c r="C92" s="8" t="s">
        <v>20</v>
      </c>
      <c r="D92" s="8" t="s">
        <v>125</v>
      </c>
      <c r="E92" s="8" t="s">
        <v>130</v>
      </c>
      <c r="F92" s="8" t="s">
        <v>21</v>
      </c>
      <c r="G92" s="8" t="s">
        <v>22</v>
      </c>
      <c r="H92" s="15" t="s">
        <v>127</v>
      </c>
      <c r="I92" s="35">
        <v>4012.1670089999998</v>
      </c>
      <c r="J92" s="33">
        <v>145.94625099999999</v>
      </c>
      <c r="K92" s="34">
        <v>4158.1132610000004</v>
      </c>
      <c r="L92" s="33">
        <v>32273.541383</v>
      </c>
      <c r="M92" s="33">
        <v>1122.160795</v>
      </c>
      <c r="N92" s="36">
        <v>33395.702179</v>
      </c>
      <c r="O92" s="35">
        <v>2172.92976</v>
      </c>
      <c r="P92" s="33">
        <v>94.224851000000001</v>
      </c>
      <c r="Q92" s="34">
        <v>2267.1546109999999</v>
      </c>
      <c r="R92" s="33">
        <v>28389.494611999999</v>
      </c>
      <c r="S92" s="33">
        <v>1062.13807</v>
      </c>
      <c r="T92" s="36">
        <v>29451.632680999999</v>
      </c>
      <c r="U92" s="26">
        <f t="shared" si="4"/>
        <v>83.406691401868429</v>
      </c>
      <c r="V92" s="31">
        <f t="shared" si="5"/>
        <v>13.391683716551373</v>
      </c>
    </row>
    <row r="93" spans="1:24" ht="15" x14ac:dyDescent="0.2">
      <c r="A93" s="29" t="s">
        <v>9</v>
      </c>
      <c r="B93" s="8" t="s">
        <v>23</v>
      </c>
      <c r="C93" s="8" t="s">
        <v>20</v>
      </c>
      <c r="D93" s="8" t="s">
        <v>125</v>
      </c>
      <c r="E93" s="8" t="s">
        <v>126</v>
      </c>
      <c r="F93" s="8" t="s">
        <v>21</v>
      </c>
      <c r="G93" s="8" t="s">
        <v>22</v>
      </c>
      <c r="H93" s="15" t="s">
        <v>22</v>
      </c>
      <c r="I93" s="35">
        <v>3021.8381220000001</v>
      </c>
      <c r="J93" s="33">
        <v>59.786599000000002</v>
      </c>
      <c r="K93" s="34">
        <v>3081.6247210000001</v>
      </c>
      <c r="L93" s="33">
        <v>25478.845539999998</v>
      </c>
      <c r="M93" s="33">
        <v>598.93080499999996</v>
      </c>
      <c r="N93" s="36">
        <v>26077.776344999998</v>
      </c>
      <c r="O93" s="35">
        <v>2663.7983589999999</v>
      </c>
      <c r="P93" s="33">
        <v>53.66328</v>
      </c>
      <c r="Q93" s="34">
        <v>2717.46164</v>
      </c>
      <c r="R93" s="33">
        <v>34111.964764999997</v>
      </c>
      <c r="S93" s="33">
        <v>666.20799199999999</v>
      </c>
      <c r="T93" s="36">
        <v>34778.172757</v>
      </c>
      <c r="U93" s="26">
        <f t="shared" si="4"/>
        <v>13.400854519514027</v>
      </c>
      <c r="V93" s="31">
        <f t="shared" si="5"/>
        <v>-25.016830161811253</v>
      </c>
    </row>
    <row r="94" spans="1:24" ht="15" x14ac:dyDescent="0.2">
      <c r="A94" s="29" t="s">
        <v>9</v>
      </c>
      <c r="B94" s="8" t="s">
        <v>23</v>
      </c>
      <c r="C94" s="8" t="s">
        <v>20</v>
      </c>
      <c r="D94" s="8" t="s">
        <v>125</v>
      </c>
      <c r="E94" s="8" t="s">
        <v>128</v>
      </c>
      <c r="F94" s="8" t="s">
        <v>21</v>
      </c>
      <c r="G94" s="8" t="s">
        <v>22</v>
      </c>
      <c r="H94" s="15" t="s">
        <v>55</v>
      </c>
      <c r="I94" s="35">
        <v>796.00465299999996</v>
      </c>
      <c r="J94" s="33">
        <v>33.453879000000001</v>
      </c>
      <c r="K94" s="34">
        <v>829.45853199999999</v>
      </c>
      <c r="L94" s="33">
        <v>8765.4723549999999</v>
      </c>
      <c r="M94" s="33">
        <v>302.20378499999998</v>
      </c>
      <c r="N94" s="36">
        <v>9067.6761389999992</v>
      </c>
      <c r="O94" s="35">
        <v>1497.0424310000001</v>
      </c>
      <c r="P94" s="33">
        <v>68.901608999999993</v>
      </c>
      <c r="Q94" s="34">
        <v>1565.9440400000001</v>
      </c>
      <c r="R94" s="33">
        <v>13156.505466000001</v>
      </c>
      <c r="S94" s="33">
        <v>511.36633999999998</v>
      </c>
      <c r="T94" s="36">
        <v>13667.871805999999</v>
      </c>
      <c r="U94" s="26">
        <f t="shared" si="4"/>
        <v>-47.031406562906298</v>
      </c>
      <c r="V94" s="31">
        <f t="shared" si="5"/>
        <v>-33.657000389633311</v>
      </c>
    </row>
    <row r="95" spans="1:24" ht="15" x14ac:dyDescent="0.2">
      <c r="A95" s="29"/>
      <c r="B95" s="8"/>
      <c r="C95" s="8"/>
      <c r="D95" s="8"/>
      <c r="E95" s="8"/>
      <c r="F95" s="8"/>
      <c r="G95" s="8"/>
      <c r="H95" s="15"/>
      <c r="I95" s="17"/>
      <c r="J95" s="9"/>
      <c r="K95" s="10"/>
      <c r="L95" s="9"/>
      <c r="M95" s="9"/>
      <c r="N95" s="18"/>
      <c r="O95" s="17"/>
      <c r="P95" s="9"/>
      <c r="Q95" s="10"/>
      <c r="R95" s="9"/>
      <c r="S95" s="9"/>
      <c r="T95" s="18"/>
      <c r="U95" s="26"/>
      <c r="V95" s="31"/>
    </row>
    <row r="96" spans="1:24" s="5" customFormat="1" ht="20.25" customHeight="1" x14ac:dyDescent="0.3">
      <c r="A96" s="49" t="s">
        <v>9</v>
      </c>
      <c r="B96" s="50"/>
      <c r="C96" s="50"/>
      <c r="D96" s="50"/>
      <c r="E96" s="50"/>
      <c r="F96" s="50"/>
      <c r="G96" s="50"/>
      <c r="H96" s="51"/>
      <c r="I96" s="19">
        <f>SUM(I6:I94)</f>
        <v>118718.82753099999</v>
      </c>
      <c r="J96" s="11">
        <f>SUM(J6:J94)</f>
        <v>12843.503172000001</v>
      </c>
      <c r="K96" s="11">
        <f>SUM(I96:J96)</f>
        <v>131562.33070299999</v>
      </c>
      <c r="L96" s="11">
        <f>SUM(L6:L94)</f>
        <v>1039878.0914469997</v>
      </c>
      <c r="M96" s="11">
        <f>SUM(M6:M94)</f>
        <v>118544.74177599997</v>
      </c>
      <c r="N96" s="11">
        <f>SUM(L96:M96)</f>
        <v>1158422.8332229997</v>
      </c>
      <c r="O96" s="19">
        <f>SUM(O6:O94)</f>
        <v>106665.29397700001</v>
      </c>
      <c r="P96" s="11">
        <f>SUM(P6:P94)</f>
        <v>9986.7870770000009</v>
      </c>
      <c r="Q96" s="11">
        <f>SUM(O96:P96)</f>
        <v>116652.08105400001</v>
      </c>
      <c r="R96" s="11">
        <f>SUM(R6:R94)</f>
        <v>1129473.0494659999</v>
      </c>
      <c r="S96" s="11">
        <f>SUM(S6:S94)</f>
        <v>111656.794304</v>
      </c>
      <c r="T96" s="11">
        <f>SUM(R96:S96)</f>
        <v>1241129.8437699999</v>
      </c>
      <c r="U96" s="44">
        <f>+((K96/Q96)-1)*100</f>
        <v>12.781811961072332</v>
      </c>
      <c r="V96" s="32">
        <f>+((N96/T96)-1)*100</f>
        <v>-6.6638483444869223</v>
      </c>
      <c r="X96" s="1"/>
    </row>
    <row r="97" spans="1:22" ht="15.75" x14ac:dyDescent="0.2">
      <c r="A97" s="16"/>
      <c r="B97" s="7"/>
      <c r="C97" s="7"/>
      <c r="D97" s="7"/>
      <c r="E97" s="7"/>
      <c r="F97" s="7"/>
      <c r="G97" s="7"/>
      <c r="H97" s="14"/>
      <c r="I97" s="20"/>
      <c r="J97" s="12"/>
      <c r="K97" s="13"/>
      <c r="L97" s="12"/>
      <c r="M97" s="12"/>
      <c r="N97" s="21"/>
      <c r="O97" s="20"/>
      <c r="P97" s="12"/>
      <c r="Q97" s="13"/>
      <c r="R97" s="12"/>
      <c r="S97" s="12"/>
      <c r="T97" s="21"/>
      <c r="U97" s="26"/>
      <c r="V97" s="31"/>
    </row>
    <row r="98" spans="1:22" ht="15" x14ac:dyDescent="0.2">
      <c r="A98" s="29" t="s">
        <v>17</v>
      </c>
      <c r="B98" s="8"/>
      <c r="C98" s="8" t="s">
        <v>20</v>
      </c>
      <c r="D98" s="8" t="s">
        <v>181</v>
      </c>
      <c r="E98" s="8" t="s">
        <v>19</v>
      </c>
      <c r="F98" s="8" t="s">
        <v>16</v>
      </c>
      <c r="G98" s="8" t="s">
        <v>16</v>
      </c>
      <c r="H98" s="15" t="s">
        <v>18</v>
      </c>
      <c r="I98" s="35">
        <v>29997.895560000001</v>
      </c>
      <c r="J98" s="33">
        <v>0</v>
      </c>
      <c r="K98" s="34">
        <v>29997.895560000001</v>
      </c>
      <c r="L98" s="33">
        <v>297657.94844599999</v>
      </c>
      <c r="M98" s="33">
        <v>0</v>
      </c>
      <c r="N98" s="36">
        <v>297657.94844599999</v>
      </c>
      <c r="O98" s="35">
        <v>29038.887019999998</v>
      </c>
      <c r="P98" s="33">
        <v>0</v>
      </c>
      <c r="Q98" s="34">
        <v>29038.887019999998</v>
      </c>
      <c r="R98" s="33">
        <v>275271.06111800001</v>
      </c>
      <c r="S98" s="33">
        <v>0</v>
      </c>
      <c r="T98" s="36">
        <v>275271.06111800001</v>
      </c>
      <c r="U98" s="26">
        <f>+((K98/Q98)-1)*100</f>
        <v>3.3024975762311559</v>
      </c>
      <c r="V98" s="31">
        <f>+((N98/T98)-1)*100</f>
        <v>8.1326701168937809</v>
      </c>
    </row>
    <row r="99" spans="1:22" ht="15.75" x14ac:dyDescent="0.2">
      <c r="A99" s="16"/>
      <c r="B99" s="7"/>
      <c r="C99" s="7"/>
      <c r="D99" s="7"/>
      <c r="E99" s="7"/>
      <c r="F99" s="7"/>
      <c r="G99" s="7"/>
      <c r="H99" s="14"/>
      <c r="I99" s="20"/>
      <c r="J99" s="12"/>
      <c r="K99" s="13"/>
      <c r="L99" s="12"/>
      <c r="M99" s="12"/>
      <c r="N99" s="21"/>
      <c r="O99" s="20"/>
      <c r="P99" s="12"/>
      <c r="Q99" s="13"/>
      <c r="R99" s="12"/>
      <c r="S99" s="12"/>
      <c r="T99" s="21"/>
      <c r="U99" s="26"/>
      <c r="V99" s="31"/>
    </row>
    <row r="100" spans="1:22" ht="21" thickBot="1" x14ac:dyDescent="0.35">
      <c r="A100" s="53" t="s">
        <v>14</v>
      </c>
      <c r="B100" s="54"/>
      <c r="C100" s="54"/>
      <c r="D100" s="54"/>
      <c r="E100" s="54"/>
      <c r="F100" s="54"/>
      <c r="G100" s="54"/>
      <c r="H100" s="55"/>
      <c r="I100" s="22">
        <f t="shared" ref="I100:T100" si="6">SUM(I98:I98)</f>
        <v>29997.895560000001</v>
      </c>
      <c r="J100" s="23">
        <f t="shared" si="6"/>
        <v>0</v>
      </c>
      <c r="K100" s="23">
        <f t="shared" si="6"/>
        <v>29997.895560000001</v>
      </c>
      <c r="L100" s="23">
        <f t="shared" si="6"/>
        <v>297657.94844599999</v>
      </c>
      <c r="M100" s="23">
        <f t="shared" si="6"/>
        <v>0</v>
      </c>
      <c r="N100" s="24">
        <f t="shared" si="6"/>
        <v>297657.94844599999</v>
      </c>
      <c r="O100" s="22">
        <f t="shared" si="6"/>
        <v>29038.887019999998</v>
      </c>
      <c r="P100" s="23">
        <f t="shared" si="6"/>
        <v>0</v>
      </c>
      <c r="Q100" s="23">
        <f t="shared" si="6"/>
        <v>29038.887019999998</v>
      </c>
      <c r="R100" s="23">
        <f t="shared" si="6"/>
        <v>275271.06111800001</v>
      </c>
      <c r="S100" s="23">
        <f t="shared" si="6"/>
        <v>0</v>
      </c>
      <c r="T100" s="24">
        <f t="shared" si="6"/>
        <v>275271.06111800001</v>
      </c>
      <c r="U100" s="41">
        <f>+((K100/Q100)-1)*100</f>
        <v>3.3024975762311559</v>
      </c>
      <c r="V100" s="42">
        <f>+((N100/T100)-1)*100</f>
        <v>8.1326701168937809</v>
      </c>
    </row>
    <row r="101" spans="1:22" ht="15" x14ac:dyDescent="0.2">
      <c r="A101" s="52"/>
      <c r="B101" s="52"/>
      <c r="C101" s="52"/>
      <c r="D101" s="52"/>
      <c r="E101" s="52"/>
      <c r="F101" s="52"/>
      <c r="G101" s="52"/>
      <c r="H101" s="52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15" x14ac:dyDescent="0.2">
      <c r="A102" s="6" t="s">
        <v>15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15" x14ac:dyDescent="0.2">
      <c r="A103" s="43" t="s">
        <v>206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12" customHeight="1" x14ac:dyDescent="0.2"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2" customHeight="1" x14ac:dyDescent="0.2"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12" customHeight="1" x14ac:dyDescent="0.2"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12" customHeight="1" x14ac:dyDescent="0.2"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12" customHeight="1" x14ac:dyDescent="0.2"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12" customHeight="1" x14ac:dyDescent="0.2"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12" customHeight="1" x14ac:dyDescent="0.2"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12" customHeight="1" x14ac:dyDescent="0.2"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12" customHeight="1" x14ac:dyDescent="0.2"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9:22" ht="12" customHeight="1" x14ac:dyDescent="0.2"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9:22" ht="12" customHeight="1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ht="12" customHeight="1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ht="12" customHeight="1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ht="12" customHeight="1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ht="12" customHeight="1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ht="12" customHeight="1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ht="12" customHeight="1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ht="12" customHeight="1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ht="12" customHeight="1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ht="12" customHeight="1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ht="12" customHeight="1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ht="12" customHeight="1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ht="12" customHeight="1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ht="12" customHeight="1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ht="12" customHeight="1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ht="12" customHeight="1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ht="12" customHeight="1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ht="12" customHeight="1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ht="12" customHeight="1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ht="12" customHeight="1" x14ac:dyDescent="0.2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9:22" ht="12" customHeight="1" x14ac:dyDescent="0.2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9:22" ht="12" customHeight="1" x14ac:dyDescent="0.2"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9:22" ht="12" customHeight="1" x14ac:dyDescent="0.2"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9:22" ht="12" customHeight="1" x14ac:dyDescent="0.2"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9:22" ht="12" customHeight="1" x14ac:dyDescent="0.2"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9:22" ht="12" customHeight="1" x14ac:dyDescent="0.2"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9:22" ht="12" customHeight="1" x14ac:dyDescent="0.2"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9:22" ht="12" customHeight="1" x14ac:dyDescent="0.2"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9:22" ht="12" customHeight="1" x14ac:dyDescent="0.2"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9:22" ht="12" customHeight="1" x14ac:dyDescent="0.2"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9:22" ht="12" customHeight="1" x14ac:dyDescent="0.2"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9:22" ht="12" customHeight="1" x14ac:dyDescent="0.2"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9:22" ht="12" customHeight="1" x14ac:dyDescent="0.2"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9:22" ht="12" customHeight="1" x14ac:dyDescent="0.2"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9:22" ht="12" customHeight="1" x14ac:dyDescent="0.2"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9:22" ht="12" customHeight="1" x14ac:dyDescent="0.2"/>
    <row r="150" spans="9:22" ht="12" customHeight="1" x14ac:dyDescent="0.2"/>
    <row r="151" spans="9:22" ht="12" customHeight="1" x14ac:dyDescent="0.2"/>
    <row r="152" spans="9:22" ht="12" customHeight="1" x14ac:dyDescent="0.2"/>
    <row r="153" spans="9:22" ht="12" customHeight="1" x14ac:dyDescent="0.2"/>
    <row r="154" spans="9:22" ht="12" customHeight="1" x14ac:dyDescent="0.2"/>
    <row r="155" spans="9:22" ht="12" customHeight="1" x14ac:dyDescent="0.2"/>
    <row r="156" spans="9:22" ht="12" customHeight="1" x14ac:dyDescent="0.2"/>
    <row r="157" spans="9:22" ht="12" customHeight="1" x14ac:dyDescent="0.2"/>
    <row r="158" spans="9:22" ht="12" customHeight="1" x14ac:dyDescent="0.2"/>
    <row r="159" spans="9:22" ht="12" customHeight="1" x14ac:dyDescent="0.2"/>
    <row r="160" spans="9:22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</sheetData>
  <sortState ref="A6:T87">
    <sortCondition ref="D6:D87"/>
  </sortState>
  <mergeCells count="6">
    <mergeCell ref="A1:F1"/>
    <mergeCell ref="I3:N3"/>
    <mergeCell ref="O3:T3"/>
    <mergeCell ref="A96:H96"/>
    <mergeCell ref="A101:H101"/>
    <mergeCell ref="A100:H100"/>
  </mergeCells>
  <phoneticPr fontId="0" type="noConversion"/>
  <printOptions horizontalCentered="1"/>
  <pageMargins left="0.19685039370078741" right="0.19685039370078741" top="0.59055118110236227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2009-02-18T17:16:41Z</cp:lastPrinted>
  <dcterms:created xsi:type="dcterms:W3CDTF">2007-03-24T16:54:47Z</dcterms:created>
  <dcterms:modified xsi:type="dcterms:W3CDTF">2019-11-18T20:41:59Z</dcterms:modified>
</cp:coreProperties>
</file>