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OCTUBRE-2019\"/>
    </mc:Choice>
  </mc:AlternateContent>
  <bookViews>
    <workbookView xWindow="120" yWindow="90" windowWidth="12120" windowHeight="8520"/>
  </bookViews>
  <sheets>
    <sheet name="InformacionGeneral 9 " sheetId="1" r:id="rId1"/>
  </sheets>
  <calcPr calcId="152511"/>
</workbook>
</file>

<file path=xl/calcChain.xml><?xml version="1.0" encoding="utf-8"?>
<calcChain xmlns="http://schemas.openxmlformats.org/spreadsheetml/2006/main">
  <c r="V90" i="1" l="1"/>
  <c r="U90" i="1"/>
  <c r="V89" i="1"/>
  <c r="U89" i="1"/>
  <c r="V88" i="1"/>
  <c r="U88" i="1"/>
  <c r="V87" i="1"/>
  <c r="U87" i="1"/>
  <c r="V86" i="1"/>
  <c r="U86" i="1"/>
  <c r="V85" i="1"/>
  <c r="U85" i="1"/>
  <c r="V84" i="1"/>
  <c r="V83" i="1"/>
  <c r="U83" i="1"/>
  <c r="V82" i="1"/>
  <c r="U82" i="1"/>
  <c r="U81" i="1"/>
  <c r="V77" i="1"/>
  <c r="U77" i="1"/>
  <c r="V76" i="1"/>
  <c r="U76" i="1"/>
  <c r="V75" i="1"/>
  <c r="U75" i="1"/>
  <c r="V74" i="1"/>
  <c r="U74" i="1"/>
  <c r="V71" i="1"/>
  <c r="U71" i="1"/>
  <c r="V70" i="1"/>
  <c r="V69" i="1"/>
  <c r="U69" i="1"/>
  <c r="V64" i="1"/>
  <c r="U64" i="1"/>
  <c r="V63" i="1"/>
  <c r="U63" i="1"/>
  <c r="V59" i="1"/>
  <c r="V56" i="1"/>
  <c r="U56" i="1"/>
  <c r="V55" i="1"/>
  <c r="V50" i="1"/>
  <c r="V48" i="1"/>
  <c r="V47" i="1"/>
  <c r="V46" i="1"/>
  <c r="U46" i="1"/>
  <c r="V45" i="1"/>
  <c r="V44" i="1"/>
  <c r="U44" i="1"/>
  <c r="V43" i="1"/>
  <c r="U43" i="1"/>
  <c r="V42" i="1"/>
  <c r="U42" i="1"/>
  <c r="V41" i="1"/>
  <c r="U41" i="1"/>
  <c r="U40" i="1"/>
  <c r="V39" i="1"/>
  <c r="U39" i="1"/>
  <c r="V38" i="1"/>
  <c r="U38" i="1"/>
  <c r="V35" i="1"/>
  <c r="U35" i="1"/>
  <c r="V34" i="1"/>
  <c r="U34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V15" i="1"/>
  <c r="U15" i="1"/>
  <c r="V14" i="1"/>
  <c r="V13" i="1"/>
  <c r="U13" i="1"/>
  <c r="V10" i="1"/>
  <c r="V9" i="1"/>
  <c r="V8" i="1"/>
  <c r="V7" i="1"/>
  <c r="U7" i="1"/>
  <c r="V6" i="1" l="1"/>
  <c r="S92" i="1" l="1"/>
  <c r="R92" i="1"/>
  <c r="P92" i="1"/>
  <c r="O92" i="1"/>
  <c r="M92" i="1"/>
  <c r="L92" i="1"/>
  <c r="J92" i="1"/>
  <c r="I92" i="1"/>
  <c r="T92" i="1" l="1"/>
  <c r="Q92" i="1"/>
  <c r="T96" i="1"/>
  <c r="S96" i="1"/>
  <c r="R96" i="1"/>
  <c r="Q96" i="1"/>
  <c r="P96" i="1"/>
  <c r="O96" i="1"/>
  <c r="N96" i="1"/>
  <c r="M96" i="1"/>
  <c r="L96" i="1"/>
  <c r="K96" i="1"/>
  <c r="J96" i="1"/>
  <c r="I96" i="1"/>
  <c r="K92" i="1" l="1"/>
  <c r="N92" i="1"/>
  <c r="U92" i="1" l="1"/>
  <c r="V92" i="1"/>
</calcChain>
</file>

<file path=xl/sharedStrings.xml><?xml version="1.0" encoding="utf-8"?>
<sst xmlns="http://schemas.openxmlformats.org/spreadsheetml/2006/main" count="800" uniqueCount="257">
  <si>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</si>
  <si>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</si>
  <si>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</si>
  <si>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</si>
  <si>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</si>
  <si>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</si>
  <si>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</si>
  <si>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</si>
  <si>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</si>
  <si>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</si>
  <si>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</si>
  <si>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</si>
  <si>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</si>
  <si>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</si>
  <si>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---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</si>
  <si>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</si>
  <si>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</si>
  <si>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</si>
  <si>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</si>
  <si>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</si>
  <si>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</si>
  <si>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</si>
  <si>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</si>
  <si>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</si>
  <si>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</si>
  <si>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</si>
  <si>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</si>
  <si>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</si>
  <si>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</si>
  <si>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</si>
  <si>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</si>
  <si>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</si>
  <si>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</si>
  <si>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</si>
  <si>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</si>
  <si>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</si>
  <si>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</si>
  <si>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</si>
  <si>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</si>
  <si>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</si>
  <si>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</si>
  <si>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</si>
  <si>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</si>
  <si>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</si>
  <si>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</si>
  <si>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</si>
  <si>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</si>
  <si>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</si>
  <si>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</si>
  <si>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</si>
  <si>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</si>
  <si>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</si>
  <si>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</si>
  <si>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</si>
  <si>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</si>
  <si>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</si>
  <si>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MANUELITA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</si>
  <si>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</si>
  <si>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</si>
  <si>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</si>
  <si>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</si>
  <si>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</si>
  <si>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</si>
  <si>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</si>
  <si>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CERRO LINDO</t>
  </si>
  <si>
    <t>ICA</t>
  </si>
  <si>
    <t>CHINCHA</t>
  </si>
  <si>
    <t>CHAVIN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</si>
  <si>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</si>
  <si>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</si>
  <si>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</si>
  <si>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</si>
  <si>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</si>
  <si>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</si>
  <si>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</si>
  <si>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</si>
  <si>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</si>
  <si>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</si>
  <si>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</si>
  <si>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</si>
  <si>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</si>
  <si>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</si>
  <si>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</si>
  <si>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</si>
  <si>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</si>
  <si>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</si>
  <si>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</si>
  <si>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</si>
  <si>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</si>
  <si>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</si>
  <si>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</si>
  <si>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</si>
  <si>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</si>
  <si>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ANIMON</t>
  </si>
  <si>
    <t>HUAYLLAY</t>
  </si>
  <si>
    <t>EMPRESA MINERA LOS QUENUALES S.A.</t>
  </si>
  <si>
    <t>CHICLA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</si>
  <si>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</si>
  <si>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</si>
  <si>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</si>
  <si>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</si>
  <si>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</si>
  <si>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</si>
  <si>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</si>
  <si>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</si>
  <si>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</si>
  <si>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CONTONGA</t>
  </si>
  <si>
    <t>HUACHIS</t>
  </si>
  <si>
    <t>PAN AMERICAN SILVER HUARON S.A.</t>
  </si>
  <si>
    <t>HUARON</t>
  </si>
  <si>
    <t>SOCIEDAD MINERA AUSTRIA DUVAZ S.A.C.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</si>
  <si>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</si>
  <si>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</si>
  <si>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</si>
  <si>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</si>
  <si>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</si>
  <si>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</si>
  <si>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</si>
  <si>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</si>
  <si>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</si>
  <si>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</si>
  <si>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HUAY-HUAY</t>
  </si>
  <si>
    <t>CARAHUACRA</t>
  </si>
  <si>
    <t>EL SANTO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</si>
  <si>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</si>
  <si>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</si>
  <si>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</si>
  <si>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</si>
  <si>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</si>
  <si>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ACUMULACION ANIMON</t>
  </si>
  <si>
    <t>COMPAÑIA MINERA CHUNGAR S.A.C.</t>
  </si>
  <si>
    <t>SOCIEDAD MINERA DE RECURSOS LINCEARES MAGISTRAL DE HUARAZ S.A.C.</t>
  </si>
  <si>
    <t>ACUMULACION CERRO</t>
  </si>
  <si>
    <t>EL PACIFICO DORADO S.A.C.</t>
  </si>
  <si>
    <t>MIRIAM PILAR UNO</t>
  </si>
  <si>
    <t>SANTA</t>
  </si>
  <si>
    <t>CACERES DEL PERU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</si>
  <si>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</si>
  <si>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</si>
  <si>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</si>
  <si>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</si>
  <si>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</si>
  <si>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</si>
  <si>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</si>
  <si>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</si>
  <si>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CONDOR</t>
  </si>
  <si>
    <t>HUANCAPETI</t>
  </si>
  <si>
    <t>ACUMULACION YAULIYACU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</si>
  <si>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</si>
  <si>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</si>
  <si>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</si>
  <si>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</si>
  <si>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</si>
  <si>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</si>
  <si>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</si>
  <si>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UEA AUSTRIA DUVAZ</t>
  </si>
  <si>
    <t>TAMBOMAYO</t>
  </si>
  <si>
    <t>TAPAY</t>
  </si>
  <si>
    <t>CONTONGA PERU S.A.C.</t>
  </si>
  <si>
    <t>COMPAñIA MINERA SCORPION S.A.</t>
  </si>
  <si>
    <t>SCORPION</t>
  </si>
  <si>
    <t>PARINACOCHAS</t>
  </si>
  <si>
    <t>PULLO</t>
  </si>
  <si>
    <t>AURIFERA SACRAMENTO S.A.</t>
  </si>
  <si>
    <t>SACRAMENTO</t>
  </si>
  <si>
    <t>HUAYTARA</t>
  </si>
  <si>
    <t>YANACANCHA</t>
  </si>
  <si>
    <t>AC AGREGADOS S.A.</t>
  </si>
  <si>
    <t>AREQUIPA-M</t>
  </si>
  <si>
    <t>SAN MIGUEL DE ACO</t>
  </si>
  <si>
    <t>MINERA GERMANIA S.A.</t>
  </si>
  <si>
    <t>PACOCOCHA</t>
  </si>
  <si>
    <t>SAN MATEO</t>
  </si>
  <si>
    <t>MINERA TITAN DEL PERU S.R.L.</t>
  </si>
  <si>
    <t>BELEN</t>
  </si>
  <si>
    <t>CARAVELI</t>
  </si>
  <si>
    <t>CHALA</t>
  </si>
  <si>
    <t>YARUCHAGUA</t>
  </si>
  <si>
    <t>NEXA RESOURCES ATACOCHA S.A.A.</t>
  </si>
  <si>
    <t>NEXA RESOURCES PERU S.A.A.</t>
  </si>
  <si>
    <t>COMPAÑIA MINERA LINCUNA S.A.</t>
  </si>
  <si>
    <t>NEXA RESOURCES EL PORVENIR S.A.C.</t>
  </si>
  <si>
    <t>SILVER HILLS S.R.L.</t>
  </si>
  <si>
    <t>FOX</t>
  </si>
  <si>
    <t>ASUNCION</t>
  </si>
  <si>
    <t>CHACAS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</si>
  <si>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</si>
  <si>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</si>
  <si>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</si>
  <si>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</si>
  <si>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</si>
  <si>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MINERA EL PALACIO DEL CONDOR S.A.C.</t>
  </si>
  <si>
    <t>PALACIO DEL CONDOR</t>
  </si>
  <si>
    <t>MINES &amp; METALS TRADING (PERU) S.A.C. - MMTP</t>
  </si>
  <si>
    <t>CONC. CORRALPAMPA</t>
  </si>
  <si>
    <t>COMPAÑIA MINERA LOS CHUNCHOS S.A.C.</t>
  </si>
  <si>
    <t>HERALDOS NEGROS</t>
  </si>
  <si>
    <t>ACOBAMBILLA</t>
  </si>
  <si>
    <t>LOS HERALDOS NEGROS</t>
  </si>
  <si>
    <t>HUANCAYO</t>
  </si>
  <si>
    <t>CHONGOS ALTO</t>
  </si>
  <si>
    <t>PRODUCCIÓN MINERA METÁLICA DE PLOMO (TMF) - 2019/2018</t>
  </si>
  <si>
    <t>ANTAMINA 7</t>
  </si>
  <si>
    <t>ANTAMINA Nº 1</t>
  </si>
  <si>
    <t>CONSORCIO DE INGENIEROS EJECUTORES MINEROS S.A.</t>
  </si>
  <si>
    <t>TACAZA</t>
  </si>
  <si>
    <t>PUNO</t>
  </si>
  <si>
    <t>LAMPA</t>
  </si>
  <si>
    <t>SANTA LUCIA</t>
  </si>
  <si>
    <t>LAS AGUILAS</t>
  </si>
  <si>
    <t>OCUVIRI</t>
  </si>
  <si>
    <t>S.M.R.L. REVOLUCION 3 DE OCTUBRE N° 2 DE HUANUCO</t>
  </si>
  <si>
    <t>REVOLUCION 3 DE OCTUBRE Nº 2</t>
  </si>
  <si>
    <t>AMBO</t>
  </si>
  <si>
    <t>SAN RAFAEL</t>
  </si>
  <si>
    <t>PARARRAYO</t>
  </si>
  <si>
    <t>CONCESION MINERA MARIA DEL PILAR DE TUSI S.R.L.</t>
  </si>
  <si>
    <t>MARIA DEL PILAR DE TUSI</t>
  </si>
  <si>
    <t>MINERA YUNCAN S.R.L.</t>
  </si>
  <si>
    <t>YAUY 01-03</t>
  </si>
  <si>
    <t>CHUPACA</t>
  </si>
  <si>
    <t>ACUMULACION ANTAMINA PRINCIPAL</t>
  </si>
  <si>
    <t>COMPAÑIA MINERA LONDRES S.A.C.</t>
  </si>
  <si>
    <t>OROYA SUR</t>
  </si>
  <si>
    <t>GREAT PANTHER CORICANCHA S.A.</t>
  </si>
  <si>
    <t>MINA CORICANCHA</t>
  </si>
  <si>
    <t>FUNDICIÓN</t>
  </si>
  <si>
    <t>DOE RUN PERU S.R.L. EN LIQUIDACION EN MARCHA</t>
  </si>
  <si>
    <t>C.M.LA OROYA-REFINACION 1 Y 2</t>
  </si>
  <si>
    <t>LA OROYA</t>
  </si>
  <si>
    <t>----</t>
  </si>
  <si>
    <t>SUYCKUTAMBO</t>
  </si>
  <si>
    <t>ESPINAR</t>
  </si>
  <si>
    <t>KARTIKAY PERUVIAN MINING COMPANY S.A.C.</t>
  </si>
  <si>
    <t>ACUMULACION LOS INCAS I</t>
  </si>
  <si>
    <t>NASCA</t>
  </si>
  <si>
    <t>VISTA ALEGRE</t>
  </si>
  <si>
    <t>BRYNAJOM S.R.L.</t>
  </si>
  <si>
    <t>VERDE</t>
  </si>
  <si>
    <t>SUITUCANCHA</t>
  </si>
  <si>
    <t>COMPAÑIA MINERA DOÑA GLORIA S.A.C.</t>
  </si>
  <si>
    <t>CONTRATISTAS GENERALES EN MINERIA J.H. S.A.C</t>
  </si>
  <si>
    <t>CANDELARIA</t>
  </si>
  <si>
    <t>CAJATAMBO</t>
  </si>
  <si>
    <t>ACUMULACION ISCAYCRUZ</t>
  </si>
  <si>
    <t>TOTAL - OCTUBRE</t>
  </si>
  <si>
    <t>TOTAL ACUMULADO ENERO - OCTUBRE</t>
  </si>
  <si>
    <t>Var. % 2019/2018 - OCTUBRE</t>
  </si>
  <si>
    <t>Var. % 2019/2018 - ENERO - OCTUBRE</t>
  </si>
  <si>
    <t>DPRINCIPAL ANTA 2</t>
  </si>
  <si>
    <t>YANACANCHA 1</t>
  </si>
  <si>
    <t>YANACANCHA 2</t>
  </si>
  <si>
    <t>SAN PEDRO DE CHANA</t>
  </si>
  <si>
    <t>YANACANCHA 4</t>
  </si>
  <si>
    <t>PERFOMIN S.A.C.</t>
  </si>
  <si>
    <t>CUENCA</t>
  </si>
  <si>
    <t>PACCHA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</si>
</sst>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2" fillId="0" borderId="5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horizontal="right"/>
    </xf>
    <xf numFmtId="4" fontId="2" fillId="0" borderId="4" xfId="0" applyNumberFormat="1" applyFont="1" applyBorder="1"/>
    <xf numFmtId="3" fontId="0" fillId="0" borderId="4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3" fontId="2" fillId="0" borderId="4" xfId="0" applyNumberFormat="1" applyFont="1" applyBorder="1" applyAlignment="1"/>
    <xf numFmtId="3" fontId="3" fillId="3" borderId="3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3" fillId="3" borderId="4" xfId="0" applyNumberFormat="1" applyFont="1" applyFill="1" applyBorder="1" applyAlignment="1">
      <alignment wrapText="1"/>
    </xf>
    <xf numFmtId="0" fontId="2" fillId="0" borderId="0" xfId="0" applyFont="1" applyAlignme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/>
    <xf numFmtId="3" fontId="2" fillId="0" borderId="13" xfId="0" applyNumberFormat="1" applyFont="1" applyBorder="1" applyAlignment="1"/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4" fontId="3" fillId="3" borderId="5" xfId="0" quotePrefix="1" applyNumberFormat="1" applyFont="1" applyFill="1" applyBorder="1" applyAlignment="1">
      <alignment horizontal="right"/>
    </xf>
    <xf numFmtId="4" fontId="3" fillId="3" borderId="4" xfId="0" quotePrefix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3"/>
  <sheetViews>
    <sheetView showGridLines="0" tabSelected="1"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3.7109375" style="1" bestFit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201</v>
      </c>
    </row>
    <row r="2" spans="1:22" ht="13.5" thickBot="1" x14ac:dyDescent="0.25">
      <c r="A2" s="69"/>
    </row>
    <row r="3" spans="1:22" customFormat="1" ht="13.5" thickBot="1" x14ac:dyDescent="0.25">
      <c r="A3" s="30"/>
      <c r="I3" s="60">
        <v>2019</v>
      </c>
      <c r="J3" s="61"/>
      <c r="K3" s="61"/>
      <c r="L3" s="61"/>
      <c r="M3" s="61"/>
      <c r="N3" s="62"/>
      <c r="O3" s="60">
        <v>2018</v>
      </c>
      <c r="P3" s="61"/>
      <c r="Q3" s="61"/>
      <c r="R3" s="61"/>
      <c r="S3" s="61"/>
      <c r="T3" s="62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245</v>
      </c>
      <c r="L4" s="17" t="s">
        <v>12</v>
      </c>
      <c r="M4" s="17" t="s">
        <v>8</v>
      </c>
      <c r="N4" s="33" t="s">
        <v>246</v>
      </c>
      <c r="O4" s="32" t="s">
        <v>11</v>
      </c>
      <c r="P4" s="17" t="s">
        <v>7</v>
      </c>
      <c r="Q4" s="17" t="s">
        <v>245</v>
      </c>
      <c r="R4" s="17" t="s">
        <v>12</v>
      </c>
      <c r="S4" s="17" t="s">
        <v>8</v>
      </c>
      <c r="T4" s="33" t="s">
        <v>246</v>
      </c>
      <c r="U4" s="34" t="s">
        <v>247</v>
      </c>
      <c r="V4" s="33" t="s">
        <v>248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15</v>
      </c>
      <c r="C6" s="23" t="s">
        <v>16</v>
      </c>
      <c r="D6" s="23" t="s">
        <v>167</v>
      </c>
      <c r="E6" s="23" t="s">
        <v>168</v>
      </c>
      <c r="F6" s="23" t="s">
        <v>19</v>
      </c>
      <c r="G6" s="23" t="s">
        <v>89</v>
      </c>
      <c r="H6" s="26" t="s">
        <v>169</v>
      </c>
      <c r="I6" s="27">
        <v>73.495050000000006</v>
      </c>
      <c r="J6" s="24">
        <v>4.3035319999999997</v>
      </c>
      <c r="K6" s="25">
        <v>77.798581999999996</v>
      </c>
      <c r="L6" s="24">
        <v>713.45034999999996</v>
      </c>
      <c r="M6" s="24">
        <v>27.397272999999998</v>
      </c>
      <c r="N6" s="28">
        <v>740.847623</v>
      </c>
      <c r="O6" s="27">
        <v>36.728327999999998</v>
      </c>
      <c r="P6" s="24">
        <v>1.512648</v>
      </c>
      <c r="Q6" s="25">
        <v>38.240976000000003</v>
      </c>
      <c r="R6" s="24">
        <v>794.73827300000005</v>
      </c>
      <c r="S6" s="24">
        <v>29.439333999999999</v>
      </c>
      <c r="T6" s="28">
        <v>824.17760699999997</v>
      </c>
      <c r="U6" s="14" t="s">
        <v>14</v>
      </c>
      <c r="V6" s="20">
        <f>+((N6/T6)-1)*100</f>
        <v>-10.110682854308607</v>
      </c>
    </row>
    <row r="7" spans="1:22" ht="15" x14ac:dyDescent="0.2">
      <c r="A7" s="22" t="s">
        <v>9</v>
      </c>
      <c r="B7" s="23" t="s">
        <v>15</v>
      </c>
      <c r="C7" s="23" t="s">
        <v>16</v>
      </c>
      <c r="D7" s="23" t="s">
        <v>17</v>
      </c>
      <c r="E7" s="23" t="s">
        <v>18</v>
      </c>
      <c r="F7" s="23" t="s">
        <v>19</v>
      </c>
      <c r="G7" s="23" t="s">
        <v>20</v>
      </c>
      <c r="H7" s="26" t="s">
        <v>21</v>
      </c>
      <c r="I7" s="27">
        <v>12.581878</v>
      </c>
      <c r="J7" s="24">
        <v>0.37528800000000001</v>
      </c>
      <c r="K7" s="25">
        <v>12.957166000000001</v>
      </c>
      <c r="L7" s="24">
        <v>197.43745899999999</v>
      </c>
      <c r="M7" s="24">
        <v>7.5802069999999997</v>
      </c>
      <c r="N7" s="28">
        <v>205.01766599999999</v>
      </c>
      <c r="O7" s="27">
        <v>18.699148999999998</v>
      </c>
      <c r="P7" s="24">
        <v>0.91509099999999999</v>
      </c>
      <c r="Q7" s="25">
        <v>19.614239999999999</v>
      </c>
      <c r="R7" s="24">
        <v>250.559741</v>
      </c>
      <c r="S7" s="24">
        <v>11.397816000000001</v>
      </c>
      <c r="T7" s="28">
        <v>261.95755700000001</v>
      </c>
      <c r="U7" s="15">
        <f t="shared" ref="U7:U35" si="0">+((K7/Q7)-1)*100</f>
        <v>-33.940004812829848</v>
      </c>
      <c r="V7" s="20">
        <f t="shared" ref="V7:V35" si="1">+((N7/T7)-1)*100</f>
        <v>-21.73630402271618</v>
      </c>
    </row>
    <row r="8" spans="1:22" ht="15" x14ac:dyDescent="0.2">
      <c r="A8" s="22" t="s">
        <v>9</v>
      </c>
      <c r="B8" s="23" t="s">
        <v>15</v>
      </c>
      <c r="C8" s="23" t="s">
        <v>16</v>
      </c>
      <c r="D8" s="23" t="s">
        <v>163</v>
      </c>
      <c r="E8" s="23" t="s">
        <v>164</v>
      </c>
      <c r="F8" s="23" t="s">
        <v>27</v>
      </c>
      <c r="G8" s="23" t="s">
        <v>165</v>
      </c>
      <c r="H8" s="26" t="s">
        <v>165</v>
      </c>
      <c r="I8" s="27">
        <v>0</v>
      </c>
      <c r="J8" s="24">
        <v>0</v>
      </c>
      <c r="K8" s="25">
        <v>0</v>
      </c>
      <c r="L8" s="24">
        <v>0</v>
      </c>
      <c r="M8" s="24">
        <v>0.14857999999999999</v>
      </c>
      <c r="N8" s="28">
        <v>0.14857999999999999</v>
      </c>
      <c r="O8" s="27">
        <v>0</v>
      </c>
      <c r="P8" s="24">
        <v>0</v>
      </c>
      <c r="Q8" s="25">
        <v>0</v>
      </c>
      <c r="R8" s="24">
        <v>0</v>
      </c>
      <c r="S8" s="24">
        <v>0.402175</v>
      </c>
      <c r="T8" s="28">
        <v>0.402175</v>
      </c>
      <c r="U8" s="14" t="s">
        <v>14</v>
      </c>
      <c r="V8" s="20">
        <f t="shared" si="1"/>
        <v>-63.055883632746948</v>
      </c>
    </row>
    <row r="9" spans="1:22" ht="15" x14ac:dyDescent="0.2">
      <c r="A9" s="22" t="s">
        <v>9</v>
      </c>
      <c r="B9" s="23" t="s">
        <v>15</v>
      </c>
      <c r="C9" s="23" t="s">
        <v>22</v>
      </c>
      <c r="D9" s="23" t="s">
        <v>23</v>
      </c>
      <c r="E9" s="23" t="s">
        <v>123</v>
      </c>
      <c r="F9" s="23" t="s">
        <v>25</v>
      </c>
      <c r="G9" s="23" t="s">
        <v>26</v>
      </c>
      <c r="H9" s="26" t="s">
        <v>26</v>
      </c>
      <c r="I9" s="27">
        <v>0</v>
      </c>
      <c r="J9" s="24">
        <v>361.32487200000003</v>
      </c>
      <c r="K9" s="25">
        <v>361.32487200000003</v>
      </c>
      <c r="L9" s="24">
        <v>0</v>
      </c>
      <c r="M9" s="24">
        <v>2181.0739490000001</v>
      </c>
      <c r="N9" s="28">
        <v>2181.0739490000001</v>
      </c>
      <c r="O9" s="27">
        <v>0</v>
      </c>
      <c r="P9" s="24">
        <v>0</v>
      </c>
      <c r="Q9" s="25">
        <v>0</v>
      </c>
      <c r="R9" s="24">
        <v>0</v>
      </c>
      <c r="S9" s="24">
        <v>1944.669713</v>
      </c>
      <c r="T9" s="28">
        <v>1944.669713</v>
      </c>
      <c r="U9" s="14" t="s">
        <v>14</v>
      </c>
      <c r="V9" s="20">
        <f t="shared" si="1"/>
        <v>12.1565237746879</v>
      </c>
    </row>
    <row r="10" spans="1:22" ht="15" x14ac:dyDescent="0.2">
      <c r="A10" s="22" t="s">
        <v>9</v>
      </c>
      <c r="B10" s="23" t="s">
        <v>15</v>
      </c>
      <c r="C10" s="23" t="s">
        <v>22</v>
      </c>
      <c r="D10" s="23" t="s">
        <v>23</v>
      </c>
      <c r="E10" s="23" t="s">
        <v>231</v>
      </c>
      <c r="F10" s="23" t="s">
        <v>24</v>
      </c>
      <c r="G10" s="23" t="s">
        <v>232</v>
      </c>
      <c r="H10" s="26" t="s">
        <v>231</v>
      </c>
      <c r="I10" s="27">
        <v>0</v>
      </c>
      <c r="J10" s="24">
        <v>0</v>
      </c>
      <c r="K10" s="25">
        <v>0</v>
      </c>
      <c r="L10" s="24">
        <v>0</v>
      </c>
      <c r="M10" s="24">
        <v>1031.736615</v>
      </c>
      <c r="N10" s="28">
        <v>1031.736615</v>
      </c>
      <c r="O10" s="27">
        <v>0</v>
      </c>
      <c r="P10" s="24">
        <v>291.68473</v>
      </c>
      <c r="Q10" s="25">
        <v>291.68473</v>
      </c>
      <c r="R10" s="24">
        <v>0</v>
      </c>
      <c r="S10" s="24">
        <v>1193.9680350000001</v>
      </c>
      <c r="T10" s="28">
        <v>1193.9680350000001</v>
      </c>
      <c r="U10" s="14" t="s">
        <v>14</v>
      </c>
      <c r="V10" s="20">
        <f t="shared" si="1"/>
        <v>-13.587584863609859</v>
      </c>
    </row>
    <row r="11" spans="1:22" ht="15" x14ac:dyDescent="0.2">
      <c r="A11" s="22" t="s">
        <v>9</v>
      </c>
      <c r="B11" s="23" t="s">
        <v>15</v>
      </c>
      <c r="C11" s="23" t="s">
        <v>22</v>
      </c>
      <c r="D11" s="23" t="s">
        <v>237</v>
      </c>
      <c r="E11" s="23" t="s">
        <v>238</v>
      </c>
      <c r="F11" s="23" t="s">
        <v>43</v>
      </c>
      <c r="G11" s="23" t="s">
        <v>44</v>
      </c>
      <c r="H11" s="26" t="s">
        <v>239</v>
      </c>
      <c r="I11" s="27">
        <v>0</v>
      </c>
      <c r="J11" s="24">
        <v>0</v>
      </c>
      <c r="K11" s="25">
        <v>0</v>
      </c>
      <c r="L11" s="24">
        <v>0</v>
      </c>
      <c r="M11" s="24">
        <v>0</v>
      </c>
      <c r="N11" s="28">
        <v>0</v>
      </c>
      <c r="O11" s="27">
        <v>0</v>
      </c>
      <c r="P11" s="24">
        <v>0</v>
      </c>
      <c r="Q11" s="25">
        <v>0</v>
      </c>
      <c r="R11" s="24">
        <v>0</v>
      </c>
      <c r="S11" s="24">
        <v>169.79467500000001</v>
      </c>
      <c r="T11" s="28">
        <v>169.79467500000001</v>
      </c>
      <c r="U11" s="14" t="s">
        <v>14</v>
      </c>
      <c r="V11" s="19" t="s">
        <v>14</v>
      </c>
    </row>
    <row r="12" spans="1:22" ht="15" x14ac:dyDescent="0.2">
      <c r="A12" s="22" t="s">
        <v>9</v>
      </c>
      <c r="B12" s="23" t="s">
        <v>15</v>
      </c>
      <c r="C12" s="23" t="s">
        <v>22</v>
      </c>
      <c r="D12" s="23" t="s">
        <v>28</v>
      </c>
      <c r="E12" s="23" t="s">
        <v>29</v>
      </c>
      <c r="F12" s="23" t="s">
        <v>30</v>
      </c>
      <c r="G12" s="23" t="s">
        <v>31</v>
      </c>
      <c r="H12" s="26" t="s">
        <v>32</v>
      </c>
      <c r="I12" s="27">
        <v>331.81891200000001</v>
      </c>
      <c r="J12" s="24">
        <v>33.566637</v>
      </c>
      <c r="K12" s="25">
        <v>365.38554900000003</v>
      </c>
      <c r="L12" s="24">
        <v>3765.513293</v>
      </c>
      <c r="M12" s="24">
        <v>506.83822199999997</v>
      </c>
      <c r="N12" s="28">
        <v>4272.3515150000003</v>
      </c>
      <c r="O12" s="27">
        <v>0</v>
      </c>
      <c r="P12" s="24">
        <v>0</v>
      </c>
      <c r="Q12" s="25">
        <v>0</v>
      </c>
      <c r="R12" s="24">
        <v>1014.311825</v>
      </c>
      <c r="S12" s="24">
        <v>432.407712</v>
      </c>
      <c r="T12" s="28">
        <v>1446.7195369999999</v>
      </c>
      <c r="U12" s="14" t="s">
        <v>14</v>
      </c>
      <c r="V12" s="19" t="s">
        <v>14</v>
      </c>
    </row>
    <row r="13" spans="1:22" ht="15" x14ac:dyDescent="0.2">
      <c r="A13" s="22" t="s">
        <v>9</v>
      </c>
      <c r="B13" s="23" t="s">
        <v>15</v>
      </c>
      <c r="C13" s="23" t="s">
        <v>22</v>
      </c>
      <c r="D13" s="23" t="s">
        <v>125</v>
      </c>
      <c r="E13" s="23" t="s">
        <v>37</v>
      </c>
      <c r="F13" s="23" t="s">
        <v>33</v>
      </c>
      <c r="G13" s="23" t="s">
        <v>36</v>
      </c>
      <c r="H13" s="26" t="s">
        <v>36</v>
      </c>
      <c r="I13" s="27">
        <v>0</v>
      </c>
      <c r="J13" s="24">
        <v>1612.809021</v>
      </c>
      <c r="K13" s="25">
        <v>1612.809021</v>
      </c>
      <c r="L13" s="24">
        <v>0</v>
      </c>
      <c r="M13" s="24">
        <v>15537.622041000001</v>
      </c>
      <c r="N13" s="28">
        <v>15537.622041000001</v>
      </c>
      <c r="O13" s="27">
        <v>0</v>
      </c>
      <c r="P13" s="24">
        <v>1712.8223559999999</v>
      </c>
      <c r="Q13" s="25">
        <v>1712.8223559999999</v>
      </c>
      <c r="R13" s="24">
        <v>0</v>
      </c>
      <c r="S13" s="24">
        <v>16089.880281</v>
      </c>
      <c r="T13" s="28">
        <v>16089.880281</v>
      </c>
      <c r="U13" s="15">
        <f t="shared" si="0"/>
        <v>-5.8390956102163276</v>
      </c>
      <c r="V13" s="20">
        <f t="shared" si="1"/>
        <v>-3.4323328101585893</v>
      </c>
    </row>
    <row r="14" spans="1:22" ht="15" x14ac:dyDescent="0.2">
      <c r="A14" s="22" t="s">
        <v>9</v>
      </c>
      <c r="B14" s="23" t="s">
        <v>15</v>
      </c>
      <c r="C14" s="23" t="s">
        <v>22</v>
      </c>
      <c r="D14" s="23" t="s">
        <v>125</v>
      </c>
      <c r="E14" s="23" t="s">
        <v>156</v>
      </c>
      <c r="F14" s="23" t="s">
        <v>25</v>
      </c>
      <c r="G14" s="23" t="s">
        <v>26</v>
      </c>
      <c r="H14" s="26" t="s">
        <v>157</v>
      </c>
      <c r="I14" s="27">
        <v>892.66174000000001</v>
      </c>
      <c r="J14" s="24">
        <v>35.584916</v>
      </c>
      <c r="K14" s="25">
        <v>928.24665600000003</v>
      </c>
      <c r="L14" s="24">
        <v>6217.7232260000001</v>
      </c>
      <c r="M14" s="24">
        <v>322.09443900000002</v>
      </c>
      <c r="N14" s="28">
        <v>6539.8176649999996</v>
      </c>
      <c r="O14" s="27">
        <v>370.23563899999999</v>
      </c>
      <c r="P14" s="24">
        <v>90.439149</v>
      </c>
      <c r="Q14" s="25">
        <v>460.67478799999998</v>
      </c>
      <c r="R14" s="24">
        <v>3053.0142970000002</v>
      </c>
      <c r="S14" s="24">
        <v>869.60057400000005</v>
      </c>
      <c r="T14" s="28">
        <v>3922.6148710000002</v>
      </c>
      <c r="U14" s="14" t="s">
        <v>14</v>
      </c>
      <c r="V14" s="20">
        <f t="shared" si="1"/>
        <v>66.720870645473056</v>
      </c>
    </row>
    <row r="15" spans="1:22" ht="15" x14ac:dyDescent="0.2">
      <c r="A15" s="22" t="s">
        <v>9</v>
      </c>
      <c r="B15" s="23" t="s">
        <v>15</v>
      </c>
      <c r="C15" s="23" t="s">
        <v>22</v>
      </c>
      <c r="D15" s="23" t="s">
        <v>125</v>
      </c>
      <c r="E15" s="23" t="s">
        <v>39</v>
      </c>
      <c r="F15" s="23" t="s">
        <v>27</v>
      </c>
      <c r="G15" s="23" t="s">
        <v>40</v>
      </c>
      <c r="H15" s="26" t="s">
        <v>41</v>
      </c>
      <c r="I15" s="27">
        <v>79.885653000000005</v>
      </c>
      <c r="J15" s="24">
        <v>0</v>
      </c>
      <c r="K15" s="25">
        <v>79.885653000000005</v>
      </c>
      <c r="L15" s="24">
        <v>818.29176600000005</v>
      </c>
      <c r="M15" s="24">
        <v>0</v>
      </c>
      <c r="N15" s="28">
        <v>818.29176600000005</v>
      </c>
      <c r="O15" s="27">
        <v>95.644435999999999</v>
      </c>
      <c r="P15" s="24">
        <v>0</v>
      </c>
      <c r="Q15" s="25">
        <v>95.644435999999999</v>
      </c>
      <c r="R15" s="24">
        <v>866.95563500000003</v>
      </c>
      <c r="S15" s="24">
        <v>0</v>
      </c>
      <c r="T15" s="28">
        <v>866.95563500000003</v>
      </c>
      <c r="U15" s="15">
        <f t="shared" si="0"/>
        <v>-16.476424200985406</v>
      </c>
      <c r="V15" s="20">
        <f t="shared" si="1"/>
        <v>-5.613190229739951</v>
      </c>
    </row>
    <row r="16" spans="1:22" ht="15" x14ac:dyDescent="0.2">
      <c r="A16" s="22" t="s">
        <v>9</v>
      </c>
      <c r="B16" s="23" t="s">
        <v>15</v>
      </c>
      <c r="C16" s="23" t="s">
        <v>22</v>
      </c>
      <c r="D16" s="23" t="s">
        <v>125</v>
      </c>
      <c r="E16" s="23" t="s">
        <v>35</v>
      </c>
      <c r="F16" s="23" t="s">
        <v>33</v>
      </c>
      <c r="G16" s="23" t="s">
        <v>36</v>
      </c>
      <c r="H16" s="26" t="s">
        <v>36</v>
      </c>
      <c r="I16" s="27">
        <v>0</v>
      </c>
      <c r="J16" s="24">
        <v>0</v>
      </c>
      <c r="K16" s="25">
        <v>0</v>
      </c>
      <c r="L16" s="24">
        <v>0</v>
      </c>
      <c r="M16" s="24">
        <v>0</v>
      </c>
      <c r="N16" s="28">
        <v>0</v>
      </c>
      <c r="O16" s="27">
        <v>147.78292099999999</v>
      </c>
      <c r="P16" s="24">
        <v>9.8951689999999992</v>
      </c>
      <c r="Q16" s="25">
        <v>157.67809</v>
      </c>
      <c r="R16" s="24">
        <v>1469.84977</v>
      </c>
      <c r="S16" s="24">
        <v>74.226656000000006</v>
      </c>
      <c r="T16" s="28">
        <v>1544.0764260000001</v>
      </c>
      <c r="U16" s="14" t="s">
        <v>14</v>
      </c>
      <c r="V16" s="19" t="s">
        <v>14</v>
      </c>
    </row>
    <row r="17" spans="1:22" ht="15" x14ac:dyDescent="0.2">
      <c r="A17" s="22" t="s">
        <v>9</v>
      </c>
      <c r="B17" s="23" t="s">
        <v>15</v>
      </c>
      <c r="C17" s="23" t="s">
        <v>22</v>
      </c>
      <c r="D17" s="23" t="s">
        <v>46</v>
      </c>
      <c r="E17" s="23" t="s">
        <v>221</v>
      </c>
      <c r="F17" s="23" t="s">
        <v>19</v>
      </c>
      <c r="G17" s="23" t="s">
        <v>48</v>
      </c>
      <c r="H17" s="26" t="s">
        <v>49</v>
      </c>
      <c r="I17" s="27">
        <v>0</v>
      </c>
      <c r="J17" s="24">
        <v>0</v>
      </c>
      <c r="K17" s="25">
        <v>0</v>
      </c>
      <c r="L17" s="24">
        <v>5085.9560520000005</v>
      </c>
      <c r="M17" s="24">
        <v>0</v>
      </c>
      <c r="N17" s="28">
        <v>5085.9560520000005</v>
      </c>
      <c r="O17" s="27">
        <v>0</v>
      </c>
      <c r="P17" s="24">
        <v>0</v>
      </c>
      <c r="Q17" s="25">
        <v>0</v>
      </c>
      <c r="R17" s="24">
        <v>0</v>
      </c>
      <c r="S17" s="24">
        <v>0</v>
      </c>
      <c r="T17" s="28">
        <v>0</v>
      </c>
      <c r="U17" s="14" t="s">
        <v>14</v>
      </c>
      <c r="V17" s="19" t="s">
        <v>14</v>
      </c>
    </row>
    <row r="18" spans="1:22" ht="15" x14ac:dyDescent="0.2">
      <c r="A18" s="22" t="s">
        <v>9</v>
      </c>
      <c r="B18" s="23" t="s">
        <v>15</v>
      </c>
      <c r="C18" s="23" t="s">
        <v>22</v>
      </c>
      <c r="D18" s="23" t="s">
        <v>46</v>
      </c>
      <c r="E18" s="23" t="s">
        <v>249</v>
      </c>
      <c r="F18" s="23" t="s">
        <v>19</v>
      </c>
      <c r="G18" s="23" t="s">
        <v>48</v>
      </c>
      <c r="H18" s="26" t="s">
        <v>49</v>
      </c>
      <c r="I18" s="27">
        <v>186.24565799999999</v>
      </c>
      <c r="J18" s="24">
        <v>0</v>
      </c>
      <c r="K18" s="25">
        <v>186.24565799999999</v>
      </c>
      <c r="L18" s="24">
        <v>186.24565799999999</v>
      </c>
      <c r="M18" s="24">
        <v>0</v>
      </c>
      <c r="N18" s="28">
        <v>186.24565799999999</v>
      </c>
      <c r="O18" s="27">
        <v>0</v>
      </c>
      <c r="P18" s="24">
        <v>0</v>
      </c>
      <c r="Q18" s="25">
        <v>0</v>
      </c>
      <c r="R18" s="24">
        <v>0</v>
      </c>
      <c r="S18" s="24">
        <v>0</v>
      </c>
      <c r="T18" s="28">
        <v>0</v>
      </c>
      <c r="U18" s="14" t="s">
        <v>14</v>
      </c>
      <c r="V18" s="19" t="s">
        <v>14</v>
      </c>
    </row>
    <row r="19" spans="1:22" ht="15" x14ac:dyDescent="0.2">
      <c r="A19" s="22" t="s">
        <v>9</v>
      </c>
      <c r="B19" s="23" t="s">
        <v>15</v>
      </c>
      <c r="C19" s="23" t="s">
        <v>22</v>
      </c>
      <c r="D19" s="23" t="s">
        <v>46</v>
      </c>
      <c r="E19" s="23" t="s">
        <v>250</v>
      </c>
      <c r="F19" s="23" t="s">
        <v>19</v>
      </c>
      <c r="G19" s="23" t="s">
        <v>48</v>
      </c>
      <c r="H19" s="26" t="s">
        <v>49</v>
      </c>
      <c r="I19" s="27">
        <v>141.39970700000001</v>
      </c>
      <c r="J19" s="24">
        <v>0</v>
      </c>
      <c r="K19" s="25">
        <v>141.39970700000001</v>
      </c>
      <c r="L19" s="24">
        <v>141.39970700000001</v>
      </c>
      <c r="M19" s="24">
        <v>0</v>
      </c>
      <c r="N19" s="28">
        <v>141.39970700000001</v>
      </c>
      <c r="O19" s="27">
        <v>0</v>
      </c>
      <c r="P19" s="24">
        <v>0</v>
      </c>
      <c r="Q19" s="25">
        <v>0</v>
      </c>
      <c r="R19" s="24">
        <v>0</v>
      </c>
      <c r="S19" s="24">
        <v>0</v>
      </c>
      <c r="T19" s="28">
        <v>0</v>
      </c>
      <c r="U19" s="14" t="s">
        <v>14</v>
      </c>
      <c r="V19" s="19" t="s">
        <v>14</v>
      </c>
    </row>
    <row r="20" spans="1:22" ht="15" x14ac:dyDescent="0.2">
      <c r="A20" s="22" t="s">
        <v>9</v>
      </c>
      <c r="B20" s="23" t="s">
        <v>15</v>
      </c>
      <c r="C20" s="23" t="s">
        <v>22</v>
      </c>
      <c r="D20" s="23" t="s">
        <v>46</v>
      </c>
      <c r="E20" s="23" t="s">
        <v>251</v>
      </c>
      <c r="F20" s="23" t="s">
        <v>19</v>
      </c>
      <c r="G20" s="23" t="s">
        <v>48</v>
      </c>
      <c r="H20" s="26" t="s">
        <v>252</v>
      </c>
      <c r="I20" s="27">
        <v>15.896742</v>
      </c>
      <c r="J20" s="24">
        <v>0</v>
      </c>
      <c r="K20" s="25">
        <v>15.896742</v>
      </c>
      <c r="L20" s="24">
        <v>15.896742</v>
      </c>
      <c r="M20" s="24">
        <v>0</v>
      </c>
      <c r="N20" s="28">
        <v>15.896742</v>
      </c>
      <c r="O20" s="27">
        <v>0</v>
      </c>
      <c r="P20" s="24">
        <v>0</v>
      </c>
      <c r="Q20" s="25">
        <v>0</v>
      </c>
      <c r="R20" s="24">
        <v>0</v>
      </c>
      <c r="S20" s="24">
        <v>0</v>
      </c>
      <c r="T20" s="28">
        <v>0</v>
      </c>
      <c r="U20" s="14" t="s">
        <v>14</v>
      </c>
      <c r="V20" s="19" t="s">
        <v>14</v>
      </c>
    </row>
    <row r="21" spans="1:22" ht="15" x14ac:dyDescent="0.2">
      <c r="A21" s="22" t="s">
        <v>9</v>
      </c>
      <c r="B21" s="23" t="s">
        <v>15</v>
      </c>
      <c r="C21" s="23" t="s">
        <v>22</v>
      </c>
      <c r="D21" s="23" t="s">
        <v>46</v>
      </c>
      <c r="E21" s="23" t="s">
        <v>253</v>
      </c>
      <c r="F21" s="23" t="s">
        <v>19</v>
      </c>
      <c r="G21" s="23" t="s">
        <v>48</v>
      </c>
      <c r="H21" s="26" t="s">
        <v>49</v>
      </c>
      <c r="I21" s="27">
        <v>3.0438540000000001</v>
      </c>
      <c r="J21" s="24">
        <v>0</v>
      </c>
      <c r="K21" s="25">
        <v>3.0438540000000001</v>
      </c>
      <c r="L21" s="24">
        <v>3.0438540000000001</v>
      </c>
      <c r="M21" s="24">
        <v>0</v>
      </c>
      <c r="N21" s="28">
        <v>3.0438540000000001</v>
      </c>
      <c r="O21" s="27">
        <v>0</v>
      </c>
      <c r="P21" s="24">
        <v>0</v>
      </c>
      <c r="Q21" s="25">
        <v>0</v>
      </c>
      <c r="R21" s="24">
        <v>0</v>
      </c>
      <c r="S21" s="24">
        <v>0</v>
      </c>
      <c r="T21" s="28">
        <v>0</v>
      </c>
      <c r="U21" s="14" t="s">
        <v>14</v>
      </c>
      <c r="V21" s="19" t="s">
        <v>14</v>
      </c>
    </row>
    <row r="22" spans="1:22" ht="15" x14ac:dyDescent="0.2">
      <c r="A22" s="22" t="s">
        <v>9</v>
      </c>
      <c r="B22" s="23" t="s">
        <v>15</v>
      </c>
      <c r="C22" s="23" t="s">
        <v>22</v>
      </c>
      <c r="D22" s="23" t="s">
        <v>46</v>
      </c>
      <c r="E22" s="23" t="s">
        <v>47</v>
      </c>
      <c r="F22" s="23" t="s">
        <v>19</v>
      </c>
      <c r="G22" s="23" t="s">
        <v>48</v>
      </c>
      <c r="H22" s="26" t="s">
        <v>49</v>
      </c>
      <c r="I22" s="27">
        <v>0</v>
      </c>
      <c r="J22" s="24">
        <v>0</v>
      </c>
      <c r="K22" s="25">
        <v>0</v>
      </c>
      <c r="L22" s="24">
        <v>0</v>
      </c>
      <c r="M22" s="24">
        <v>0</v>
      </c>
      <c r="N22" s="28">
        <v>0</v>
      </c>
      <c r="O22" s="27">
        <v>537.41602699999999</v>
      </c>
      <c r="P22" s="24">
        <v>0</v>
      </c>
      <c r="Q22" s="25">
        <v>537.41602699999999</v>
      </c>
      <c r="R22" s="24">
        <v>5441.4761939999999</v>
      </c>
      <c r="S22" s="24">
        <v>0</v>
      </c>
      <c r="T22" s="28">
        <v>5441.4761939999999</v>
      </c>
      <c r="U22" s="14" t="s">
        <v>14</v>
      </c>
      <c r="V22" s="19" t="s">
        <v>14</v>
      </c>
    </row>
    <row r="23" spans="1:22" ht="15" x14ac:dyDescent="0.2">
      <c r="A23" s="22" t="s">
        <v>9</v>
      </c>
      <c r="B23" s="23" t="s">
        <v>15</v>
      </c>
      <c r="C23" s="23" t="s">
        <v>22</v>
      </c>
      <c r="D23" s="23" t="s">
        <v>46</v>
      </c>
      <c r="E23" s="23" t="s">
        <v>202</v>
      </c>
      <c r="F23" s="23" t="s">
        <v>19</v>
      </c>
      <c r="G23" s="23" t="s">
        <v>48</v>
      </c>
      <c r="H23" s="26" t="s">
        <v>49</v>
      </c>
      <c r="I23" s="27">
        <v>0</v>
      </c>
      <c r="J23" s="24">
        <v>0</v>
      </c>
      <c r="K23" s="25">
        <v>0</v>
      </c>
      <c r="L23" s="24">
        <v>0</v>
      </c>
      <c r="M23" s="24">
        <v>0</v>
      </c>
      <c r="N23" s="28">
        <v>0</v>
      </c>
      <c r="O23" s="27">
        <v>0</v>
      </c>
      <c r="P23" s="24">
        <v>0</v>
      </c>
      <c r="Q23" s="25">
        <v>0</v>
      </c>
      <c r="R23" s="24">
        <v>1.3767130000000001</v>
      </c>
      <c r="S23" s="24">
        <v>0</v>
      </c>
      <c r="T23" s="28">
        <v>1.3767130000000001</v>
      </c>
      <c r="U23" s="14" t="s">
        <v>14</v>
      </c>
      <c r="V23" s="19" t="s">
        <v>14</v>
      </c>
    </row>
    <row r="24" spans="1:22" ht="15" x14ac:dyDescent="0.2">
      <c r="A24" s="22" t="s">
        <v>9</v>
      </c>
      <c r="B24" s="23" t="s">
        <v>15</v>
      </c>
      <c r="C24" s="23" t="s">
        <v>22</v>
      </c>
      <c r="D24" s="23" t="s">
        <v>46</v>
      </c>
      <c r="E24" s="23" t="s">
        <v>203</v>
      </c>
      <c r="F24" s="23" t="s">
        <v>19</v>
      </c>
      <c r="G24" s="23" t="s">
        <v>48</v>
      </c>
      <c r="H24" s="26" t="s">
        <v>49</v>
      </c>
      <c r="I24" s="27">
        <v>0</v>
      </c>
      <c r="J24" s="24">
        <v>0</v>
      </c>
      <c r="K24" s="25">
        <v>0</v>
      </c>
      <c r="L24" s="24">
        <v>0</v>
      </c>
      <c r="M24" s="24">
        <v>0</v>
      </c>
      <c r="N24" s="28">
        <v>0</v>
      </c>
      <c r="O24" s="27">
        <v>0</v>
      </c>
      <c r="P24" s="24">
        <v>0</v>
      </c>
      <c r="Q24" s="25">
        <v>0</v>
      </c>
      <c r="R24" s="24">
        <v>2.3626900000000002</v>
      </c>
      <c r="S24" s="24">
        <v>0</v>
      </c>
      <c r="T24" s="28">
        <v>2.3626900000000002</v>
      </c>
      <c r="U24" s="14" t="s">
        <v>14</v>
      </c>
      <c r="V24" s="19" t="s">
        <v>14</v>
      </c>
    </row>
    <row r="25" spans="1:22" ht="15" x14ac:dyDescent="0.2">
      <c r="A25" s="22" t="s">
        <v>9</v>
      </c>
      <c r="B25" s="23" t="s">
        <v>15</v>
      </c>
      <c r="C25" s="23" t="s">
        <v>22</v>
      </c>
      <c r="D25" s="23" t="s">
        <v>50</v>
      </c>
      <c r="E25" s="23" t="s">
        <v>148</v>
      </c>
      <c r="F25" s="23" t="s">
        <v>25</v>
      </c>
      <c r="G25" s="23" t="s">
        <v>51</v>
      </c>
      <c r="H25" s="26" t="s">
        <v>52</v>
      </c>
      <c r="I25" s="27">
        <v>0</v>
      </c>
      <c r="J25" s="24">
        <v>0</v>
      </c>
      <c r="K25" s="25">
        <v>0</v>
      </c>
      <c r="L25" s="24">
        <v>0</v>
      </c>
      <c r="M25" s="24">
        <v>54.350413000000003</v>
      </c>
      <c r="N25" s="28">
        <v>54.350413000000003</v>
      </c>
      <c r="O25" s="27">
        <v>0</v>
      </c>
      <c r="P25" s="24">
        <v>54.748460000000001</v>
      </c>
      <c r="Q25" s="25">
        <v>54.748460000000001</v>
      </c>
      <c r="R25" s="24">
        <v>0</v>
      </c>
      <c r="S25" s="24">
        <v>531.56598899999995</v>
      </c>
      <c r="T25" s="28">
        <v>531.56598899999995</v>
      </c>
      <c r="U25" s="14" t="s">
        <v>14</v>
      </c>
      <c r="V25" s="20">
        <f t="shared" si="1"/>
        <v>-89.77541563517903</v>
      </c>
    </row>
    <row r="26" spans="1:22" ht="15" x14ac:dyDescent="0.2">
      <c r="A26" s="22" t="s">
        <v>9</v>
      </c>
      <c r="B26" s="23" t="s">
        <v>15</v>
      </c>
      <c r="C26" s="23" t="s">
        <v>22</v>
      </c>
      <c r="D26" s="23" t="s">
        <v>53</v>
      </c>
      <c r="E26" s="23" t="s">
        <v>55</v>
      </c>
      <c r="F26" s="23" t="s">
        <v>43</v>
      </c>
      <c r="G26" s="23" t="s">
        <v>44</v>
      </c>
      <c r="H26" s="26" t="s">
        <v>55</v>
      </c>
      <c r="I26" s="27">
        <v>143.05932000000001</v>
      </c>
      <c r="J26" s="24">
        <v>48.479066000000003</v>
      </c>
      <c r="K26" s="25">
        <v>191.538386</v>
      </c>
      <c r="L26" s="24">
        <v>2075.706717</v>
      </c>
      <c r="M26" s="24">
        <v>497.40367900000001</v>
      </c>
      <c r="N26" s="28">
        <v>2573.110396</v>
      </c>
      <c r="O26" s="27">
        <v>142.608</v>
      </c>
      <c r="P26" s="24">
        <v>41.218612999999998</v>
      </c>
      <c r="Q26" s="25">
        <v>183.82661300000001</v>
      </c>
      <c r="R26" s="24">
        <v>1215.6295709999999</v>
      </c>
      <c r="S26" s="24">
        <v>362.25297899999998</v>
      </c>
      <c r="T26" s="28">
        <v>1577.88255</v>
      </c>
      <c r="U26" s="15">
        <f t="shared" si="0"/>
        <v>4.1951341397994391</v>
      </c>
      <c r="V26" s="20">
        <f t="shared" si="1"/>
        <v>63.073632825206147</v>
      </c>
    </row>
    <row r="27" spans="1:22" ht="15" x14ac:dyDescent="0.2">
      <c r="A27" s="22" t="s">
        <v>9</v>
      </c>
      <c r="B27" s="23" t="s">
        <v>15</v>
      </c>
      <c r="C27" s="23" t="s">
        <v>22</v>
      </c>
      <c r="D27" s="23" t="s">
        <v>53</v>
      </c>
      <c r="E27" s="23" t="s">
        <v>56</v>
      </c>
      <c r="F27" s="23" t="s">
        <v>43</v>
      </c>
      <c r="G27" s="23" t="s">
        <v>44</v>
      </c>
      <c r="H27" s="26" t="s">
        <v>44</v>
      </c>
      <c r="I27" s="27">
        <v>149.42312999999999</v>
      </c>
      <c r="J27" s="24">
        <v>15.816553000000001</v>
      </c>
      <c r="K27" s="25">
        <v>165.23968300000001</v>
      </c>
      <c r="L27" s="24">
        <v>2111.7946310000002</v>
      </c>
      <c r="M27" s="24">
        <v>325.47924</v>
      </c>
      <c r="N27" s="28">
        <v>2437.2738709999999</v>
      </c>
      <c r="O27" s="27">
        <v>158.69692800000001</v>
      </c>
      <c r="P27" s="24">
        <v>16.414135000000002</v>
      </c>
      <c r="Q27" s="25">
        <v>175.111063</v>
      </c>
      <c r="R27" s="24">
        <v>1267.2634390000001</v>
      </c>
      <c r="S27" s="24">
        <v>270.22384499999998</v>
      </c>
      <c r="T27" s="28">
        <v>1537.487284</v>
      </c>
      <c r="U27" s="15">
        <f t="shared" si="0"/>
        <v>-5.6372109396651826</v>
      </c>
      <c r="V27" s="20">
        <f t="shared" si="1"/>
        <v>58.523188865606237</v>
      </c>
    </row>
    <row r="28" spans="1:22" ht="15" x14ac:dyDescent="0.2">
      <c r="A28" s="22" t="s">
        <v>9</v>
      </c>
      <c r="B28" s="23" t="s">
        <v>15</v>
      </c>
      <c r="C28" s="23" t="s">
        <v>22</v>
      </c>
      <c r="D28" s="23" t="s">
        <v>53</v>
      </c>
      <c r="E28" s="23" t="s">
        <v>54</v>
      </c>
      <c r="F28" s="23" t="s">
        <v>43</v>
      </c>
      <c r="G28" s="23" t="s">
        <v>44</v>
      </c>
      <c r="H28" s="26" t="s">
        <v>44</v>
      </c>
      <c r="I28" s="27">
        <v>242.24755200000001</v>
      </c>
      <c r="J28" s="24">
        <v>39.274997999999997</v>
      </c>
      <c r="K28" s="25">
        <v>281.52255000000002</v>
      </c>
      <c r="L28" s="24">
        <v>1716.4823469999999</v>
      </c>
      <c r="M28" s="24">
        <v>203.54966400000001</v>
      </c>
      <c r="N28" s="28">
        <v>1920.032011</v>
      </c>
      <c r="O28" s="27">
        <v>230.89564999999999</v>
      </c>
      <c r="P28" s="24">
        <v>31.407344999999999</v>
      </c>
      <c r="Q28" s="25">
        <v>262.30299500000001</v>
      </c>
      <c r="R28" s="24">
        <v>1665.753459</v>
      </c>
      <c r="S28" s="24">
        <v>263.46744999999999</v>
      </c>
      <c r="T28" s="28">
        <v>1929.2209089999999</v>
      </c>
      <c r="U28" s="15">
        <f t="shared" si="0"/>
        <v>7.3272342925402079</v>
      </c>
      <c r="V28" s="20">
        <f t="shared" si="1"/>
        <v>-0.47630097502742164</v>
      </c>
    </row>
    <row r="29" spans="1:22" ht="15" x14ac:dyDescent="0.2">
      <c r="A29" s="22" t="s">
        <v>9</v>
      </c>
      <c r="B29" s="23" t="s">
        <v>15</v>
      </c>
      <c r="C29" s="23" t="s">
        <v>22</v>
      </c>
      <c r="D29" s="23" t="s">
        <v>59</v>
      </c>
      <c r="E29" s="23" t="s">
        <v>60</v>
      </c>
      <c r="F29" s="23" t="s">
        <v>43</v>
      </c>
      <c r="G29" s="23" t="s">
        <v>44</v>
      </c>
      <c r="H29" s="26" t="s">
        <v>44</v>
      </c>
      <c r="I29" s="27">
        <v>130.01424600000001</v>
      </c>
      <c r="J29" s="24">
        <v>0</v>
      </c>
      <c r="K29" s="25">
        <v>130.01424600000001</v>
      </c>
      <c r="L29" s="24">
        <v>4328.4385519999996</v>
      </c>
      <c r="M29" s="24">
        <v>0</v>
      </c>
      <c r="N29" s="28">
        <v>4328.4385519999996</v>
      </c>
      <c r="O29" s="27">
        <v>287.20890000000003</v>
      </c>
      <c r="P29" s="24">
        <v>0</v>
      </c>
      <c r="Q29" s="25">
        <v>287.20890000000003</v>
      </c>
      <c r="R29" s="24">
        <v>5385.0147399999996</v>
      </c>
      <c r="S29" s="24">
        <v>68.253962000000001</v>
      </c>
      <c r="T29" s="28">
        <v>5453.2687020000003</v>
      </c>
      <c r="U29" s="15">
        <f t="shared" si="0"/>
        <v>-54.731818547405744</v>
      </c>
      <c r="V29" s="20">
        <f t="shared" si="1"/>
        <v>-20.626714205142072</v>
      </c>
    </row>
    <row r="30" spans="1:22" ht="15" x14ac:dyDescent="0.2">
      <c r="A30" s="22" t="s">
        <v>9</v>
      </c>
      <c r="B30" s="23" t="s">
        <v>15</v>
      </c>
      <c r="C30" s="23" t="s">
        <v>22</v>
      </c>
      <c r="D30" s="23" t="s">
        <v>130</v>
      </c>
      <c r="E30" s="23" t="s">
        <v>129</v>
      </c>
      <c r="F30" s="23" t="s">
        <v>38</v>
      </c>
      <c r="G30" s="23" t="s">
        <v>38</v>
      </c>
      <c r="H30" s="26" t="s">
        <v>94</v>
      </c>
      <c r="I30" s="27">
        <v>1473.834836</v>
      </c>
      <c r="J30" s="24">
        <v>55.504283000000001</v>
      </c>
      <c r="K30" s="25">
        <v>1529.339119</v>
      </c>
      <c r="L30" s="24">
        <v>12972.557941999999</v>
      </c>
      <c r="M30" s="24">
        <v>466.83695699999998</v>
      </c>
      <c r="N30" s="28">
        <v>13439.394899000001</v>
      </c>
      <c r="O30" s="27">
        <v>1237.934015</v>
      </c>
      <c r="P30" s="24">
        <v>40.179637</v>
      </c>
      <c r="Q30" s="25">
        <v>1278.113652</v>
      </c>
      <c r="R30" s="24">
        <v>13052.683966000001</v>
      </c>
      <c r="S30" s="24">
        <v>333.43593299999998</v>
      </c>
      <c r="T30" s="28">
        <v>13386.119898999999</v>
      </c>
      <c r="U30" s="15">
        <f t="shared" si="0"/>
        <v>19.655956777152085</v>
      </c>
      <c r="V30" s="20">
        <f t="shared" si="1"/>
        <v>0.39798687298462365</v>
      </c>
    </row>
    <row r="31" spans="1:22" ht="15" x14ac:dyDescent="0.2">
      <c r="A31" s="22" t="s">
        <v>9</v>
      </c>
      <c r="B31" s="23" t="s">
        <v>15</v>
      </c>
      <c r="C31" s="23" t="s">
        <v>22</v>
      </c>
      <c r="D31" s="23" t="s">
        <v>130</v>
      </c>
      <c r="E31" s="23" t="s">
        <v>42</v>
      </c>
      <c r="F31" s="23" t="s">
        <v>43</v>
      </c>
      <c r="G31" s="23" t="s">
        <v>44</v>
      </c>
      <c r="H31" s="26" t="s">
        <v>45</v>
      </c>
      <c r="I31" s="27">
        <v>402.06757499999998</v>
      </c>
      <c r="J31" s="24">
        <v>3.23794</v>
      </c>
      <c r="K31" s="25">
        <v>405.30551600000001</v>
      </c>
      <c r="L31" s="24">
        <v>3722.6332929999999</v>
      </c>
      <c r="M31" s="24">
        <v>45.388078</v>
      </c>
      <c r="N31" s="28">
        <v>3768.0213709999998</v>
      </c>
      <c r="O31" s="27">
        <v>415.85398500000002</v>
      </c>
      <c r="P31" s="24">
        <v>10.199614</v>
      </c>
      <c r="Q31" s="25">
        <v>426.05360000000002</v>
      </c>
      <c r="R31" s="24">
        <v>5466.196747</v>
      </c>
      <c r="S31" s="24">
        <v>105.87100700000001</v>
      </c>
      <c r="T31" s="28">
        <v>5572.0677539999997</v>
      </c>
      <c r="U31" s="15">
        <f t="shared" si="0"/>
        <v>-4.8698295237970086</v>
      </c>
      <c r="V31" s="20">
        <f t="shared" si="1"/>
        <v>-32.37660528633981</v>
      </c>
    </row>
    <row r="32" spans="1:22" ht="15" x14ac:dyDescent="0.2">
      <c r="A32" s="22" t="s">
        <v>9</v>
      </c>
      <c r="B32" s="23" t="s">
        <v>15</v>
      </c>
      <c r="C32" s="23" t="s">
        <v>22</v>
      </c>
      <c r="D32" s="23" t="s">
        <v>130</v>
      </c>
      <c r="E32" s="23" t="s">
        <v>93</v>
      </c>
      <c r="F32" s="23" t="s">
        <v>38</v>
      </c>
      <c r="G32" s="23" t="s">
        <v>38</v>
      </c>
      <c r="H32" s="26" t="s">
        <v>94</v>
      </c>
      <c r="I32" s="27">
        <v>129.32691399999999</v>
      </c>
      <c r="J32" s="24">
        <v>2.4237440000000001</v>
      </c>
      <c r="K32" s="25">
        <v>131.75065799999999</v>
      </c>
      <c r="L32" s="24">
        <v>1748.2989070000001</v>
      </c>
      <c r="M32" s="24">
        <v>25.393836</v>
      </c>
      <c r="N32" s="28">
        <v>1773.6927430000001</v>
      </c>
      <c r="O32" s="27">
        <v>171.42304999999999</v>
      </c>
      <c r="P32" s="24">
        <v>2.1697709999999999</v>
      </c>
      <c r="Q32" s="25">
        <v>173.59281999999999</v>
      </c>
      <c r="R32" s="24">
        <v>1582.9898800000001</v>
      </c>
      <c r="S32" s="24">
        <v>24.517593000000002</v>
      </c>
      <c r="T32" s="28">
        <v>1607.507474</v>
      </c>
      <c r="U32" s="15">
        <f t="shared" si="0"/>
        <v>-24.103624792776568</v>
      </c>
      <c r="V32" s="20">
        <f t="shared" si="1"/>
        <v>10.338071311511676</v>
      </c>
    </row>
    <row r="33" spans="1:22" ht="15" x14ac:dyDescent="0.2">
      <c r="A33" s="22" t="s">
        <v>9</v>
      </c>
      <c r="B33" s="23" t="s">
        <v>15</v>
      </c>
      <c r="C33" s="23" t="s">
        <v>16</v>
      </c>
      <c r="D33" s="23" t="s">
        <v>240</v>
      </c>
      <c r="E33" s="23" t="s">
        <v>223</v>
      </c>
      <c r="F33" s="23" t="s">
        <v>43</v>
      </c>
      <c r="G33" s="23" t="s">
        <v>44</v>
      </c>
      <c r="H33" s="26" t="s">
        <v>44</v>
      </c>
      <c r="I33" s="27">
        <v>0</v>
      </c>
      <c r="J33" s="24">
        <v>0</v>
      </c>
      <c r="K33" s="25">
        <v>0</v>
      </c>
      <c r="L33" s="24">
        <v>0</v>
      </c>
      <c r="M33" s="24">
        <v>6.3787999999999997E-2</v>
      </c>
      <c r="N33" s="28">
        <v>6.3787999999999997E-2</v>
      </c>
      <c r="O33" s="27">
        <v>0</v>
      </c>
      <c r="P33" s="24">
        <v>0</v>
      </c>
      <c r="Q33" s="25">
        <v>0</v>
      </c>
      <c r="R33" s="24">
        <v>0</v>
      </c>
      <c r="S33" s="24">
        <v>0</v>
      </c>
      <c r="T33" s="28">
        <v>0</v>
      </c>
      <c r="U33" s="14" t="s">
        <v>14</v>
      </c>
      <c r="V33" s="19" t="s">
        <v>14</v>
      </c>
    </row>
    <row r="34" spans="1:22" ht="15" x14ac:dyDescent="0.2">
      <c r="A34" s="22" t="s">
        <v>9</v>
      </c>
      <c r="B34" s="23" t="s">
        <v>15</v>
      </c>
      <c r="C34" s="23" t="s">
        <v>22</v>
      </c>
      <c r="D34" s="23" t="s">
        <v>128</v>
      </c>
      <c r="E34" s="23" t="s">
        <v>61</v>
      </c>
      <c r="F34" s="23" t="s">
        <v>27</v>
      </c>
      <c r="G34" s="23" t="s">
        <v>27</v>
      </c>
      <c r="H34" s="26" t="s">
        <v>62</v>
      </c>
      <c r="I34" s="27">
        <v>0</v>
      </c>
      <c r="J34" s="24">
        <v>1505.5663509999999</v>
      </c>
      <c r="K34" s="25">
        <v>1505.5663509999999</v>
      </c>
      <c r="L34" s="24">
        <v>0</v>
      </c>
      <c r="M34" s="24">
        <v>11726.31371</v>
      </c>
      <c r="N34" s="28">
        <v>11726.31371</v>
      </c>
      <c r="O34" s="27">
        <v>0</v>
      </c>
      <c r="P34" s="24">
        <v>1230.022305</v>
      </c>
      <c r="Q34" s="25">
        <v>1230.022305</v>
      </c>
      <c r="R34" s="24">
        <v>966.96922199999995</v>
      </c>
      <c r="S34" s="24">
        <v>7654.0731759999999</v>
      </c>
      <c r="T34" s="28">
        <v>8621.0423979999996</v>
      </c>
      <c r="U34" s="15">
        <f t="shared" si="0"/>
        <v>22.401548726386711</v>
      </c>
      <c r="V34" s="20">
        <f t="shared" si="1"/>
        <v>36.019673360154144</v>
      </c>
    </row>
    <row r="35" spans="1:22" ht="15" x14ac:dyDescent="0.2">
      <c r="A35" s="22" t="s">
        <v>9</v>
      </c>
      <c r="B35" s="23" t="s">
        <v>15</v>
      </c>
      <c r="C35" s="23" t="s">
        <v>22</v>
      </c>
      <c r="D35" s="23" t="s">
        <v>180</v>
      </c>
      <c r="E35" s="23" t="s">
        <v>146</v>
      </c>
      <c r="F35" s="23" t="s">
        <v>19</v>
      </c>
      <c r="G35" s="23" t="s">
        <v>20</v>
      </c>
      <c r="H35" s="26" t="s">
        <v>20</v>
      </c>
      <c r="I35" s="27">
        <v>645.33546000000001</v>
      </c>
      <c r="J35" s="24">
        <v>0</v>
      </c>
      <c r="K35" s="25">
        <v>645.33546000000001</v>
      </c>
      <c r="L35" s="24">
        <v>7701.2136600000003</v>
      </c>
      <c r="M35" s="24">
        <v>0</v>
      </c>
      <c r="N35" s="28">
        <v>7701.2136600000003</v>
      </c>
      <c r="O35" s="27">
        <v>495.28140000000002</v>
      </c>
      <c r="P35" s="24">
        <v>0</v>
      </c>
      <c r="Q35" s="25">
        <v>495.28140000000002</v>
      </c>
      <c r="R35" s="24">
        <v>4849.63148</v>
      </c>
      <c r="S35" s="24">
        <v>0</v>
      </c>
      <c r="T35" s="28">
        <v>4849.63148</v>
      </c>
      <c r="U35" s="15">
        <f t="shared" si="0"/>
        <v>30.296728284163301</v>
      </c>
      <c r="V35" s="20">
        <f t="shared" si="1"/>
        <v>58.799976694311631</v>
      </c>
    </row>
    <row r="36" spans="1:22" ht="15" x14ac:dyDescent="0.2">
      <c r="A36" s="22" t="s">
        <v>9</v>
      </c>
      <c r="B36" s="23" t="s">
        <v>15</v>
      </c>
      <c r="C36" s="23" t="s">
        <v>22</v>
      </c>
      <c r="D36" s="23" t="s">
        <v>222</v>
      </c>
      <c r="E36" s="23" t="s">
        <v>223</v>
      </c>
      <c r="F36" s="23" t="s">
        <v>43</v>
      </c>
      <c r="G36" s="23" t="s">
        <v>44</v>
      </c>
      <c r="H36" s="26" t="s">
        <v>44</v>
      </c>
      <c r="I36" s="27">
        <v>0</v>
      </c>
      <c r="J36" s="24">
        <v>0</v>
      </c>
      <c r="K36" s="25">
        <v>0</v>
      </c>
      <c r="L36" s="24">
        <v>0</v>
      </c>
      <c r="M36" s="24">
        <v>0</v>
      </c>
      <c r="N36" s="28">
        <v>0</v>
      </c>
      <c r="O36" s="27">
        <v>0</v>
      </c>
      <c r="P36" s="24">
        <v>0</v>
      </c>
      <c r="Q36" s="25">
        <v>0</v>
      </c>
      <c r="R36" s="24">
        <v>0</v>
      </c>
      <c r="S36" s="24">
        <v>0.54884699999999997</v>
      </c>
      <c r="T36" s="28">
        <v>0.54884699999999997</v>
      </c>
      <c r="U36" s="14" t="s">
        <v>14</v>
      </c>
      <c r="V36" s="19" t="s">
        <v>14</v>
      </c>
    </row>
    <row r="37" spans="1:22" ht="15" x14ac:dyDescent="0.2">
      <c r="A37" s="22" t="s">
        <v>9</v>
      </c>
      <c r="B37" s="23" t="s">
        <v>15</v>
      </c>
      <c r="C37" s="23" t="s">
        <v>22</v>
      </c>
      <c r="D37" s="23" t="s">
        <v>195</v>
      </c>
      <c r="E37" s="23" t="s">
        <v>196</v>
      </c>
      <c r="F37" s="23" t="s">
        <v>27</v>
      </c>
      <c r="G37" s="23" t="s">
        <v>27</v>
      </c>
      <c r="H37" s="26" t="s">
        <v>197</v>
      </c>
      <c r="I37" s="27">
        <v>0</v>
      </c>
      <c r="J37" s="24">
        <v>0</v>
      </c>
      <c r="K37" s="25">
        <v>0</v>
      </c>
      <c r="L37" s="24">
        <v>0</v>
      </c>
      <c r="M37" s="24">
        <v>0</v>
      </c>
      <c r="N37" s="28">
        <v>0</v>
      </c>
      <c r="O37" s="27">
        <v>0</v>
      </c>
      <c r="P37" s="24">
        <v>0</v>
      </c>
      <c r="Q37" s="25">
        <v>0</v>
      </c>
      <c r="R37" s="24">
        <v>568.98102400000005</v>
      </c>
      <c r="S37" s="24">
        <v>49.112493999999998</v>
      </c>
      <c r="T37" s="28">
        <v>618.09351800000002</v>
      </c>
      <c r="U37" s="14" t="s">
        <v>14</v>
      </c>
      <c r="V37" s="19" t="s">
        <v>14</v>
      </c>
    </row>
    <row r="38" spans="1:22" ht="15" x14ac:dyDescent="0.2">
      <c r="A38" s="22" t="s">
        <v>9</v>
      </c>
      <c r="B38" s="23" t="s">
        <v>15</v>
      </c>
      <c r="C38" s="23" t="s">
        <v>16</v>
      </c>
      <c r="D38" s="23" t="s">
        <v>127</v>
      </c>
      <c r="E38" s="23" t="s">
        <v>145</v>
      </c>
      <c r="F38" s="23" t="s">
        <v>25</v>
      </c>
      <c r="G38" s="23" t="s">
        <v>26</v>
      </c>
      <c r="H38" s="26" t="s">
        <v>26</v>
      </c>
      <c r="I38" s="27">
        <v>0</v>
      </c>
      <c r="J38" s="24">
        <v>19.617639</v>
      </c>
      <c r="K38" s="25">
        <v>19.617639</v>
      </c>
      <c r="L38" s="24">
        <v>0</v>
      </c>
      <c r="M38" s="24">
        <v>179.54866200000001</v>
      </c>
      <c r="N38" s="28">
        <v>179.54866200000001</v>
      </c>
      <c r="O38" s="27">
        <v>0</v>
      </c>
      <c r="P38" s="24">
        <v>36.085225000000001</v>
      </c>
      <c r="Q38" s="25">
        <v>36.085225000000001</v>
      </c>
      <c r="R38" s="24">
        <v>0</v>
      </c>
      <c r="S38" s="24">
        <v>350.551468</v>
      </c>
      <c r="T38" s="28">
        <v>350.551468</v>
      </c>
      <c r="U38" s="15">
        <f t="shared" ref="U36:U90" si="2">+((K38/Q38)-1)*100</f>
        <v>-45.635259306267315</v>
      </c>
      <c r="V38" s="20">
        <f t="shared" ref="V36:V90" si="3">+((N38/T38)-1)*100</f>
        <v>-48.781083980512662</v>
      </c>
    </row>
    <row r="39" spans="1:22" ht="15" x14ac:dyDescent="0.2">
      <c r="A39" s="22" t="s">
        <v>9</v>
      </c>
      <c r="B39" s="23" t="s">
        <v>15</v>
      </c>
      <c r="C39" s="23" t="s">
        <v>22</v>
      </c>
      <c r="D39" s="23" t="s">
        <v>68</v>
      </c>
      <c r="E39" s="23" t="s">
        <v>69</v>
      </c>
      <c r="F39" s="23" t="s">
        <v>70</v>
      </c>
      <c r="G39" s="23" t="s">
        <v>71</v>
      </c>
      <c r="H39" s="26" t="s">
        <v>72</v>
      </c>
      <c r="I39" s="27">
        <v>1219.3896</v>
      </c>
      <c r="J39" s="24">
        <v>96.557159999999996</v>
      </c>
      <c r="K39" s="25">
        <v>1315.94676</v>
      </c>
      <c r="L39" s="24">
        <v>12982.27031</v>
      </c>
      <c r="M39" s="24">
        <v>1113.4364599999999</v>
      </c>
      <c r="N39" s="28">
        <v>14095.706770000001</v>
      </c>
      <c r="O39" s="27">
        <v>1483.2588599999999</v>
      </c>
      <c r="P39" s="24">
        <v>112.38202</v>
      </c>
      <c r="Q39" s="25">
        <v>1595.6408799999999</v>
      </c>
      <c r="R39" s="24">
        <v>15517.232840000001</v>
      </c>
      <c r="S39" s="24">
        <v>1080.5319099999999</v>
      </c>
      <c r="T39" s="28">
        <v>16597.764749999998</v>
      </c>
      <c r="U39" s="15">
        <f t="shared" si="2"/>
        <v>-17.528638398885843</v>
      </c>
      <c r="V39" s="20">
        <f t="shared" si="3"/>
        <v>-15.074668292307237</v>
      </c>
    </row>
    <row r="40" spans="1:22" ht="15" x14ac:dyDescent="0.2">
      <c r="A40" s="22" t="s">
        <v>9</v>
      </c>
      <c r="B40" s="23" t="s">
        <v>15</v>
      </c>
      <c r="C40" s="23" t="s">
        <v>22</v>
      </c>
      <c r="D40" s="23" t="s">
        <v>73</v>
      </c>
      <c r="E40" s="23" t="s">
        <v>77</v>
      </c>
      <c r="F40" s="23" t="s">
        <v>43</v>
      </c>
      <c r="G40" s="23" t="s">
        <v>75</v>
      </c>
      <c r="H40" s="26" t="s">
        <v>78</v>
      </c>
      <c r="I40" s="27">
        <v>49.238860000000003</v>
      </c>
      <c r="J40" s="24">
        <v>21.2989</v>
      </c>
      <c r="K40" s="25">
        <v>70.537760000000006</v>
      </c>
      <c r="L40" s="24">
        <v>353.38964199999998</v>
      </c>
      <c r="M40" s="24">
        <v>166.174847</v>
      </c>
      <c r="N40" s="28">
        <v>519.56448899999998</v>
      </c>
      <c r="O40" s="27">
        <v>35.468200000000003</v>
      </c>
      <c r="P40" s="24">
        <v>18.022500000000001</v>
      </c>
      <c r="Q40" s="25">
        <v>53.490699999999997</v>
      </c>
      <c r="R40" s="24">
        <v>94.650848999999994</v>
      </c>
      <c r="S40" s="24">
        <v>58.387202000000002</v>
      </c>
      <c r="T40" s="28">
        <v>153.038051</v>
      </c>
      <c r="U40" s="15">
        <f t="shared" si="2"/>
        <v>31.869203431624584</v>
      </c>
      <c r="V40" s="19" t="s">
        <v>14</v>
      </c>
    </row>
    <row r="41" spans="1:22" ht="15" x14ac:dyDescent="0.2">
      <c r="A41" s="22" t="s">
        <v>9</v>
      </c>
      <c r="B41" s="23" t="s">
        <v>15</v>
      </c>
      <c r="C41" s="23" t="s">
        <v>22</v>
      </c>
      <c r="D41" s="23" t="s">
        <v>73</v>
      </c>
      <c r="E41" s="23" t="s">
        <v>74</v>
      </c>
      <c r="F41" s="23" t="s">
        <v>43</v>
      </c>
      <c r="G41" s="23" t="s">
        <v>75</v>
      </c>
      <c r="H41" s="26" t="s">
        <v>76</v>
      </c>
      <c r="I41" s="27">
        <v>1.02833</v>
      </c>
      <c r="J41" s="24">
        <v>0.29120000000000001</v>
      </c>
      <c r="K41" s="25">
        <v>1.3195300000000001</v>
      </c>
      <c r="L41" s="24">
        <v>183.996441</v>
      </c>
      <c r="M41" s="24">
        <v>46.219448</v>
      </c>
      <c r="N41" s="28">
        <v>230.215889</v>
      </c>
      <c r="O41" s="27">
        <v>41.938749999999999</v>
      </c>
      <c r="P41" s="24">
        <v>12.3462</v>
      </c>
      <c r="Q41" s="25">
        <v>54.284950000000002</v>
      </c>
      <c r="R41" s="24">
        <v>477.14265</v>
      </c>
      <c r="S41" s="24">
        <v>225.975615</v>
      </c>
      <c r="T41" s="28">
        <v>703.11826499999995</v>
      </c>
      <c r="U41" s="15">
        <f t="shared" si="2"/>
        <v>-97.569252619740837</v>
      </c>
      <c r="V41" s="20">
        <f t="shared" si="3"/>
        <v>-67.257871049616384</v>
      </c>
    </row>
    <row r="42" spans="1:22" ht="15" x14ac:dyDescent="0.2">
      <c r="A42" s="22" t="s">
        <v>9</v>
      </c>
      <c r="B42" s="23" t="s">
        <v>15</v>
      </c>
      <c r="C42" s="23" t="s">
        <v>22</v>
      </c>
      <c r="D42" s="23" t="s">
        <v>79</v>
      </c>
      <c r="E42" s="23" t="s">
        <v>198</v>
      </c>
      <c r="F42" s="23" t="s">
        <v>43</v>
      </c>
      <c r="G42" s="23" t="s">
        <v>199</v>
      </c>
      <c r="H42" s="26" t="s">
        <v>200</v>
      </c>
      <c r="I42" s="27">
        <v>136.73769200000001</v>
      </c>
      <c r="J42" s="24">
        <v>11.58705</v>
      </c>
      <c r="K42" s="25">
        <v>148.32474199999999</v>
      </c>
      <c r="L42" s="24">
        <v>1340.893329</v>
      </c>
      <c r="M42" s="24">
        <v>108.878283</v>
      </c>
      <c r="N42" s="28">
        <v>1449.771612</v>
      </c>
      <c r="O42" s="27">
        <v>95.893124999999998</v>
      </c>
      <c r="P42" s="24">
        <v>11.86726</v>
      </c>
      <c r="Q42" s="25">
        <v>107.760385</v>
      </c>
      <c r="R42" s="24">
        <v>809.79342099999997</v>
      </c>
      <c r="S42" s="24">
        <v>72.260569000000004</v>
      </c>
      <c r="T42" s="28">
        <v>882.05399</v>
      </c>
      <c r="U42" s="15">
        <f t="shared" si="2"/>
        <v>37.643106972938135</v>
      </c>
      <c r="V42" s="20">
        <f t="shared" si="3"/>
        <v>64.363137453751548</v>
      </c>
    </row>
    <row r="43" spans="1:22" ht="15" x14ac:dyDescent="0.2">
      <c r="A43" s="22" t="s">
        <v>9</v>
      </c>
      <c r="B43" s="23" t="s">
        <v>15</v>
      </c>
      <c r="C43" s="23" t="s">
        <v>22</v>
      </c>
      <c r="D43" s="23" t="s">
        <v>82</v>
      </c>
      <c r="E43" s="23" t="s">
        <v>83</v>
      </c>
      <c r="F43" s="23" t="s">
        <v>19</v>
      </c>
      <c r="G43" s="23" t="s">
        <v>84</v>
      </c>
      <c r="H43" s="26" t="s">
        <v>85</v>
      </c>
      <c r="I43" s="27">
        <v>306.58049999999997</v>
      </c>
      <c r="J43" s="24">
        <v>68.173500000000004</v>
      </c>
      <c r="K43" s="25">
        <v>374.75400000000002</v>
      </c>
      <c r="L43" s="24">
        <v>2815.9976999999999</v>
      </c>
      <c r="M43" s="24">
        <v>935.56421899999998</v>
      </c>
      <c r="N43" s="28">
        <v>3751.5619190000002</v>
      </c>
      <c r="O43" s="27">
        <v>260.226</v>
      </c>
      <c r="P43" s="24">
        <v>75.242000000000004</v>
      </c>
      <c r="Q43" s="25">
        <v>335.46800000000002</v>
      </c>
      <c r="R43" s="24">
        <v>3681.6509999999998</v>
      </c>
      <c r="S43" s="24">
        <v>836.27319999999997</v>
      </c>
      <c r="T43" s="28">
        <v>4517.9242000000004</v>
      </c>
      <c r="U43" s="15">
        <f t="shared" si="2"/>
        <v>11.710804011112842</v>
      </c>
      <c r="V43" s="20">
        <f t="shared" si="3"/>
        <v>-16.962707807271315</v>
      </c>
    </row>
    <row r="44" spans="1:22" ht="15" x14ac:dyDescent="0.2">
      <c r="A44" s="22" t="s">
        <v>9</v>
      </c>
      <c r="B44" s="23" t="s">
        <v>15</v>
      </c>
      <c r="C44" s="23" t="s">
        <v>22</v>
      </c>
      <c r="D44" s="23" t="s">
        <v>82</v>
      </c>
      <c r="E44" s="23" t="s">
        <v>149</v>
      </c>
      <c r="F44" s="23" t="s">
        <v>19</v>
      </c>
      <c r="G44" s="23" t="s">
        <v>84</v>
      </c>
      <c r="H44" s="26" t="s">
        <v>150</v>
      </c>
      <c r="I44" s="27">
        <v>86.308499999999995</v>
      </c>
      <c r="J44" s="24">
        <v>21.812899999999999</v>
      </c>
      <c r="K44" s="25">
        <v>108.12139999999999</v>
      </c>
      <c r="L44" s="24">
        <v>975.745</v>
      </c>
      <c r="M44" s="24">
        <v>250.472691</v>
      </c>
      <c r="N44" s="28">
        <v>1226.2176910000001</v>
      </c>
      <c r="O44" s="27">
        <v>98.82</v>
      </c>
      <c r="P44" s="24">
        <v>23.891999999999999</v>
      </c>
      <c r="Q44" s="25">
        <v>122.712</v>
      </c>
      <c r="R44" s="24">
        <v>758.476</v>
      </c>
      <c r="S44" s="24">
        <v>255.84440000000001</v>
      </c>
      <c r="T44" s="28">
        <v>1014.3203999999999</v>
      </c>
      <c r="U44" s="15">
        <f t="shared" si="2"/>
        <v>-11.890116696003661</v>
      </c>
      <c r="V44" s="20">
        <f t="shared" si="3"/>
        <v>20.890567812695092</v>
      </c>
    </row>
    <row r="45" spans="1:22" ht="15" x14ac:dyDescent="0.2">
      <c r="A45" s="22" t="s">
        <v>9</v>
      </c>
      <c r="B45" s="23" t="s">
        <v>15</v>
      </c>
      <c r="C45" s="23" t="s">
        <v>22</v>
      </c>
      <c r="D45" s="23" t="s">
        <v>82</v>
      </c>
      <c r="E45" s="23" t="s">
        <v>86</v>
      </c>
      <c r="F45" s="23" t="s">
        <v>19</v>
      </c>
      <c r="G45" s="23" t="s">
        <v>84</v>
      </c>
      <c r="H45" s="26" t="s">
        <v>85</v>
      </c>
      <c r="I45" s="27">
        <v>161.4975</v>
      </c>
      <c r="J45" s="24">
        <v>36.0214</v>
      </c>
      <c r="K45" s="25">
        <v>197.5189</v>
      </c>
      <c r="L45" s="24">
        <v>807.53579999999999</v>
      </c>
      <c r="M45" s="24">
        <v>254.74001000000001</v>
      </c>
      <c r="N45" s="28">
        <v>1062.2758100000001</v>
      </c>
      <c r="O45" s="27">
        <v>49.959000000000003</v>
      </c>
      <c r="P45" s="24">
        <v>14.396000000000001</v>
      </c>
      <c r="Q45" s="25">
        <v>64.355000000000004</v>
      </c>
      <c r="R45" s="24">
        <v>1023.121</v>
      </c>
      <c r="S45" s="24">
        <v>218.0565</v>
      </c>
      <c r="T45" s="28">
        <v>1241.1775</v>
      </c>
      <c r="U45" s="14" t="s">
        <v>14</v>
      </c>
      <c r="V45" s="20">
        <f t="shared" si="3"/>
        <v>-14.413868282336729</v>
      </c>
    </row>
    <row r="46" spans="1:22" ht="15" x14ac:dyDescent="0.2">
      <c r="A46" s="22" t="s">
        <v>9</v>
      </c>
      <c r="B46" s="23" t="s">
        <v>15</v>
      </c>
      <c r="C46" s="23" t="s">
        <v>16</v>
      </c>
      <c r="D46" s="23" t="s">
        <v>159</v>
      </c>
      <c r="E46" s="23" t="s">
        <v>160</v>
      </c>
      <c r="F46" s="23" t="s">
        <v>30</v>
      </c>
      <c r="G46" s="23" t="s">
        <v>161</v>
      </c>
      <c r="H46" s="26" t="s">
        <v>162</v>
      </c>
      <c r="I46" s="27">
        <v>196</v>
      </c>
      <c r="J46" s="24">
        <v>10.5</v>
      </c>
      <c r="K46" s="25">
        <v>206.5</v>
      </c>
      <c r="L46" s="24">
        <v>1696.7987900000001</v>
      </c>
      <c r="M46" s="24">
        <v>91.886101999999994</v>
      </c>
      <c r="N46" s="28">
        <v>1788.684892</v>
      </c>
      <c r="O46" s="27">
        <v>126.28515</v>
      </c>
      <c r="P46" s="24">
        <v>16.370999999999999</v>
      </c>
      <c r="Q46" s="25">
        <v>142.65615</v>
      </c>
      <c r="R46" s="24">
        <v>737.34915000000001</v>
      </c>
      <c r="S46" s="24">
        <v>533.35661600000003</v>
      </c>
      <c r="T46" s="28">
        <v>1270.705766</v>
      </c>
      <c r="U46" s="15">
        <f t="shared" si="2"/>
        <v>44.753661163574087</v>
      </c>
      <c r="V46" s="20">
        <f t="shared" si="3"/>
        <v>40.763105028674261</v>
      </c>
    </row>
    <row r="47" spans="1:22" ht="15" x14ac:dyDescent="0.2">
      <c r="A47" s="22" t="s">
        <v>9</v>
      </c>
      <c r="B47" s="23" t="s">
        <v>15</v>
      </c>
      <c r="C47" s="23" t="s">
        <v>22</v>
      </c>
      <c r="D47" s="23" t="s">
        <v>216</v>
      </c>
      <c r="E47" s="23" t="s">
        <v>217</v>
      </c>
      <c r="F47" s="23" t="s">
        <v>38</v>
      </c>
      <c r="G47" s="23" t="s">
        <v>143</v>
      </c>
      <c r="H47" s="26" t="s">
        <v>144</v>
      </c>
      <c r="I47" s="27">
        <v>0</v>
      </c>
      <c r="J47" s="24">
        <v>0</v>
      </c>
      <c r="K47" s="25">
        <v>0</v>
      </c>
      <c r="L47" s="24">
        <v>0</v>
      </c>
      <c r="M47" s="24">
        <v>0.26600000000000001</v>
      </c>
      <c r="N47" s="28">
        <v>0.26600000000000001</v>
      </c>
      <c r="O47" s="27">
        <v>0</v>
      </c>
      <c r="P47" s="24">
        <v>0</v>
      </c>
      <c r="Q47" s="25">
        <v>0</v>
      </c>
      <c r="R47" s="24">
        <v>8.5120000000000005</v>
      </c>
      <c r="S47" s="24">
        <v>1.4451000000000001</v>
      </c>
      <c r="T47" s="28">
        <v>9.9571000000000005</v>
      </c>
      <c r="U47" s="14" t="s">
        <v>14</v>
      </c>
      <c r="V47" s="20">
        <f t="shared" si="3"/>
        <v>-97.328539434172598</v>
      </c>
    </row>
    <row r="48" spans="1:22" ht="15" x14ac:dyDescent="0.2">
      <c r="A48" s="22" t="s">
        <v>9</v>
      </c>
      <c r="B48" s="23" t="s">
        <v>15</v>
      </c>
      <c r="C48" s="23" t="s">
        <v>22</v>
      </c>
      <c r="D48" s="23" t="s">
        <v>204</v>
      </c>
      <c r="E48" s="23" t="s">
        <v>209</v>
      </c>
      <c r="F48" s="23" t="s">
        <v>206</v>
      </c>
      <c r="G48" s="23" t="s">
        <v>207</v>
      </c>
      <c r="H48" s="26" t="s">
        <v>210</v>
      </c>
      <c r="I48" s="27">
        <v>0</v>
      </c>
      <c r="J48" s="24">
        <v>0</v>
      </c>
      <c r="K48" s="25">
        <v>0</v>
      </c>
      <c r="L48" s="24">
        <v>370.74210299999999</v>
      </c>
      <c r="M48" s="24">
        <v>22.549866999999999</v>
      </c>
      <c r="N48" s="28">
        <v>393.29196999999999</v>
      </c>
      <c r="O48" s="27">
        <v>19.385268</v>
      </c>
      <c r="P48" s="24">
        <v>2.0118909999999999</v>
      </c>
      <c r="Q48" s="25">
        <v>21.397158999999998</v>
      </c>
      <c r="R48" s="24">
        <v>272.55211500000001</v>
      </c>
      <c r="S48" s="24">
        <v>26.169481999999999</v>
      </c>
      <c r="T48" s="28">
        <v>298.72159699999997</v>
      </c>
      <c r="U48" s="14" t="s">
        <v>14</v>
      </c>
      <c r="V48" s="20">
        <f t="shared" si="3"/>
        <v>31.658364828573159</v>
      </c>
    </row>
    <row r="49" spans="1:22" ht="15" x14ac:dyDescent="0.2">
      <c r="A49" s="22" t="s">
        <v>9</v>
      </c>
      <c r="B49" s="23" t="s">
        <v>15</v>
      </c>
      <c r="C49" s="23" t="s">
        <v>22</v>
      </c>
      <c r="D49" s="23" t="s">
        <v>204</v>
      </c>
      <c r="E49" s="23" t="s">
        <v>205</v>
      </c>
      <c r="F49" s="23" t="s">
        <v>206</v>
      </c>
      <c r="G49" s="23" t="s">
        <v>207</v>
      </c>
      <c r="H49" s="26" t="s">
        <v>208</v>
      </c>
      <c r="I49" s="27">
        <v>0</v>
      </c>
      <c r="J49" s="24">
        <v>0</v>
      </c>
      <c r="K49" s="25">
        <v>0</v>
      </c>
      <c r="L49" s="24">
        <v>0</v>
      </c>
      <c r="M49" s="24">
        <v>304.97691500000002</v>
      </c>
      <c r="N49" s="28">
        <v>304.97691500000002</v>
      </c>
      <c r="O49" s="27">
        <v>0</v>
      </c>
      <c r="P49" s="24">
        <v>0</v>
      </c>
      <c r="Q49" s="25">
        <v>0</v>
      </c>
      <c r="R49" s="24">
        <v>0</v>
      </c>
      <c r="S49" s="24">
        <v>46.756799999999998</v>
      </c>
      <c r="T49" s="28">
        <v>46.756799999999998</v>
      </c>
      <c r="U49" s="14" t="s">
        <v>14</v>
      </c>
      <c r="V49" s="19" t="s">
        <v>14</v>
      </c>
    </row>
    <row r="50" spans="1:22" ht="15" x14ac:dyDescent="0.2">
      <c r="A50" s="22" t="s">
        <v>9</v>
      </c>
      <c r="B50" s="23" t="s">
        <v>15</v>
      </c>
      <c r="C50" s="23" t="s">
        <v>16</v>
      </c>
      <c r="D50" s="23" t="s">
        <v>137</v>
      </c>
      <c r="E50" s="23" t="s">
        <v>140</v>
      </c>
      <c r="F50" s="23" t="s">
        <v>19</v>
      </c>
      <c r="G50" s="23" t="s">
        <v>138</v>
      </c>
      <c r="H50" s="26" t="s">
        <v>139</v>
      </c>
      <c r="I50" s="27">
        <v>0</v>
      </c>
      <c r="J50" s="24">
        <v>0</v>
      </c>
      <c r="K50" s="25">
        <v>0</v>
      </c>
      <c r="L50" s="24">
        <v>362.90713199999999</v>
      </c>
      <c r="M50" s="24">
        <v>0</v>
      </c>
      <c r="N50" s="28">
        <v>362.90713199999999</v>
      </c>
      <c r="O50" s="27">
        <v>0</v>
      </c>
      <c r="P50" s="24">
        <v>0</v>
      </c>
      <c r="Q50" s="25">
        <v>0</v>
      </c>
      <c r="R50" s="24">
        <v>686.76880500000004</v>
      </c>
      <c r="S50" s="24">
        <v>11.539928</v>
      </c>
      <c r="T50" s="28">
        <v>698.30873299999996</v>
      </c>
      <c r="U50" s="14" t="s">
        <v>14</v>
      </c>
      <c r="V50" s="20">
        <f t="shared" si="3"/>
        <v>-48.030560860822</v>
      </c>
    </row>
    <row r="51" spans="1:22" ht="15" x14ac:dyDescent="0.2">
      <c r="A51" s="22" t="s">
        <v>9</v>
      </c>
      <c r="B51" s="23" t="s">
        <v>15</v>
      </c>
      <c r="C51" s="23" t="s">
        <v>22</v>
      </c>
      <c r="D51" s="23" t="s">
        <v>158</v>
      </c>
      <c r="E51" s="23" t="s">
        <v>106</v>
      </c>
      <c r="F51" s="23" t="s">
        <v>19</v>
      </c>
      <c r="G51" s="23" t="s">
        <v>48</v>
      </c>
      <c r="H51" s="26" t="s">
        <v>107</v>
      </c>
      <c r="I51" s="27">
        <v>0</v>
      </c>
      <c r="J51" s="24">
        <v>0</v>
      </c>
      <c r="K51" s="25">
        <v>0</v>
      </c>
      <c r="L51" s="24">
        <v>0</v>
      </c>
      <c r="M51" s="24">
        <v>0</v>
      </c>
      <c r="N51" s="28">
        <v>0</v>
      </c>
      <c r="O51" s="27">
        <v>0</v>
      </c>
      <c r="P51" s="24">
        <v>0</v>
      </c>
      <c r="Q51" s="25">
        <v>0</v>
      </c>
      <c r="R51" s="24">
        <v>330.25324599999999</v>
      </c>
      <c r="S51" s="24">
        <v>127.123903</v>
      </c>
      <c r="T51" s="28">
        <v>457.37714899999997</v>
      </c>
      <c r="U51" s="14" t="s">
        <v>14</v>
      </c>
      <c r="V51" s="19" t="s">
        <v>14</v>
      </c>
    </row>
    <row r="52" spans="1:22" ht="15" x14ac:dyDescent="0.2">
      <c r="A52" s="22" t="s">
        <v>9</v>
      </c>
      <c r="B52" s="23" t="s">
        <v>15</v>
      </c>
      <c r="C52" s="23" t="s">
        <v>16</v>
      </c>
      <c r="D52" s="23" t="s">
        <v>241</v>
      </c>
      <c r="E52" s="23" t="s">
        <v>242</v>
      </c>
      <c r="F52" s="23" t="s">
        <v>33</v>
      </c>
      <c r="G52" s="23" t="s">
        <v>243</v>
      </c>
      <c r="H52" s="26" t="s">
        <v>243</v>
      </c>
      <c r="I52" s="27">
        <v>0</v>
      </c>
      <c r="J52" s="24">
        <v>0</v>
      </c>
      <c r="K52" s="25">
        <v>0</v>
      </c>
      <c r="L52" s="24">
        <v>0</v>
      </c>
      <c r="M52" s="24">
        <v>6.9759840000000004</v>
      </c>
      <c r="N52" s="28">
        <v>6.9759840000000004</v>
      </c>
      <c r="O52" s="27">
        <v>0</v>
      </c>
      <c r="P52" s="24">
        <v>0</v>
      </c>
      <c r="Q52" s="25">
        <v>0</v>
      </c>
      <c r="R52" s="24">
        <v>0</v>
      </c>
      <c r="S52" s="24">
        <v>0</v>
      </c>
      <c r="T52" s="28">
        <v>0</v>
      </c>
      <c r="U52" s="14" t="s">
        <v>14</v>
      </c>
      <c r="V52" s="19" t="s">
        <v>14</v>
      </c>
    </row>
    <row r="53" spans="1:22" ht="15" x14ac:dyDescent="0.2">
      <c r="A53" s="22" t="s">
        <v>9</v>
      </c>
      <c r="B53" s="23" t="s">
        <v>15</v>
      </c>
      <c r="C53" s="23" t="s">
        <v>16</v>
      </c>
      <c r="D53" s="23" t="s">
        <v>87</v>
      </c>
      <c r="E53" s="23" t="s">
        <v>88</v>
      </c>
      <c r="F53" s="23" t="s">
        <v>19</v>
      </c>
      <c r="G53" s="23" t="s">
        <v>89</v>
      </c>
      <c r="H53" s="26" t="s">
        <v>90</v>
      </c>
      <c r="I53" s="27">
        <v>0</v>
      </c>
      <c r="J53" s="24">
        <v>0</v>
      </c>
      <c r="K53" s="25">
        <v>0</v>
      </c>
      <c r="L53" s="24">
        <v>0</v>
      </c>
      <c r="M53" s="24">
        <v>0</v>
      </c>
      <c r="N53" s="28">
        <v>0</v>
      </c>
      <c r="O53" s="27">
        <v>0</v>
      </c>
      <c r="P53" s="24">
        <v>0</v>
      </c>
      <c r="Q53" s="25">
        <v>0</v>
      </c>
      <c r="R53" s="24">
        <v>397.189886</v>
      </c>
      <c r="S53" s="24">
        <v>3.5485609999999999</v>
      </c>
      <c r="T53" s="28">
        <v>400.73844700000001</v>
      </c>
      <c r="U53" s="14" t="s">
        <v>14</v>
      </c>
      <c r="V53" s="19" t="s">
        <v>14</v>
      </c>
    </row>
    <row r="54" spans="1:22" ht="15" x14ac:dyDescent="0.2">
      <c r="A54" s="22" t="s">
        <v>9</v>
      </c>
      <c r="B54" s="23" t="s">
        <v>15</v>
      </c>
      <c r="C54" s="23" t="s">
        <v>16</v>
      </c>
      <c r="D54" s="23" t="s">
        <v>133</v>
      </c>
      <c r="E54" s="23" t="s">
        <v>134</v>
      </c>
      <c r="F54" s="23" t="s">
        <v>19</v>
      </c>
      <c r="G54" s="23" t="s">
        <v>135</v>
      </c>
      <c r="H54" s="26" t="s">
        <v>136</v>
      </c>
      <c r="I54" s="27">
        <v>0</v>
      </c>
      <c r="J54" s="24">
        <v>1.5287999999999999</v>
      </c>
      <c r="K54" s="25">
        <v>1.5287999999999999</v>
      </c>
      <c r="L54" s="24">
        <v>0</v>
      </c>
      <c r="M54" s="24">
        <v>1.5287999999999999</v>
      </c>
      <c r="N54" s="28">
        <v>1.5287999999999999</v>
      </c>
      <c r="O54" s="27">
        <v>0</v>
      </c>
      <c r="P54" s="24">
        <v>0</v>
      </c>
      <c r="Q54" s="25">
        <v>0</v>
      </c>
      <c r="R54" s="24">
        <v>0</v>
      </c>
      <c r="S54" s="24">
        <v>6.1046999999999997E-2</v>
      </c>
      <c r="T54" s="28">
        <v>6.1046999999999997E-2</v>
      </c>
      <c r="U54" s="14" t="s">
        <v>14</v>
      </c>
      <c r="V54" s="19" t="s">
        <v>14</v>
      </c>
    </row>
    <row r="55" spans="1:22" ht="15" x14ac:dyDescent="0.2">
      <c r="A55" s="22" t="s">
        <v>9</v>
      </c>
      <c r="B55" s="23" t="s">
        <v>15</v>
      </c>
      <c r="C55" s="23" t="s">
        <v>22</v>
      </c>
      <c r="D55" s="23" t="s">
        <v>91</v>
      </c>
      <c r="E55" s="23" t="s">
        <v>132</v>
      </c>
      <c r="F55" s="23" t="s">
        <v>38</v>
      </c>
      <c r="G55" s="23" t="s">
        <v>38</v>
      </c>
      <c r="H55" s="26" t="s">
        <v>92</v>
      </c>
      <c r="I55" s="27">
        <v>719.92814099999998</v>
      </c>
      <c r="J55" s="24">
        <v>127.84679</v>
      </c>
      <c r="K55" s="25">
        <v>847.77493100000004</v>
      </c>
      <c r="L55" s="24">
        <v>4813.3400469999997</v>
      </c>
      <c r="M55" s="24">
        <v>876.70120599999996</v>
      </c>
      <c r="N55" s="28">
        <v>5690.0412530000003</v>
      </c>
      <c r="O55" s="27">
        <v>231.263273</v>
      </c>
      <c r="P55" s="24">
        <v>72.754020999999995</v>
      </c>
      <c r="Q55" s="25">
        <v>304.01729399999999</v>
      </c>
      <c r="R55" s="24">
        <v>3110.6439030000001</v>
      </c>
      <c r="S55" s="24">
        <v>609.00680399999999</v>
      </c>
      <c r="T55" s="28">
        <v>3719.6507069999998</v>
      </c>
      <c r="U55" s="14" t="s">
        <v>14</v>
      </c>
      <c r="V55" s="20">
        <f t="shared" si="3"/>
        <v>52.972461696253582</v>
      </c>
    </row>
    <row r="56" spans="1:22" ht="15" x14ac:dyDescent="0.2">
      <c r="A56" s="22" t="s">
        <v>9</v>
      </c>
      <c r="B56" s="23" t="s">
        <v>15</v>
      </c>
      <c r="C56" s="23" t="s">
        <v>22</v>
      </c>
      <c r="D56" s="23" t="s">
        <v>95</v>
      </c>
      <c r="E56" s="31" t="s">
        <v>147</v>
      </c>
      <c r="F56" s="23" t="s">
        <v>33</v>
      </c>
      <c r="G56" s="23" t="s">
        <v>34</v>
      </c>
      <c r="H56" s="26" t="s">
        <v>96</v>
      </c>
      <c r="I56" s="27">
        <v>0</v>
      </c>
      <c r="J56" s="24">
        <v>694.55269999999996</v>
      </c>
      <c r="K56" s="25">
        <v>694.55269999999996</v>
      </c>
      <c r="L56" s="24">
        <v>0</v>
      </c>
      <c r="M56" s="24">
        <v>5789.2716</v>
      </c>
      <c r="N56" s="28">
        <v>5789.2716</v>
      </c>
      <c r="O56" s="27">
        <v>0</v>
      </c>
      <c r="P56" s="24">
        <v>559.04250000000002</v>
      </c>
      <c r="Q56" s="25">
        <v>559.04250000000002</v>
      </c>
      <c r="R56" s="24">
        <v>0</v>
      </c>
      <c r="S56" s="24">
        <v>6793.7629999999999</v>
      </c>
      <c r="T56" s="28">
        <v>6793.7629999999999</v>
      </c>
      <c r="U56" s="15">
        <f t="shared" si="2"/>
        <v>24.239695550874927</v>
      </c>
      <c r="V56" s="20">
        <f t="shared" si="3"/>
        <v>-14.785493694731478</v>
      </c>
    </row>
    <row r="57" spans="1:22" ht="15" x14ac:dyDescent="0.2">
      <c r="A57" s="22" t="s">
        <v>9</v>
      </c>
      <c r="B57" s="23" t="s">
        <v>15</v>
      </c>
      <c r="C57" s="23" t="s">
        <v>22</v>
      </c>
      <c r="D57" s="23" t="s">
        <v>95</v>
      </c>
      <c r="E57" s="23" t="s">
        <v>106</v>
      </c>
      <c r="F57" s="23" t="s">
        <v>19</v>
      </c>
      <c r="G57" s="23" t="s">
        <v>48</v>
      </c>
      <c r="H57" s="26" t="s">
        <v>107</v>
      </c>
      <c r="I57" s="27">
        <v>0</v>
      </c>
      <c r="J57" s="24">
        <v>0</v>
      </c>
      <c r="K57" s="25">
        <v>0</v>
      </c>
      <c r="L57" s="24">
        <v>452.42360000000002</v>
      </c>
      <c r="M57" s="24">
        <v>113.92230000000001</v>
      </c>
      <c r="N57" s="28">
        <v>566.34590000000003</v>
      </c>
      <c r="O57" s="27">
        <v>68.667199999999994</v>
      </c>
      <c r="P57" s="24">
        <v>19.451799999999999</v>
      </c>
      <c r="Q57" s="25">
        <v>88.119</v>
      </c>
      <c r="R57" s="24">
        <v>128.16</v>
      </c>
      <c r="S57" s="24">
        <v>32.765700000000002</v>
      </c>
      <c r="T57" s="28">
        <v>160.92570000000001</v>
      </c>
      <c r="U57" s="14" t="s">
        <v>14</v>
      </c>
      <c r="V57" s="19" t="s">
        <v>14</v>
      </c>
    </row>
    <row r="58" spans="1:22" ht="15" x14ac:dyDescent="0.2">
      <c r="A58" s="22" t="s">
        <v>9</v>
      </c>
      <c r="B58" s="23" t="s">
        <v>15</v>
      </c>
      <c r="C58" s="23" t="s">
        <v>22</v>
      </c>
      <c r="D58" s="23" t="s">
        <v>95</v>
      </c>
      <c r="E58" s="23" t="s">
        <v>244</v>
      </c>
      <c r="F58" s="23" t="s">
        <v>33</v>
      </c>
      <c r="G58" s="23" t="s">
        <v>36</v>
      </c>
      <c r="H58" s="26" t="s">
        <v>36</v>
      </c>
      <c r="I58" s="27">
        <v>0</v>
      </c>
      <c r="J58" s="24">
        <v>310.12535300000002</v>
      </c>
      <c r="K58" s="25">
        <v>310.12535300000002</v>
      </c>
      <c r="L58" s="24">
        <v>0</v>
      </c>
      <c r="M58" s="24">
        <v>356.18035300000003</v>
      </c>
      <c r="N58" s="28">
        <v>356.18035300000003</v>
      </c>
      <c r="O58" s="27">
        <v>0</v>
      </c>
      <c r="P58" s="24">
        <v>0</v>
      </c>
      <c r="Q58" s="25">
        <v>0</v>
      </c>
      <c r="R58" s="24">
        <v>0</v>
      </c>
      <c r="S58" s="24">
        <v>0</v>
      </c>
      <c r="T58" s="28">
        <v>0</v>
      </c>
      <c r="U58" s="14" t="s">
        <v>14</v>
      </c>
      <c r="V58" s="19" t="s">
        <v>14</v>
      </c>
    </row>
    <row r="59" spans="1:22" ht="15" x14ac:dyDescent="0.2">
      <c r="A59" s="22" t="s">
        <v>9</v>
      </c>
      <c r="B59" s="23" t="s">
        <v>15</v>
      </c>
      <c r="C59" s="23" t="s">
        <v>16</v>
      </c>
      <c r="D59" s="23" t="s">
        <v>141</v>
      </c>
      <c r="E59" s="23" t="s">
        <v>177</v>
      </c>
      <c r="F59" s="23" t="s">
        <v>38</v>
      </c>
      <c r="G59" s="23" t="s">
        <v>143</v>
      </c>
      <c r="H59" s="26" t="s">
        <v>144</v>
      </c>
      <c r="I59" s="27">
        <v>0</v>
      </c>
      <c r="J59" s="24">
        <v>0</v>
      </c>
      <c r="K59" s="25">
        <v>0</v>
      </c>
      <c r="L59" s="24">
        <v>365.70439499999998</v>
      </c>
      <c r="M59" s="24">
        <v>11.155481999999999</v>
      </c>
      <c r="N59" s="28">
        <v>376.85987699999998</v>
      </c>
      <c r="O59" s="27">
        <v>0</v>
      </c>
      <c r="P59" s="24">
        <v>0</v>
      </c>
      <c r="Q59" s="25">
        <v>0</v>
      </c>
      <c r="R59" s="24">
        <v>264.57295599999998</v>
      </c>
      <c r="S59" s="24">
        <v>5.9288290000000003</v>
      </c>
      <c r="T59" s="28">
        <v>270.50178499999998</v>
      </c>
      <c r="U59" s="14" t="s">
        <v>14</v>
      </c>
      <c r="V59" s="20">
        <f t="shared" si="3"/>
        <v>39.318813367534709</v>
      </c>
    </row>
    <row r="60" spans="1:22" ht="15" x14ac:dyDescent="0.2">
      <c r="A60" s="22" t="s">
        <v>9</v>
      </c>
      <c r="B60" s="23" t="s">
        <v>15</v>
      </c>
      <c r="C60" s="23" t="s">
        <v>16</v>
      </c>
      <c r="D60" s="23" t="s">
        <v>141</v>
      </c>
      <c r="E60" s="23" t="s">
        <v>142</v>
      </c>
      <c r="F60" s="23" t="s">
        <v>38</v>
      </c>
      <c r="G60" s="23" t="s">
        <v>143</v>
      </c>
      <c r="H60" s="26" t="s">
        <v>144</v>
      </c>
      <c r="I60" s="27">
        <v>0</v>
      </c>
      <c r="J60" s="24">
        <v>0</v>
      </c>
      <c r="K60" s="25">
        <v>0</v>
      </c>
      <c r="L60" s="24">
        <v>0</v>
      </c>
      <c r="M60" s="24">
        <v>0</v>
      </c>
      <c r="N60" s="28">
        <v>0</v>
      </c>
      <c r="O60" s="27">
        <v>0</v>
      </c>
      <c r="P60" s="24">
        <v>0</v>
      </c>
      <c r="Q60" s="25">
        <v>0</v>
      </c>
      <c r="R60" s="24">
        <v>228.961679</v>
      </c>
      <c r="S60" s="24">
        <v>0</v>
      </c>
      <c r="T60" s="28">
        <v>228.961679</v>
      </c>
      <c r="U60" s="14" t="s">
        <v>14</v>
      </c>
      <c r="V60" s="19" t="s">
        <v>14</v>
      </c>
    </row>
    <row r="61" spans="1:22" ht="15" x14ac:dyDescent="0.2">
      <c r="A61" s="22" t="s">
        <v>9</v>
      </c>
      <c r="B61" s="23" t="s">
        <v>15</v>
      </c>
      <c r="C61" s="23" t="s">
        <v>22</v>
      </c>
      <c r="D61" s="23" t="s">
        <v>224</v>
      </c>
      <c r="E61" s="23" t="s">
        <v>225</v>
      </c>
      <c r="F61" s="23" t="s">
        <v>33</v>
      </c>
      <c r="G61" s="23" t="s">
        <v>34</v>
      </c>
      <c r="H61" s="26" t="s">
        <v>172</v>
      </c>
      <c r="I61" s="27">
        <v>0</v>
      </c>
      <c r="J61" s="24">
        <v>0</v>
      </c>
      <c r="K61" s="25">
        <v>0</v>
      </c>
      <c r="L61" s="24">
        <v>84.214600000000004</v>
      </c>
      <c r="M61" s="24">
        <v>6.126207</v>
      </c>
      <c r="N61" s="28">
        <v>90.340806999999998</v>
      </c>
      <c r="O61" s="27">
        <v>0</v>
      </c>
      <c r="P61" s="24">
        <v>0</v>
      </c>
      <c r="Q61" s="25">
        <v>0</v>
      </c>
      <c r="R61" s="24">
        <v>0</v>
      </c>
      <c r="S61" s="24">
        <v>0</v>
      </c>
      <c r="T61" s="28">
        <v>0</v>
      </c>
      <c r="U61" s="14" t="s">
        <v>14</v>
      </c>
      <c r="V61" s="19" t="s">
        <v>14</v>
      </c>
    </row>
    <row r="62" spans="1:22" ht="15" x14ac:dyDescent="0.2">
      <c r="A62" s="22" t="s">
        <v>9</v>
      </c>
      <c r="B62" s="23" t="s">
        <v>15</v>
      </c>
      <c r="C62" s="23" t="s">
        <v>22</v>
      </c>
      <c r="D62" s="23" t="s">
        <v>233</v>
      </c>
      <c r="E62" s="23" t="s">
        <v>234</v>
      </c>
      <c r="F62" s="23" t="s">
        <v>65</v>
      </c>
      <c r="G62" s="23" t="s">
        <v>235</v>
      </c>
      <c r="H62" s="26" t="s">
        <v>236</v>
      </c>
      <c r="I62" s="27">
        <v>0</v>
      </c>
      <c r="J62" s="24">
        <v>0</v>
      </c>
      <c r="K62" s="25">
        <v>0</v>
      </c>
      <c r="L62" s="24">
        <v>0</v>
      </c>
      <c r="M62" s="24">
        <v>0</v>
      </c>
      <c r="N62" s="28">
        <v>0</v>
      </c>
      <c r="O62" s="27">
        <v>0</v>
      </c>
      <c r="P62" s="24">
        <v>0</v>
      </c>
      <c r="Q62" s="25">
        <v>0</v>
      </c>
      <c r="R62" s="24">
        <v>0</v>
      </c>
      <c r="S62" s="24">
        <v>8.9442999999999995E-2</v>
      </c>
      <c r="T62" s="28">
        <v>8.9442999999999995E-2</v>
      </c>
      <c r="U62" s="14" t="s">
        <v>14</v>
      </c>
      <c r="V62" s="19" t="s">
        <v>14</v>
      </c>
    </row>
    <row r="63" spans="1:22" ht="15" x14ac:dyDescent="0.2">
      <c r="A63" s="22" t="s">
        <v>9</v>
      </c>
      <c r="B63" s="23" t="s">
        <v>15</v>
      </c>
      <c r="C63" s="23" t="s">
        <v>22</v>
      </c>
      <c r="D63" s="23" t="s">
        <v>98</v>
      </c>
      <c r="E63" s="23" t="s">
        <v>99</v>
      </c>
      <c r="F63" s="23" t="s">
        <v>25</v>
      </c>
      <c r="G63" s="23" t="s">
        <v>26</v>
      </c>
      <c r="H63" s="26" t="s">
        <v>26</v>
      </c>
      <c r="I63" s="27">
        <v>1094.9561409999999</v>
      </c>
      <c r="J63" s="24">
        <v>23.738378999999998</v>
      </c>
      <c r="K63" s="25">
        <v>1118.69452</v>
      </c>
      <c r="L63" s="24">
        <v>11914.201588</v>
      </c>
      <c r="M63" s="24">
        <v>218.41726</v>
      </c>
      <c r="N63" s="28">
        <v>12132.618848</v>
      </c>
      <c r="O63" s="27">
        <v>912.74687500000005</v>
      </c>
      <c r="P63" s="24">
        <v>23.790970999999999</v>
      </c>
      <c r="Q63" s="25">
        <v>936.53784599999994</v>
      </c>
      <c r="R63" s="24">
        <v>10800.969359999999</v>
      </c>
      <c r="S63" s="24">
        <v>260.09464800000001</v>
      </c>
      <c r="T63" s="28">
        <v>11061.064007999999</v>
      </c>
      <c r="U63" s="15">
        <f t="shared" si="2"/>
        <v>19.450006721885327</v>
      </c>
      <c r="V63" s="20">
        <f t="shared" si="3"/>
        <v>9.687628958886684</v>
      </c>
    </row>
    <row r="64" spans="1:22" ht="15" x14ac:dyDescent="0.2">
      <c r="A64" s="22" t="s">
        <v>9</v>
      </c>
      <c r="B64" s="23" t="s">
        <v>15</v>
      </c>
      <c r="C64" s="23" t="s">
        <v>22</v>
      </c>
      <c r="D64" s="23" t="s">
        <v>100</v>
      </c>
      <c r="E64" s="23" t="s">
        <v>101</v>
      </c>
      <c r="F64" s="23" t="s">
        <v>33</v>
      </c>
      <c r="G64" s="23" t="s">
        <v>102</v>
      </c>
      <c r="H64" s="26" t="s">
        <v>102</v>
      </c>
      <c r="I64" s="27">
        <v>197.50524799999999</v>
      </c>
      <c r="J64" s="24">
        <v>100.714113</v>
      </c>
      <c r="K64" s="25">
        <v>298.21936099999999</v>
      </c>
      <c r="L64" s="24">
        <v>1781.4947090000001</v>
      </c>
      <c r="M64" s="24">
        <v>798.62426800000003</v>
      </c>
      <c r="N64" s="28">
        <v>2580.1189770000001</v>
      </c>
      <c r="O64" s="27">
        <v>311.83599700000002</v>
      </c>
      <c r="P64" s="24">
        <v>81.544285000000002</v>
      </c>
      <c r="Q64" s="25">
        <v>393.38028300000002</v>
      </c>
      <c r="R64" s="24">
        <v>2889.3069690000002</v>
      </c>
      <c r="S64" s="24">
        <v>779.48523</v>
      </c>
      <c r="T64" s="28">
        <v>3668.7921999999999</v>
      </c>
      <c r="U64" s="15">
        <f t="shared" si="2"/>
        <v>-24.190567273550922</v>
      </c>
      <c r="V64" s="20">
        <f t="shared" si="3"/>
        <v>-29.673886217922064</v>
      </c>
    </row>
    <row r="65" spans="1:22" ht="15" x14ac:dyDescent="0.2">
      <c r="A65" s="22" t="s">
        <v>9</v>
      </c>
      <c r="B65" s="23" t="s">
        <v>15</v>
      </c>
      <c r="C65" s="23" t="s">
        <v>16</v>
      </c>
      <c r="D65" s="23" t="s">
        <v>151</v>
      </c>
      <c r="E65" s="23" t="s">
        <v>215</v>
      </c>
      <c r="F65" s="23" t="s">
        <v>19</v>
      </c>
      <c r="G65" s="23" t="s">
        <v>84</v>
      </c>
      <c r="H65" s="26" t="s">
        <v>97</v>
      </c>
      <c r="I65" s="27">
        <v>0</v>
      </c>
      <c r="J65" s="24">
        <v>0</v>
      </c>
      <c r="K65" s="25">
        <v>0</v>
      </c>
      <c r="L65" s="24">
        <v>23.44</v>
      </c>
      <c r="M65" s="24">
        <v>0</v>
      </c>
      <c r="N65" s="28">
        <v>23.44</v>
      </c>
      <c r="O65" s="27">
        <v>0</v>
      </c>
      <c r="P65" s="24">
        <v>0</v>
      </c>
      <c r="Q65" s="25">
        <v>0</v>
      </c>
      <c r="R65" s="24">
        <v>0</v>
      </c>
      <c r="S65" s="24">
        <v>0</v>
      </c>
      <c r="T65" s="28">
        <v>0</v>
      </c>
      <c r="U65" s="14" t="s">
        <v>14</v>
      </c>
      <c r="V65" s="19" t="s">
        <v>14</v>
      </c>
    </row>
    <row r="66" spans="1:22" ht="15" x14ac:dyDescent="0.2">
      <c r="A66" s="22" t="s">
        <v>9</v>
      </c>
      <c r="B66" s="23" t="s">
        <v>15</v>
      </c>
      <c r="C66" s="23" t="s">
        <v>16</v>
      </c>
      <c r="D66" s="23" t="s">
        <v>151</v>
      </c>
      <c r="E66" s="23" t="s">
        <v>152</v>
      </c>
      <c r="F66" s="23" t="s">
        <v>19</v>
      </c>
      <c r="G66" s="23" t="s">
        <v>153</v>
      </c>
      <c r="H66" s="26" t="s">
        <v>154</v>
      </c>
      <c r="I66" s="27">
        <v>0</v>
      </c>
      <c r="J66" s="24">
        <v>0</v>
      </c>
      <c r="K66" s="25">
        <v>0</v>
      </c>
      <c r="L66" s="24">
        <v>0</v>
      </c>
      <c r="M66" s="24">
        <v>0</v>
      </c>
      <c r="N66" s="28">
        <v>0</v>
      </c>
      <c r="O66" s="27">
        <v>0</v>
      </c>
      <c r="P66" s="24">
        <v>0</v>
      </c>
      <c r="Q66" s="25">
        <v>0</v>
      </c>
      <c r="R66" s="24">
        <v>9</v>
      </c>
      <c r="S66" s="24">
        <v>0</v>
      </c>
      <c r="T66" s="28">
        <v>9</v>
      </c>
      <c r="U66" s="14" t="s">
        <v>14</v>
      </c>
      <c r="V66" s="19" t="s">
        <v>14</v>
      </c>
    </row>
    <row r="67" spans="1:22" ht="15" x14ac:dyDescent="0.2">
      <c r="A67" s="22" t="s">
        <v>9</v>
      </c>
      <c r="B67" s="23" t="s">
        <v>15</v>
      </c>
      <c r="C67" s="23" t="s">
        <v>16</v>
      </c>
      <c r="D67" s="23" t="s">
        <v>191</v>
      </c>
      <c r="E67" s="23" t="s">
        <v>192</v>
      </c>
      <c r="F67" s="23" t="s">
        <v>25</v>
      </c>
      <c r="G67" s="23" t="s">
        <v>26</v>
      </c>
      <c r="H67" s="26" t="s">
        <v>26</v>
      </c>
      <c r="I67" s="27">
        <v>0</v>
      </c>
      <c r="J67" s="24">
        <v>9.1441789999999994</v>
      </c>
      <c r="K67" s="25">
        <v>9.1441789999999994</v>
      </c>
      <c r="L67" s="24">
        <v>0</v>
      </c>
      <c r="M67" s="24">
        <v>47.567464999999999</v>
      </c>
      <c r="N67" s="28">
        <v>47.567464999999999</v>
      </c>
      <c r="O67" s="27">
        <v>0</v>
      </c>
      <c r="P67" s="24">
        <v>0</v>
      </c>
      <c r="Q67" s="25">
        <v>0</v>
      </c>
      <c r="R67" s="24">
        <v>0</v>
      </c>
      <c r="S67" s="24">
        <v>0</v>
      </c>
      <c r="T67" s="28">
        <v>0</v>
      </c>
      <c r="U67" s="14" t="s">
        <v>14</v>
      </c>
      <c r="V67" s="19" t="s">
        <v>14</v>
      </c>
    </row>
    <row r="68" spans="1:22" ht="15" x14ac:dyDescent="0.2">
      <c r="A68" s="22" t="s">
        <v>9</v>
      </c>
      <c r="B68" s="23" t="s">
        <v>15</v>
      </c>
      <c r="C68" s="23" t="s">
        <v>16</v>
      </c>
      <c r="D68" s="23" t="s">
        <v>170</v>
      </c>
      <c r="E68" s="23" t="s">
        <v>171</v>
      </c>
      <c r="F68" s="23" t="s">
        <v>33</v>
      </c>
      <c r="G68" s="23" t="s">
        <v>34</v>
      </c>
      <c r="H68" s="26" t="s">
        <v>172</v>
      </c>
      <c r="I68" s="27">
        <v>0</v>
      </c>
      <c r="J68" s="24">
        <v>0</v>
      </c>
      <c r="K68" s="25">
        <v>0</v>
      </c>
      <c r="L68" s="24">
        <v>0</v>
      </c>
      <c r="M68" s="24">
        <v>0</v>
      </c>
      <c r="N68" s="28">
        <v>0</v>
      </c>
      <c r="O68" s="27">
        <v>0</v>
      </c>
      <c r="P68" s="24">
        <v>0</v>
      </c>
      <c r="Q68" s="25">
        <v>0</v>
      </c>
      <c r="R68" s="24">
        <v>48.417099999999998</v>
      </c>
      <c r="S68" s="24">
        <v>12.15681</v>
      </c>
      <c r="T68" s="28">
        <v>60.573909999999998</v>
      </c>
      <c r="U68" s="14" t="s">
        <v>14</v>
      </c>
      <c r="V68" s="19" t="s">
        <v>14</v>
      </c>
    </row>
    <row r="69" spans="1:22" ht="15" x14ac:dyDescent="0.2">
      <c r="A69" s="22" t="s">
        <v>9</v>
      </c>
      <c r="B69" s="23" t="s">
        <v>15</v>
      </c>
      <c r="C69" s="23" t="s">
        <v>16</v>
      </c>
      <c r="D69" s="23" t="s">
        <v>103</v>
      </c>
      <c r="E69" s="23" t="s">
        <v>104</v>
      </c>
      <c r="F69" s="23" t="s">
        <v>19</v>
      </c>
      <c r="G69" s="23" t="s">
        <v>20</v>
      </c>
      <c r="H69" s="26" t="s">
        <v>21</v>
      </c>
      <c r="I69" s="27">
        <v>122.56435999999999</v>
      </c>
      <c r="J69" s="24">
        <v>3.3104480000000001</v>
      </c>
      <c r="K69" s="25">
        <v>125.874808</v>
      </c>
      <c r="L69" s="24">
        <v>983.44622500000003</v>
      </c>
      <c r="M69" s="24">
        <v>31.744917000000001</v>
      </c>
      <c r="N69" s="28">
        <v>1015.191142</v>
      </c>
      <c r="O69" s="27">
        <v>89.658795999999995</v>
      </c>
      <c r="P69" s="24">
        <v>3.5147699999999999</v>
      </c>
      <c r="Q69" s="25">
        <v>93.173565999999994</v>
      </c>
      <c r="R69" s="24">
        <v>630.22251300000005</v>
      </c>
      <c r="S69" s="24">
        <v>28.528046</v>
      </c>
      <c r="T69" s="28">
        <v>658.75055899999995</v>
      </c>
      <c r="U69" s="15">
        <f t="shared" si="2"/>
        <v>35.097124006180039</v>
      </c>
      <c r="V69" s="20">
        <f t="shared" si="3"/>
        <v>54.108581485089879</v>
      </c>
    </row>
    <row r="70" spans="1:22" ht="15" x14ac:dyDescent="0.2">
      <c r="A70" s="22" t="s">
        <v>9</v>
      </c>
      <c r="B70" s="23" t="s">
        <v>15</v>
      </c>
      <c r="C70" s="23" t="s">
        <v>16</v>
      </c>
      <c r="D70" s="23" t="s">
        <v>126</v>
      </c>
      <c r="E70" s="23" t="s">
        <v>105</v>
      </c>
      <c r="F70" s="23" t="s">
        <v>19</v>
      </c>
      <c r="G70" s="23" t="s">
        <v>89</v>
      </c>
      <c r="H70" s="26" t="s">
        <v>90</v>
      </c>
      <c r="I70" s="27">
        <v>0</v>
      </c>
      <c r="J70" s="24">
        <v>0</v>
      </c>
      <c r="K70" s="25">
        <v>0</v>
      </c>
      <c r="L70" s="24">
        <v>57.790486999999999</v>
      </c>
      <c r="M70" s="24">
        <v>0</v>
      </c>
      <c r="N70" s="28">
        <v>57.790486999999999</v>
      </c>
      <c r="O70" s="27">
        <v>138.537192</v>
      </c>
      <c r="P70" s="24">
        <v>0</v>
      </c>
      <c r="Q70" s="25">
        <v>138.537192</v>
      </c>
      <c r="R70" s="24">
        <v>776.70990600000005</v>
      </c>
      <c r="S70" s="24">
        <v>0</v>
      </c>
      <c r="T70" s="28">
        <v>776.70990600000005</v>
      </c>
      <c r="U70" s="14" t="s">
        <v>14</v>
      </c>
      <c r="V70" s="20">
        <f t="shared" si="3"/>
        <v>-92.559578994219763</v>
      </c>
    </row>
    <row r="71" spans="1:22" ht="15" x14ac:dyDescent="0.2">
      <c r="A71" s="22" t="s">
        <v>9</v>
      </c>
      <c r="B71" s="23" t="s">
        <v>15</v>
      </c>
      <c r="C71" s="23" t="s">
        <v>22</v>
      </c>
      <c r="D71" s="23" t="s">
        <v>173</v>
      </c>
      <c r="E71" s="23" t="s">
        <v>174</v>
      </c>
      <c r="F71" s="23" t="s">
        <v>25</v>
      </c>
      <c r="G71" s="23" t="s">
        <v>175</v>
      </c>
      <c r="H71" s="26" t="s">
        <v>176</v>
      </c>
      <c r="I71" s="27">
        <v>0</v>
      </c>
      <c r="J71" s="24">
        <v>12.717972</v>
      </c>
      <c r="K71" s="25">
        <v>12.717972</v>
      </c>
      <c r="L71" s="24">
        <v>0</v>
      </c>
      <c r="M71" s="24">
        <v>325.500428</v>
      </c>
      <c r="N71" s="28">
        <v>325.500428</v>
      </c>
      <c r="O71" s="27">
        <v>0</v>
      </c>
      <c r="P71" s="24">
        <v>56.452592000000003</v>
      </c>
      <c r="Q71" s="25">
        <v>56.452592000000003</v>
      </c>
      <c r="R71" s="24">
        <v>0</v>
      </c>
      <c r="S71" s="24">
        <v>208.70751300000001</v>
      </c>
      <c r="T71" s="28">
        <v>208.70751300000001</v>
      </c>
      <c r="U71" s="15">
        <f t="shared" si="2"/>
        <v>-77.471411764405801</v>
      </c>
      <c r="V71" s="20">
        <f t="shared" si="3"/>
        <v>55.960091383964695</v>
      </c>
    </row>
    <row r="72" spans="1:22" ht="15" x14ac:dyDescent="0.2">
      <c r="A72" s="22" t="s">
        <v>9</v>
      </c>
      <c r="B72" s="23" t="s">
        <v>15</v>
      </c>
      <c r="C72" s="23" t="s">
        <v>22</v>
      </c>
      <c r="D72" s="23" t="s">
        <v>218</v>
      </c>
      <c r="E72" s="23" t="s">
        <v>219</v>
      </c>
      <c r="F72" s="23" t="s">
        <v>43</v>
      </c>
      <c r="G72" s="23" t="s">
        <v>220</v>
      </c>
      <c r="H72" s="26" t="s">
        <v>166</v>
      </c>
      <c r="I72" s="27">
        <v>0</v>
      </c>
      <c r="J72" s="24">
        <v>0</v>
      </c>
      <c r="K72" s="25">
        <v>0</v>
      </c>
      <c r="L72" s="24">
        <v>0</v>
      </c>
      <c r="M72" s="24">
        <v>0</v>
      </c>
      <c r="N72" s="28">
        <v>0</v>
      </c>
      <c r="O72" s="27">
        <v>0</v>
      </c>
      <c r="P72" s="24">
        <v>0</v>
      </c>
      <c r="Q72" s="25">
        <v>0</v>
      </c>
      <c r="R72" s="24">
        <v>0</v>
      </c>
      <c r="S72" s="24">
        <v>53.234717000000003</v>
      </c>
      <c r="T72" s="28">
        <v>53.234717000000003</v>
      </c>
      <c r="U72" s="14" t="s">
        <v>14</v>
      </c>
      <c r="V72" s="19" t="s">
        <v>14</v>
      </c>
    </row>
    <row r="73" spans="1:22" ht="15" x14ac:dyDescent="0.2">
      <c r="A73" s="22" t="s">
        <v>9</v>
      </c>
      <c r="B73" s="23" t="s">
        <v>15</v>
      </c>
      <c r="C73" s="23" t="s">
        <v>22</v>
      </c>
      <c r="D73" s="23" t="s">
        <v>193</v>
      </c>
      <c r="E73" s="23" t="s">
        <v>194</v>
      </c>
      <c r="F73" s="23" t="s">
        <v>27</v>
      </c>
      <c r="G73" s="23" t="s">
        <v>27</v>
      </c>
      <c r="H73" s="26" t="s">
        <v>62</v>
      </c>
      <c r="I73" s="27">
        <v>0</v>
      </c>
      <c r="J73" s="24">
        <v>0</v>
      </c>
      <c r="K73" s="25">
        <v>0</v>
      </c>
      <c r="L73" s="24">
        <v>278.97902399999998</v>
      </c>
      <c r="M73" s="24">
        <v>4.547968</v>
      </c>
      <c r="N73" s="28">
        <v>283.52699200000001</v>
      </c>
      <c r="O73" s="27">
        <v>0</v>
      </c>
      <c r="P73" s="24">
        <v>0</v>
      </c>
      <c r="Q73" s="25">
        <v>0</v>
      </c>
      <c r="R73" s="24">
        <v>0</v>
      </c>
      <c r="S73" s="24">
        <v>0</v>
      </c>
      <c r="T73" s="28">
        <v>0</v>
      </c>
      <c r="U73" s="14" t="s">
        <v>14</v>
      </c>
      <c r="V73" s="19" t="s">
        <v>14</v>
      </c>
    </row>
    <row r="74" spans="1:22" ht="15" x14ac:dyDescent="0.2">
      <c r="A74" s="22" t="s">
        <v>9</v>
      </c>
      <c r="B74" s="23" t="s">
        <v>15</v>
      </c>
      <c r="C74" s="23" t="s">
        <v>22</v>
      </c>
      <c r="D74" s="23" t="s">
        <v>178</v>
      </c>
      <c r="E74" s="23" t="s">
        <v>57</v>
      </c>
      <c r="F74" s="23" t="s">
        <v>38</v>
      </c>
      <c r="G74" s="23" t="s">
        <v>38</v>
      </c>
      <c r="H74" s="26" t="s">
        <v>58</v>
      </c>
      <c r="I74" s="27">
        <v>1383.717058</v>
      </c>
      <c r="J74" s="24">
        <v>45.064039999999999</v>
      </c>
      <c r="K74" s="25">
        <v>1428.7810979999999</v>
      </c>
      <c r="L74" s="24">
        <v>13922.552154999999</v>
      </c>
      <c r="M74" s="24">
        <v>399.23552699999999</v>
      </c>
      <c r="N74" s="28">
        <v>14321.787682</v>
      </c>
      <c r="O74" s="27">
        <v>1156.7567879999999</v>
      </c>
      <c r="P74" s="24">
        <v>48.043692</v>
      </c>
      <c r="Q74" s="25">
        <v>1204.8004800000001</v>
      </c>
      <c r="R74" s="24">
        <v>12637.469311999999</v>
      </c>
      <c r="S74" s="24">
        <v>467.92971999999997</v>
      </c>
      <c r="T74" s="28">
        <v>13105.399031999999</v>
      </c>
      <c r="U74" s="15">
        <f t="shared" si="2"/>
        <v>18.590681338373962</v>
      </c>
      <c r="V74" s="20">
        <f t="shared" si="3"/>
        <v>9.2815842312766961</v>
      </c>
    </row>
    <row r="75" spans="1:22" ht="15" x14ac:dyDescent="0.2">
      <c r="A75" s="22" t="s">
        <v>9</v>
      </c>
      <c r="B75" s="23" t="s">
        <v>15</v>
      </c>
      <c r="C75" s="23" t="s">
        <v>22</v>
      </c>
      <c r="D75" s="23" t="s">
        <v>181</v>
      </c>
      <c r="E75" s="23" t="s">
        <v>63</v>
      </c>
      <c r="F75" s="23" t="s">
        <v>38</v>
      </c>
      <c r="G75" s="23" t="s">
        <v>38</v>
      </c>
      <c r="H75" s="26" t="s">
        <v>166</v>
      </c>
      <c r="I75" s="27">
        <v>1296.1020000000001</v>
      </c>
      <c r="J75" s="24">
        <v>121.09910000000001</v>
      </c>
      <c r="K75" s="25">
        <v>1417.2011</v>
      </c>
      <c r="L75" s="24">
        <v>14423.805312</v>
      </c>
      <c r="M75" s="24">
        <v>1495.580125</v>
      </c>
      <c r="N75" s="28">
        <v>15919.385437000001</v>
      </c>
      <c r="O75" s="27">
        <v>1148.48272</v>
      </c>
      <c r="P75" s="24">
        <v>170.60288</v>
      </c>
      <c r="Q75" s="25">
        <v>1319.0856000000001</v>
      </c>
      <c r="R75" s="24">
        <v>13709.149604</v>
      </c>
      <c r="S75" s="24">
        <v>1525.203563</v>
      </c>
      <c r="T75" s="28">
        <v>15234.353166999999</v>
      </c>
      <c r="U75" s="15">
        <f t="shared" si="2"/>
        <v>7.4381450301633123</v>
      </c>
      <c r="V75" s="20">
        <f t="shared" si="3"/>
        <v>4.4966285243005277</v>
      </c>
    </row>
    <row r="76" spans="1:22" ht="15" x14ac:dyDescent="0.2">
      <c r="A76" s="22" t="s">
        <v>9</v>
      </c>
      <c r="B76" s="23" t="s">
        <v>15</v>
      </c>
      <c r="C76" s="23" t="s">
        <v>22</v>
      </c>
      <c r="D76" s="23" t="s">
        <v>179</v>
      </c>
      <c r="E76" s="23" t="s">
        <v>64</v>
      </c>
      <c r="F76" s="23" t="s">
        <v>65</v>
      </c>
      <c r="G76" s="23" t="s">
        <v>66</v>
      </c>
      <c r="H76" s="26" t="s">
        <v>67</v>
      </c>
      <c r="I76" s="27">
        <v>1053.937353</v>
      </c>
      <c r="J76" s="24">
        <v>216.98665700000001</v>
      </c>
      <c r="K76" s="25">
        <v>1270.92401</v>
      </c>
      <c r="L76" s="24">
        <v>10156.50325</v>
      </c>
      <c r="M76" s="24">
        <v>1810.097514</v>
      </c>
      <c r="N76" s="28">
        <v>11966.600764000001</v>
      </c>
      <c r="O76" s="27">
        <v>1432.021129</v>
      </c>
      <c r="P76" s="24">
        <v>206.48076800000001</v>
      </c>
      <c r="Q76" s="25">
        <v>1638.5018970000001</v>
      </c>
      <c r="R76" s="24">
        <v>10122.696785</v>
      </c>
      <c r="S76" s="24">
        <v>1610.5179700000001</v>
      </c>
      <c r="T76" s="28">
        <v>11733.214755000001</v>
      </c>
      <c r="U76" s="15">
        <f t="shared" si="2"/>
        <v>-22.433778543254267</v>
      </c>
      <c r="V76" s="20">
        <f t="shared" si="3"/>
        <v>1.9891054060912294</v>
      </c>
    </row>
    <row r="77" spans="1:22" ht="15" x14ac:dyDescent="0.2">
      <c r="A77" s="22" t="s">
        <v>9</v>
      </c>
      <c r="B77" s="23" t="s">
        <v>15</v>
      </c>
      <c r="C77" s="23" t="s">
        <v>22</v>
      </c>
      <c r="D77" s="23" t="s">
        <v>108</v>
      </c>
      <c r="E77" s="23" t="s">
        <v>109</v>
      </c>
      <c r="F77" s="23" t="s">
        <v>38</v>
      </c>
      <c r="G77" s="23" t="s">
        <v>38</v>
      </c>
      <c r="H77" s="26" t="s">
        <v>94</v>
      </c>
      <c r="I77" s="27">
        <v>721.06428200000005</v>
      </c>
      <c r="J77" s="24">
        <v>179.96515500000001</v>
      </c>
      <c r="K77" s="25">
        <v>901.02943800000003</v>
      </c>
      <c r="L77" s="24">
        <v>7439.9047149999997</v>
      </c>
      <c r="M77" s="24">
        <v>1424.8633500000001</v>
      </c>
      <c r="N77" s="28">
        <v>8864.7680650000002</v>
      </c>
      <c r="O77" s="27">
        <v>623.05989599999998</v>
      </c>
      <c r="P77" s="24">
        <v>203.6677</v>
      </c>
      <c r="Q77" s="25">
        <v>826.72759599999995</v>
      </c>
      <c r="R77" s="24">
        <v>6544.9386670000004</v>
      </c>
      <c r="S77" s="24">
        <v>1567.253755</v>
      </c>
      <c r="T77" s="28">
        <v>8112.1924220000001</v>
      </c>
      <c r="U77" s="15">
        <f t="shared" si="2"/>
        <v>8.9874636288299392</v>
      </c>
      <c r="V77" s="20">
        <f t="shared" si="3"/>
        <v>9.2770930945750294</v>
      </c>
    </row>
    <row r="78" spans="1:22" ht="15" x14ac:dyDescent="0.2">
      <c r="A78" s="22" t="s">
        <v>9</v>
      </c>
      <c r="B78" s="23" t="s">
        <v>15</v>
      </c>
      <c r="C78" s="23" t="s">
        <v>16</v>
      </c>
      <c r="D78" s="23" t="s">
        <v>254</v>
      </c>
      <c r="E78" s="23" t="s">
        <v>255</v>
      </c>
      <c r="F78" s="23" t="s">
        <v>43</v>
      </c>
      <c r="G78" s="23" t="s">
        <v>44</v>
      </c>
      <c r="H78" s="26" t="s">
        <v>256</v>
      </c>
      <c r="I78" s="27">
        <v>0</v>
      </c>
      <c r="J78" s="24">
        <v>0.64096500000000001</v>
      </c>
      <c r="K78" s="25">
        <v>0.64096500000000001</v>
      </c>
      <c r="L78" s="24">
        <v>0</v>
      </c>
      <c r="M78" s="24">
        <v>0.64096500000000001</v>
      </c>
      <c r="N78" s="28">
        <v>0.64096500000000001</v>
      </c>
      <c r="O78" s="27">
        <v>0</v>
      </c>
      <c r="P78" s="24">
        <v>0</v>
      </c>
      <c r="Q78" s="25">
        <v>0</v>
      </c>
      <c r="R78" s="24">
        <v>0</v>
      </c>
      <c r="S78" s="24">
        <v>0</v>
      </c>
      <c r="T78" s="28">
        <v>0</v>
      </c>
      <c r="U78" s="14" t="s">
        <v>14</v>
      </c>
      <c r="V78" s="19" t="s">
        <v>14</v>
      </c>
    </row>
    <row r="79" spans="1:22" ht="15" x14ac:dyDescent="0.2">
      <c r="A79" s="22" t="s">
        <v>9</v>
      </c>
      <c r="B79" s="23" t="s">
        <v>15</v>
      </c>
      <c r="C79" s="23" t="s">
        <v>16</v>
      </c>
      <c r="D79" s="23" t="s">
        <v>211</v>
      </c>
      <c r="E79" s="23" t="s">
        <v>212</v>
      </c>
      <c r="F79" s="23" t="s">
        <v>70</v>
      </c>
      <c r="G79" s="23" t="s">
        <v>213</v>
      </c>
      <c r="H79" s="26" t="s">
        <v>214</v>
      </c>
      <c r="I79" s="27">
        <v>25.18835</v>
      </c>
      <c r="J79" s="24">
        <v>3.8339699999999999</v>
      </c>
      <c r="K79" s="25">
        <v>29.022320000000001</v>
      </c>
      <c r="L79" s="24">
        <v>170.68005099999999</v>
      </c>
      <c r="M79" s="24">
        <v>3.8339699999999999</v>
      </c>
      <c r="N79" s="28">
        <v>174.51402100000001</v>
      </c>
      <c r="O79" s="27">
        <v>2.0207999999999999</v>
      </c>
      <c r="P79" s="24">
        <v>0</v>
      </c>
      <c r="Q79" s="25">
        <v>2.0207999999999999</v>
      </c>
      <c r="R79" s="24">
        <v>16.249680000000001</v>
      </c>
      <c r="S79" s="24">
        <v>0</v>
      </c>
      <c r="T79" s="28">
        <v>16.249680000000001</v>
      </c>
      <c r="U79" s="14" t="s">
        <v>14</v>
      </c>
      <c r="V79" s="19" t="s">
        <v>14</v>
      </c>
    </row>
    <row r="80" spans="1:22" ht="15" x14ac:dyDescent="0.2">
      <c r="A80" s="22" t="s">
        <v>9</v>
      </c>
      <c r="B80" s="23" t="s">
        <v>15</v>
      </c>
      <c r="C80" s="23" t="s">
        <v>16</v>
      </c>
      <c r="D80" s="23" t="s">
        <v>182</v>
      </c>
      <c r="E80" s="23" t="s">
        <v>183</v>
      </c>
      <c r="F80" s="23" t="s">
        <v>19</v>
      </c>
      <c r="G80" s="23" t="s">
        <v>184</v>
      </c>
      <c r="H80" s="26" t="s">
        <v>185</v>
      </c>
      <c r="I80" s="27">
        <v>0</v>
      </c>
      <c r="J80" s="24">
        <v>0</v>
      </c>
      <c r="K80" s="25">
        <v>0</v>
      </c>
      <c r="L80" s="24">
        <v>95.805000000000007</v>
      </c>
      <c r="M80" s="24">
        <v>0</v>
      </c>
      <c r="N80" s="28">
        <v>95.805000000000007</v>
      </c>
      <c r="O80" s="27">
        <v>0</v>
      </c>
      <c r="P80" s="24">
        <v>0</v>
      </c>
      <c r="Q80" s="25">
        <v>0</v>
      </c>
      <c r="R80" s="24">
        <v>0</v>
      </c>
      <c r="S80" s="24">
        <v>0</v>
      </c>
      <c r="T80" s="28">
        <v>0</v>
      </c>
      <c r="U80" s="14" t="s">
        <v>14</v>
      </c>
      <c r="V80" s="19" t="s">
        <v>14</v>
      </c>
    </row>
    <row r="81" spans="1:22" ht="15" x14ac:dyDescent="0.2">
      <c r="A81" s="22" t="s">
        <v>9</v>
      </c>
      <c r="B81" s="23" t="s">
        <v>15</v>
      </c>
      <c r="C81" s="23" t="s">
        <v>16</v>
      </c>
      <c r="D81" s="23" t="s">
        <v>186</v>
      </c>
      <c r="E81" s="23" t="s">
        <v>187</v>
      </c>
      <c r="F81" s="23" t="s">
        <v>24</v>
      </c>
      <c r="G81" s="23" t="s">
        <v>188</v>
      </c>
      <c r="H81" s="26" t="s">
        <v>189</v>
      </c>
      <c r="I81" s="27">
        <v>0</v>
      </c>
      <c r="J81" s="24">
        <v>4.0489800000000002</v>
      </c>
      <c r="K81" s="25">
        <v>4.0489800000000002</v>
      </c>
      <c r="L81" s="24">
        <v>0</v>
      </c>
      <c r="M81" s="24">
        <v>47.111128999999998</v>
      </c>
      <c r="N81" s="28">
        <v>47.111128999999998</v>
      </c>
      <c r="O81" s="27">
        <v>0</v>
      </c>
      <c r="P81" s="24">
        <v>6.9695470000000004</v>
      </c>
      <c r="Q81" s="25">
        <v>6.9695470000000004</v>
      </c>
      <c r="R81" s="24">
        <v>0</v>
      </c>
      <c r="S81" s="24">
        <v>6.9695470000000004</v>
      </c>
      <c r="T81" s="28">
        <v>6.9695470000000004</v>
      </c>
      <c r="U81" s="15">
        <f t="shared" si="2"/>
        <v>-41.904689070896573</v>
      </c>
      <c r="V81" s="19" t="s">
        <v>14</v>
      </c>
    </row>
    <row r="82" spans="1:22" ht="15" x14ac:dyDescent="0.2">
      <c r="A82" s="22" t="s">
        <v>9</v>
      </c>
      <c r="B82" s="23" t="s">
        <v>15</v>
      </c>
      <c r="C82" s="23" t="s">
        <v>22</v>
      </c>
      <c r="D82" s="23" t="s">
        <v>110</v>
      </c>
      <c r="E82" s="23" t="s">
        <v>155</v>
      </c>
      <c r="F82" s="23" t="s">
        <v>43</v>
      </c>
      <c r="G82" s="23" t="s">
        <v>44</v>
      </c>
      <c r="H82" s="26" t="s">
        <v>55</v>
      </c>
      <c r="I82" s="27">
        <v>149.331379</v>
      </c>
      <c r="J82" s="24">
        <v>59.997722000000003</v>
      </c>
      <c r="K82" s="25">
        <v>209.32910100000001</v>
      </c>
      <c r="L82" s="24">
        <v>1458.6093499999999</v>
      </c>
      <c r="M82" s="24">
        <v>484.22054400000002</v>
      </c>
      <c r="N82" s="28">
        <v>1942.829894</v>
      </c>
      <c r="O82" s="27">
        <v>157.67952600000001</v>
      </c>
      <c r="P82" s="24">
        <v>37.092768</v>
      </c>
      <c r="Q82" s="25">
        <v>194.77229399999999</v>
      </c>
      <c r="R82" s="24">
        <v>1439.5450800000001</v>
      </c>
      <c r="S82" s="24">
        <v>359.70130499999999</v>
      </c>
      <c r="T82" s="28">
        <v>1799.2463849999999</v>
      </c>
      <c r="U82" s="15">
        <f t="shared" si="2"/>
        <v>7.4737565087157787</v>
      </c>
      <c r="V82" s="20">
        <f t="shared" si="3"/>
        <v>7.9802027224859406</v>
      </c>
    </row>
    <row r="83" spans="1:22" ht="15" x14ac:dyDescent="0.2">
      <c r="A83" s="22" t="s">
        <v>9</v>
      </c>
      <c r="B83" s="23" t="s">
        <v>15</v>
      </c>
      <c r="C83" s="23" t="s">
        <v>22</v>
      </c>
      <c r="D83" s="23" t="s">
        <v>111</v>
      </c>
      <c r="E83" s="23" t="s">
        <v>112</v>
      </c>
      <c r="F83" s="23" t="s">
        <v>33</v>
      </c>
      <c r="G83" s="23" t="s">
        <v>80</v>
      </c>
      <c r="H83" s="26" t="s">
        <v>81</v>
      </c>
      <c r="I83" s="27">
        <v>1475.031872</v>
      </c>
      <c r="J83" s="24">
        <v>81.480670000000003</v>
      </c>
      <c r="K83" s="25">
        <v>1556.5125419999999</v>
      </c>
      <c r="L83" s="24">
        <v>12673.493503</v>
      </c>
      <c r="M83" s="24">
        <v>787.92773799999998</v>
      </c>
      <c r="N83" s="28">
        <v>13461.421241</v>
      </c>
      <c r="O83" s="27">
        <v>1013.9116</v>
      </c>
      <c r="P83" s="24">
        <v>95.495999999999995</v>
      </c>
      <c r="Q83" s="25">
        <v>1109.4076</v>
      </c>
      <c r="R83" s="24">
        <v>9537.5582830000003</v>
      </c>
      <c r="S83" s="24">
        <v>1170.8642870000001</v>
      </c>
      <c r="T83" s="28">
        <v>10708.422570000001</v>
      </c>
      <c r="U83" s="15">
        <f t="shared" si="2"/>
        <v>40.301233018414507</v>
      </c>
      <c r="V83" s="20">
        <f t="shared" si="3"/>
        <v>25.708722764757308</v>
      </c>
    </row>
    <row r="84" spans="1:22" ht="15" x14ac:dyDescent="0.2">
      <c r="A84" s="22" t="s">
        <v>9</v>
      </c>
      <c r="B84" s="23" t="s">
        <v>15</v>
      </c>
      <c r="C84" s="23" t="s">
        <v>16</v>
      </c>
      <c r="D84" s="23" t="s">
        <v>131</v>
      </c>
      <c r="E84" s="23" t="s">
        <v>97</v>
      </c>
      <c r="F84" s="23" t="s">
        <v>19</v>
      </c>
      <c r="G84" s="23" t="s">
        <v>84</v>
      </c>
      <c r="H84" s="26" t="s">
        <v>97</v>
      </c>
      <c r="I84" s="27">
        <v>0</v>
      </c>
      <c r="J84" s="24">
        <v>0</v>
      </c>
      <c r="K84" s="25">
        <v>0</v>
      </c>
      <c r="L84" s="24">
        <v>359.4</v>
      </c>
      <c r="M84" s="24">
        <v>13.098000000000001</v>
      </c>
      <c r="N84" s="28">
        <v>372.49799999999999</v>
      </c>
      <c r="O84" s="27">
        <v>51.6</v>
      </c>
      <c r="P84" s="24">
        <v>0</v>
      </c>
      <c r="Q84" s="25">
        <v>51.6</v>
      </c>
      <c r="R84" s="24">
        <v>415.05</v>
      </c>
      <c r="S84" s="24">
        <v>0</v>
      </c>
      <c r="T84" s="28">
        <v>415.05</v>
      </c>
      <c r="U84" s="14" t="s">
        <v>14</v>
      </c>
      <c r="V84" s="20">
        <f t="shared" si="3"/>
        <v>-10.25225876400434</v>
      </c>
    </row>
    <row r="85" spans="1:22" ht="15" x14ac:dyDescent="0.2">
      <c r="A85" s="22" t="s">
        <v>9</v>
      </c>
      <c r="B85" s="23" t="s">
        <v>15</v>
      </c>
      <c r="C85" s="23" t="s">
        <v>22</v>
      </c>
      <c r="D85" s="23" t="s">
        <v>113</v>
      </c>
      <c r="E85" s="23" t="s">
        <v>114</v>
      </c>
      <c r="F85" s="23" t="s">
        <v>38</v>
      </c>
      <c r="G85" s="23" t="s">
        <v>38</v>
      </c>
      <c r="H85" s="26" t="s">
        <v>115</v>
      </c>
      <c r="I85" s="27">
        <v>2416.2348000000002</v>
      </c>
      <c r="J85" s="24">
        <v>294.39256</v>
      </c>
      <c r="K85" s="25">
        <v>2710.62736</v>
      </c>
      <c r="L85" s="24">
        <v>20190.642715000002</v>
      </c>
      <c r="M85" s="24">
        <v>2436.515406</v>
      </c>
      <c r="N85" s="28">
        <v>22627.158121</v>
      </c>
      <c r="O85" s="27">
        <v>1571.4549999999999</v>
      </c>
      <c r="P85" s="24">
        <v>343.9975</v>
      </c>
      <c r="Q85" s="25">
        <v>1915.4525000000001</v>
      </c>
      <c r="R85" s="24">
        <v>16637.683732000001</v>
      </c>
      <c r="S85" s="24">
        <v>3224.5206029999999</v>
      </c>
      <c r="T85" s="28">
        <v>19862.204334999999</v>
      </c>
      <c r="U85" s="15">
        <f t="shared" si="2"/>
        <v>41.513682015085209</v>
      </c>
      <c r="V85" s="20">
        <f t="shared" si="3"/>
        <v>13.92067939371544</v>
      </c>
    </row>
    <row r="86" spans="1:22" ht="15" x14ac:dyDescent="0.2">
      <c r="A86" s="22" t="s">
        <v>9</v>
      </c>
      <c r="B86" s="23" t="s">
        <v>15</v>
      </c>
      <c r="C86" s="23" t="s">
        <v>22</v>
      </c>
      <c r="D86" s="23" t="s">
        <v>116</v>
      </c>
      <c r="E86" s="23" t="s">
        <v>117</v>
      </c>
      <c r="F86" s="23" t="s">
        <v>33</v>
      </c>
      <c r="G86" s="23" t="s">
        <v>102</v>
      </c>
      <c r="H86" s="26" t="s">
        <v>118</v>
      </c>
      <c r="I86" s="27">
        <v>420.01569999999998</v>
      </c>
      <c r="J86" s="24">
        <v>16.137</v>
      </c>
      <c r="K86" s="25">
        <v>436.15269999999998</v>
      </c>
      <c r="L86" s="24">
        <v>4739.4324329999999</v>
      </c>
      <c r="M86" s="24">
        <v>237.512272</v>
      </c>
      <c r="N86" s="28">
        <v>4976.9447049999999</v>
      </c>
      <c r="O86" s="27">
        <v>373.04539999999997</v>
      </c>
      <c r="P86" s="24">
        <v>19.6812</v>
      </c>
      <c r="Q86" s="25">
        <v>392.72660000000002</v>
      </c>
      <c r="R86" s="24">
        <v>2869.1498999999999</v>
      </c>
      <c r="S86" s="24">
        <v>162.94290000000001</v>
      </c>
      <c r="T86" s="28">
        <v>3032.0927999999999</v>
      </c>
      <c r="U86" s="15">
        <f t="shared" si="2"/>
        <v>11.057590700502583</v>
      </c>
      <c r="V86" s="20">
        <f t="shared" si="3"/>
        <v>64.142228925183289</v>
      </c>
    </row>
    <row r="87" spans="1:22" ht="15" x14ac:dyDescent="0.2">
      <c r="A87" s="22" t="s">
        <v>9</v>
      </c>
      <c r="B87" s="23" t="s">
        <v>15</v>
      </c>
      <c r="C87" s="23" t="s">
        <v>22</v>
      </c>
      <c r="D87" s="23" t="s">
        <v>119</v>
      </c>
      <c r="E87" s="23" t="s">
        <v>124</v>
      </c>
      <c r="F87" s="23" t="s">
        <v>43</v>
      </c>
      <c r="G87" s="23" t="s">
        <v>44</v>
      </c>
      <c r="H87" s="26" t="s">
        <v>121</v>
      </c>
      <c r="I87" s="27">
        <v>854.67009399999995</v>
      </c>
      <c r="J87" s="24">
        <v>39.071142999999999</v>
      </c>
      <c r="K87" s="25">
        <v>893.74123599999996</v>
      </c>
      <c r="L87" s="24">
        <v>7671.3176380000004</v>
      </c>
      <c r="M87" s="24">
        <v>318.96346699999998</v>
      </c>
      <c r="N87" s="28">
        <v>7990.2811039999997</v>
      </c>
      <c r="O87" s="27">
        <v>683.56698800000004</v>
      </c>
      <c r="P87" s="24">
        <v>25.954194999999999</v>
      </c>
      <c r="Q87" s="25">
        <v>709.52118299999995</v>
      </c>
      <c r="R87" s="24">
        <v>6380.4455550000002</v>
      </c>
      <c r="S87" s="24">
        <v>316.16431699999998</v>
      </c>
      <c r="T87" s="28">
        <v>6696.609872</v>
      </c>
      <c r="U87" s="15">
        <f t="shared" si="2"/>
        <v>25.963996201083116</v>
      </c>
      <c r="V87" s="20">
        <f t="shared" si="3"/>
        <v>19.318300703302494</v>
      </c>
    </row>
    <row r="88" spans="1:22" ht="15" x14ac:dyDescent="0.2">
      <c r="A88" s="22" t="s">
        <v>9</v>
      </c>
      <c r="B88" s="23" t="s">
        <v>15</v>
      </c>
      <c r="C88" s="23" t="s">
        <v>22</v>
      </c>
      <c r="D88" s="23" t="s">
        <v>119</v>
      </c>
      <c r="E88" s="23" t="s">
        <v>99</v>
      </c>
      <c r="F88" s="23" t="s">
        <v>43</v>
      </c>
      <c r="G88" s="23" t="s">
        <v>44</v>
      </c>
      <c r="H88" s="26" t="s">
        <v>44</v>
      </c>
      <c r="I88" s="27">
        <v>561.50492199999997</v>
      </c>
      <c r="J88" s="24">
        <v>76.322517000000005</v>
      </c>
      <c r="K88" s="25">
        <v>637.82743800000003</v>
      </c>
      <c r="L88" s="24">
        <v>5388.1425840000002</v>
      </c>
      <c r="M88" s="24">
        <v>794.55258700000002</v>
      </c>
      <c r="N88" s="28">
        <v>6182.6951710000003</v>
      </c>
      <c r="O88" s="27">
        <v>429.09384799999998</v>
      </c>
      <c r="P88" s="24">
        <v>44.731386000000001</v>
      </c>
      <c r="Q88" s="25">
        <v>473.82523400000002</v>
      </c>
      <c r="R88" s="24">
        <v>3772.3039819999999</v>
      </c>
      <c r="S88" s="24">
        <v>558.59475299999997</v>
      </c>
      <c r="T88" s="28">
        <v>4330.8987349999998</v>
      </c>
      <c r="U88" s="15">
        <f t="shared" si="2"/>
        <v>34.612382843248902</v>
      </c>
      <c r="V88" s="20">
        <f t="shared" si="3"/>
        <v>42.757786531344522</v>
      </c>
    </row>
    <row r="89" spans="1:22" ht="15" x14ac:dyDescent="0.2">
      <c r="A89" s="22" t="s">
        <v>9</v>
      </c>
      <c r="B89" s="23" t="s">
        <v>15</v>
      </c>
      <c r="C89" s="23" t="s">
        <v>22</v>
      </c>
      <c r="D89" s="23" t="s">
        <v>119</v>
      </c>
      <c r="E89" s="23" t="s">
        <v>122</v>
      </c>
      <c r="F89" s="23" t="s">
        <v>43</v>
      </c>
      <c r="G89" s="23" t="s">
        <v>44</v>
      </c>
      <c r="H89" s="26" t="s">
        <v>44</v>
      </c>
      <c r="I89" s="27">
        <v>218.74204399999999</v>
      </c>
      <c r="J89" s="24">
        <v>30.763114999999999</v>
      </c>
      <c r="K89" s="25">
        <v>249.50515899999999</v>
      </c>
      <c r="L89" s="24">
        <v>2248.4252179999999</v>
      </c>
      <c r="M89" s="24">
        <v>318.39427899999998</v>
      </c>
      <c r="N89" s="28">
        <v>2566.819497</v>
      </c>
      <c r="O89" s="27">
        <v>218.500257</v>
      </c>
      <c r="P89" s="24">
        <v>36.119962999999998</v>
      </c>
      <c r="Q89" s="25">
        <v>254.62021899999999</v>
      </c>
      <c r="R89" s="24">
        <v>2063.5583999999999</v>
      </c>
      <c r="S89" s="24">
        <v>327.97283199999998</v>
      </c>
      <c r="T89" s="28">
        <v>2391.5312319999998</v>
      </c>
      <c r="U89" s="15">
        <f t="shared" si="2"/>
        <v>-2.008897808700727</v>
      </c>
      <c r="V89" s="20">
        <f t="shared" si="3"/>
        <v>7.3295411180312797</v>
      </c>
    </row>
    <row r="90" spans="1:22" ht="15" x14ac:dyDescent="0.2">
      <c r="A90" s="22" t="s">
        <v>9</v>
      </c>
      <c r="B90" s="23" t="s">
        <v>15</v>
      </c>
      <c r="C90" s="23" t="s">
        <v>22</v>
      </c>
      <c r="D90" s="23" t="s">
        <v>119</v>
      </c>
      <c r="E90" s="23" t="s">
        <v>120</v>
      </c>
      <c r="F90" s="23" t="s">
        <v>43</v>
      </c>
      <c r="G90" s="23" t="s">
        <v>44</v>
      </c>
      <c r="H90" s="26" t="s">
        <v>55</v>
      </c>
      <c r="I90" s="27">
        <v>172.607653</v>
      </c>
      <c r="J90" s="24">
        <v>27.579868000000001</v>
      </c>
      <c r="K90" s="25">
        <v>200.187521</v>
      </c>
      <c r="L90" s="24">
        <v>1559.195162</v>
      </c>
      <c r="M90" s="24">
        <v>241.01223100000001</v>
      </c>
      <c r="N90" s="28">
        <v>1800.2073929999999</v>
      </c>
      <c r="O90" s="27">
        <v>381.52814699999999</v>
      </c>
      <c r="P90" s="24">
        <v>33.494511000000003</v>
      </c>
      <c r="Q90" s="25">
        <v>415.02265799999998</v>
      </c>
      <c r="R90" s="24">
        <v>3283.3310860000001</v>
      </c>
      <c r="S90" s="24">
        <v>340.631395</v>
      </c>
      <c r="T90" s="28">
        <v>3623.962481</v>
      </c>
      <c r="U90" s="15">
        <f t="shared" si="2"/>
        <v>-51.764676664954521</v>
      </c>
      <c r="V90" s="20">
        <f t="shared" si="3"/>
        <v>-50.324888780215829</v>
      </c>
    </row>
    <row r="91" spans="1:22" ht="15.75" x14ac:dyDescent="0.2">
      <c r="A91" s="11"/>
      <c r="B91" s="7"/>
      <c r="C91" s="7"/>
      <c r="D91" s="7"/>
      <c r="E91" s="7"/>
      <c r="F91" s="7"/>
      <c r="G91" s="7"/>
      <c r="H91" s="10"/>
      <c r="I91" s="12"/>
      <c r="J91" s="8"/>
      <c r="K91" s="9"/>
      <c r="L91" s="8"/>
      <c r="M91" s="8"/>
      <c r="N91" s="13"/>
      <c r="O91" s="12"/>
      <c r="P91" s="8"/>
      <c r="Q91" s="9"/>
      <c r="R91" s="8"/>
      <c r="S91" s="8"/>
      <c r="T91" s="13"/>
      <c r="U91" s="16"/>
      <c r="V91" s="21"/>
    </row>
    <row r="92" spans="1:22" s="5" customFormat="1" ht="20.25" customHeight="1" thickBot="1" x14ac:dyDescent="0.35">
      <c r="A92" s="63" t="s">
        <v>9</v>
      </c>
      <c r="B92" s="64"/>
      <c r="C92" s="64"/>
      <c r="D92" s="64"/>
      <c r="E92" s="64"/>
      <c r="F92" s="64"/>
      <c r="G92" s="64"/>
      <c r="H92" s="65"/>
      <c r="I92" s="35">
        <f>SUM(I6:I90)</f>
        <v>20092.220605999999</v>
      </c>
      <c r="J92" s="36">
        <f>SUM(J6:J90)</f>
        <v>6485.1891460000006</v>
      </c>
      <c r="K92" s="36">
        <f>SUM(I92:J92)</f>
        <v>26577.409752</v>
      </c>
      <c r="L92" s="36">
        <f>SUM(L6:L90)</f>
        <v>198665.304164</v>
      </c>
      <c r="M92" s="36">
        <f>SUM(M6:M90)</f>
        <v>55835.807537000001</v>
      </c>
      <c r="N92" s="37">
        <f>SUM(L92:M92)</f>
        <v>254501.11170100002</v>
      </c>
      <c r="O92" s="35">
        <f>SUM(O6:O90)</f>
        <v>17553.074213</v>
      </c>
      <c r="P92" s="36">
        <f>SUM(P6:P90)</f>
        <v>5945.1281680000011</v>
      </c>
      <c r="Q92" s="36">
        <f>SUM(O92:P92)</f>
        <v>23498.202381000003</v>
      </c>
      <c r="R92" s="36">
        <f>SUM(R6:R90)</f>
        <v>182026.54608000003</v>
      </c>
      <c r="S92" s="36">
        <f>SUM(S6:S90)</f>
        <v>54750.020233999989</v>
      </c>
      <c r="T92" s="37">
        <f>SUM(R92:S92)</f>
        <v>236776.56631400003</v>
      </c>
      <c r="U92" s="38">
        <f>+((K92/Q92)-1)*100</f>
        <v>13.104012473268</v>
      </c>
      <c r="V92" s="39">
        <f>+((N92/T92)-1)*100</f>
        <v>7.4857684030668281</v>
      </c>
    </row>
    <row r="93" spans="1:22" ht="15.75" x14ac:dyDescent="0.2">
      <c r="A93" s="11"/>
      <c r="B93" s="7"/>
      <c r="C93" s="7"/>
      <c r="D93" s="7"/>
      <c r="E93" s="7"/>
      <c r="F93" s="7"/>
      <c r="G93" s="7"/>
      <c r="H93" s="10"/>
      <c r="I93" s="12"/>
      <c r="J93" s="8"/>
      <c r="K93" s="9"/>
      <c r="L93" s="8"/>
      <c r="M93" s="8"/>
      <c r="N93" s="13"/>
      <c r="O93" s="12"/>
      <c r="P93" s="8"/>
      <c r="Q93" s="9"/>
      <c r="R93" s="8"/>
      <c r="S93" s="8"/>
      <c r="T93" s="13"/>
      <c r="U93" s="16"/>
      <c r="V93" s="41"/>
    </row>
    <row r="94" spans="1:22" ht="15" x14ac:dyDescent="0.2">
      <c r="A94" s="22" t="s">
        <v>226</v>
      </c>
      <c r="B94" s="23"/>
      <c r="C94" s="23" t="s">
        <v>22</v>
      </c>
      <c r="D94" s="23" t="s">
        <v>227</v>
      </c>
      <c r="E94" s="23" t="s">
        <v>228</v>
      </c>
      <c r="F94" s="23" t="s">
        <v>43</v>
      </c>
      <c r="G94" s="23" t="s">
        <v>44</v>
      </c>
      <c r="H94" s="26" t="s">
        <v>229</v>
      </c>
      <c r="I94" s="27">
        <v>0</v>
      </c>
      <c r="J94" s="24">
        <v>0</v>
      </c>
      <c r="K94" s="25">
        <v>0</v>
      </c>
      <c r="L94" s="24">
        <v>315.19996200000003</v>
      </c>
      <c r="M94" s="24">
        <v>0</v>
      </c>
      <c r="N94" s="28">
        <v>315.19996200000003</v>
      </c>
      <c r="O94" s="27">
        <v>0</v>
      </c>
      <c r="P94" s="24">
        <v>0</v>
      </c>
      <c r="Q94" s="25">
        <v>0</v>
      </c>
      <c r="R94" s="24">
        <v>0</v>
      </c>
      <c r="S94" s="24">
        <v>0</v>
      </c>
      <c r="T94" s="28">
        <v>0</v>
      </c>
      <c r="U94" s="14" t="s">
        <v>230</v>
      </c>
      <c r="V94" s="19" t="s">
        <v>230</v>
      </c>
    </row>
    <row r="95" spans="1:22" ht="15.75" x14ac:dyDescent="0.2">
      <c r="A95" s="11"/>
      <c r="B95" s="7"/>
      <c r="C95" s="7"/>
      <c r="D95" s="7"/>
      <c r="E95" s="7"/>
      <c r="F95" s="7"/>
      <c r="G95" s="7"/>
      <c r="H95" s="10"/>
      <c r="I95" s="12"/>
      <c r="J95" s="8"/>
      <c r="K95" s="9"/>
      <c r="L95" s="8"/>
      <c r="M95" s="8"/>
      <c r="N95" s="13"/>
      <c r="O95" s="12"/>
      <c r="P95" s="8"/>
      <c r="Q95" s="9"/>
      <c r="R95" s="8"/>
      <c r="S95" s="8"/>
      <c r="T95" s="13"/>
      <c r="U95" s="55"/>
      <c r="V95" s="56"/>
    </row>
    <row r="96" spans="1:22" ht="20.25" x14ac:dyDescent="0.3">
      <c r="A96" s="66" t="s">
        <v>226</v>
      </c>
      <c r="B96" s="67"/>
      <c r="C96" s="67"/>
      <c r="D96" s="67"/>
      <c r="E96" s="67"/>
      <c r="F96" s="67"/>
      <c r="G96" s="67"/>
      <c r="H96" s="68"/>
      <c r="I96" s="42">
        <f>SUM(I94)</f>
        <v>0</v>
      </c>
      <c r="J96" s="43">
        <f t="shared" ref="J96:T96" si="4">SUM(J94)</f>
        <v>0</v>
      </c>
      <c r="K96" s="43">
        <f t="shared" si="4"/>
        <v>0</v>
      </c>
      <c r="L96" s="43">
        <f t="shared" si="4"/>
        <v>315.19996200000003</v>
      </c>
      <c r="M96" s="43">
        <f t="shared" si="4"/>
        <v>0</v>
      </c>
      <c r="N96" s="44">
        <f t="shared" si="4"/>
        <v>315.19996200000003</v>
      </c>
      <c r="O96" s="42">
        <f t="shared" si="4"/>
        <v>0</v>
      </c>
      <c r="P96" s="43">
        <f t="shared" si="4"/>
        <v>0</v>
      </c>
      <c r="Q96" s="43">
        <f t="shared" si="4"/>
        <v>0</v>
      </c>
      <c r="R96" s="43">
        <f t="shared" si="4"/>
        <v>0</v>
      </c>
      <c r="S96" s="43">
        <f t="shared" si="4"/>
        <v>0</v>
      </c>
      <c r="T96" s="44">
        <f t="shared" si="4"/>
        <v>0</v>
      </c>
      <c r="U96" s="57" t="s">
        <v>230</v>
      </c>
      <c r="V96" s="58" t="s">
        <v>230</v>
      </c>
    </row>
    <row r="97" spans="1:22" ht="16.5" thickBot="1" x14ac:dyDescent="0.25">
      <c r="A97" s="46"/>
      <c r="B97" s="47"/>
      <c r="C97" s="47"/>
      <c r="D97" s="47"/>
      <c r="E97" s="47"/>
      <c r="F97" s="47"/>
      <c r="G97" s="47"/>
      <c r="H97" s="48"/>
      <c r="I97" s="49"/>
      <c r="J97" s="50"/>
      <c r="K97" s="51"/>
      <c r="L97" s="50"/>
      <c r="M97" s="50"/>
      <c r="N97" s="52"/>
      <c r="O97" s="49"/>
      <c r="P97" s="50"/>
      <c r="Q97" s="51"/>
      <c r="R97" s="50"/>
      <c r="S97" s="50"/>
      <c r="T97" s="52"/>
      <c r="U97" s="53"/>
      <c r="V97" s="54"/>
    </row>
    <row r="98" spans="1:22" ht="15" x14ac:dyDescent="0.2">
      <c r="A98" s="59"/>
      <c r="B98" s="59"/>
      <c r="C98" s="59"/>
      <c r="D98" s="59"/>
      <c r="E98" s="59"/>
      <c r="F98" s="59"/>
      <c r="G98" s="59"/>
      <c r="H98" s="5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5"/>
    </row>
    <row r="99" spans="1:22" x14ac:dyDescent="0.2">
      <c r="A99" s="6" t="s">
        <v>13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2" x14ac:dyDescent="0.2">
      <c r="A100" s="40" t="s">
        <v>190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1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1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1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1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1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1:22" ht="15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1:22" ht="15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1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x14ac:dyDescent="0.2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sortState ref="A6:T84">
    <sortCondition ref="D6:D84"/>
  </sortState>
  <mergeCells count="5">
    <mergeCell ref="A98:H98"/>
    <mergeCell ref="I3:N3"/>
    <mergeCell ref="O3:T3"/>
    <mergeCell ref="A92:H92"/>
    <mergeCell ref="A96:H96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2008-12-17T22:12:47Z</cp:lastPrinted>
  <dcterms:created xsi:type="dcterms:W3CDTF">2007-03-24T16:54:13Z</dcterms:created>
  <dcterms:modified xsi:type="dcterms:W3CDTF">2019-11-18T20:53:24Z</dcterms:modified>
</cp:coreProperties>
</file>