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2120" windowHeight="8520"/>
  </bookViews>
  <sheets>
    <sheet name="InformacionGeneral 4 " sheetId="1" r:id="rId1"/>
  </sheets>
  <calcPr calcId="145621"/>
</workbook>
</file>

<file path=xl/calcChain.xml><?xml version="1.0" encoding="utf-8"?>
<calcChain xmlns="http://schemas.openxmlformats.org/spreadsheetml/2006/main">
  <c r="V82" i="1" l="1"/>
  <c r="U82" i="1"/>
  <c r="V81" i="1"/>
  <c r="U81" i="1"/>
  <c r="V80" i="1"/>
  <c r="U80" i="1"/>
  <c r="V79" i="1"/>
  <c r="U79" i="1"/>
  <c r="V78" i="1"/>
  <c r="U78" i="1"/>
  <c r="V77" i="1"/>
  <c r="U77" i="1"/>
  <c r="V76" i="1"/>
  <c r="U76" i="1"/>
  <c r="V75" i="1"/>
  <c r="U75" i="1"/>
  <c r="V74" i="1"/>
  <c r="U74" i="1"/>
  <c r="V72" i="1"/>
  <c r="U72" i="1"/>
  <c r="V70" i="1"/>
  <c r="U70" i="1"/>
  <c r="V69" i="1"/>
  <c r="U69" i="1"/>
  <c r="V68" i="1"/>
  <c r="U68" i="1"/>
  <c r="V67" i="1"/>
  <c r="U67" i="1"/>
  <c r="V66" i="1"/>
  <c r="U66" i="1"/>
  <c r="V65" i="1"/>
  <c r="U65" i="1"/>
  <c r="V64" i="1"/>
  <c r="U64" i="1"/>
  <c r="V63" i="1"/>
  <c r="U63" i="1"/>
  <c r="V62" i="1"/>
  <c r="U62" i="1"/>
  <c r="V61" i="1"/>
  <c r="U61" i="1"/>
  <c r="V60" i="1"/>
  <c r="U60" i="1"/>
  <c r="V59" i="1"/>
  <c r="U59" i="1"/>
  <c r="V58" i="1"/>
  <c r="U58" i="1"/>
  <c r="V55" i="1"/>
  <c r="U55" i="1"/>
  <c r="V54" i="1"/>
  <c r="U54" i="1"/>
  <c r="V48" i="1"/>
  <c r="U48" i="1"/>
  <c r="V47" i="1"/>
  <c r="U47" i="1"/>
  <c r="V45" i="1"/>
  <c r="U45" i="1"/>
  <c r="V44" i="1"/>
  <c r="U44" i="1"/>
  <c r="V41" i="1"/>
  <c r="U41" i="1"/>
  <c r="V37" i="1"/>
  <c r="U37" i="1"/>
  <c r="V35" i="1"/>
  <c r="U35" i="1"/>
  <c r="V34" i="1"/>
  <c r="U34" i="1"/>
  <c r="V33" i="1"/>
  <c r="U33" i="1"/>
  <c r="V30" i="1"/>
  <c r="U30" i="1"/>
  <c r="V28" i="1"/>
  <c r="U28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7" i="1"/>
  <c r="U17" i="1"/>
  <c r="V14" i="1"/>
  <c r="U14" i="1"/>
  <c r="V9" i="1"/>
  <c r="U9" i="1"/>
  <c r="V8" i="1"/>
  <c r="U8" i="1"/>
  <c r="V90" i="1" l="1"/>
  <c r="U90" i="1" l="1"/>
  <c r="U86" i="1" l="1"/>
  <c r="T84" i="1" l="1"/>
  <c r="S84" i="1"/>
  <c r="R84" i="1"/>
  <c r="Q84" i="1"/>
  <c r="P84" i="1"/>
  <c r="O84" i="1"/>
  <c r="N84" i="1"/>
  <c r="M84" i="1"/>
  <c r="L84" i="1"/>
  <c r="K84" i="1"/>
  <c r="J84" i="1"/>
  <c r="I84" i="1"/>
  <c r="V84" i="1" l="1"/>
  <c r="T93" i="1"/>
  <c r="S93" i="1"/>
  <c r="R93" i="1"/>
  <c r="Q93" i="1"/>
  <c r="P93" i="1"/>
  <c r="O93" i="1"/>
  <c r="N93" i="1"/>
  <c r="V93" i="1" s="1"/>
  <c r="M93" i="1"/>
  <c r="L93" i="1"/>
  <c r="K93" i="1"/>
  <c r="J93" i="1"/>
  <c r="I93" i="1"/>
  <c r="V91" i="1"/>
  <c r="U91" i="1"/>
  <c r="V86" i="1"/>
  <c r="K88" i="1"/>
  <c r="Q88" i="1"/>
  <c r="T88" i="1"/>
  <c r="S88" i="1"/>
  <c r="R88" i="1"/>
  <c r="P88" i="1"/>
  <c r="O88" i="1"/>
  <c r="N88" i="1"/>
  <c r="M88" i="1"/>
  <c r="L88" i="1"/>
  <c r="J88" i="1"/>
  <c r="I88" i="1"/>
  <c r="U93" i="1" l="1"/>
  <c r="U88" i="1"/>
  <c r="V88" i="1"/>
  <c r="U84" i="1"/>
</calcChain>
</file>

<file path=xl/sharedStrings.xml><?xml version="1.0" encoding="utf-8"?>
<sst xmlns="http://schemas.openxmlformats.org/spreadsheetml/2006/main" count="723" uniqueCount="253">
  <si>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</si>
  <si>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</si>
  <si>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</si>
  <si>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</si>
  <si>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</si>
  <si>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</si>
  <si>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</si>
  <si>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</si>
  <si>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</si>
  <si>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</si>
  <si>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FUNDICIÓN</t>
  </si>
  <si>
    <t>CLASIFICACION</t>
  </si>
  <si>
    <t>PRODUCTO PRINCIPAL</t>
  </si>
  <si>
    <t>ACUMULADO PRODUCTO PRINCIPAL</t>
  </si>
  <si>
    <t>REFINACIÓN</t>
  </si>
  <si>
    <t>Cifras Preliminares</t>
  </si>
  <si>
    <t>LIMA</t>
  </si>
  <si>
    <t>MOQUEGUA</t>
  </si>
  <si>
    <t>REFINERÍA</t>
  </si>
  <si>
    <t>ILO</t>
  </si>
  <si>
    <t>PACOCHA</t>
  </si>
  <si>
    <t>LURIGANCHO</t>
  </si>
  <si>
    <t>LA FUNDICION</t>
  </si>
  <si>
    <t>REFINERIA DE ZINC CAJAMARQUILLA</t>
  </si>
  <si>
    <t>---</t>
  </si>
  <si>
    <t>REF.DE COBRE - ILO</t>
  </si>
  <si>
    <t>SOUTHERN PERU COPPER CORPORATION SUCURSAL DEL PERU</t>
  </si>
  <si>
    <t>RÉGIMEN GENERAL</t>
  </si>
  <si>
    <t>FLOTACIÓN</t>
  </si>
  <si>
    <t>PEQUEÑO PRODUCTOR MINERO</t>
  </si>
  <si>
    <t>ANCASH</t>
  </si>
  <si>
    <t>AMAPOLA 5 S.A.C.</t>
  </si>
  <si>
    <t>AMAPOLA 5</t>
  </si>
  <si>
    <t>AIJA</t>
  </si>
  <si>
    <t>LA MERCED</t>
  </si>
  <si>
    <t>LIXIViACIÓN</t>
  </si>
  <si>
    <t>BALDEON SALCEDO ABEL</t>
  </si>
  <si>
    <t>LAJAS</t>
  </si>
  <si>
    <t>AYACUCHO</t>
  </si>
  <si>
    <t>SUCRE</t>
  </si>
  <si>
    <t>CHALCOS</t>
  </si>
  <si>
    <t>BEDON ESPIRITU GERARDO DAVID</t>
  </si>
  <si>
    <t>VIRGEN DE LA MERCED I</t>
  </si>
  <si>
    <t>OCROS</t>
  </si>
  <si>
    <t>SANTIAGO DE CHILCAS</t>
  </si>
  <si>
    <t>VIRGEN DE LA MERCED</t>
  </si>
  <si>
    <t>CATALINA HUANCA SOCIEDAD MINERA S.A.C.</t>
  </si>
  <si>
    <t>CATALINA HUANCA</t>
  </si>
  <si>
    <t>VICTOR FAJARDO</t>
  </si>
  <si>
    <t>CANARIA</t>
  </si>
  <si>
    <t>COMPAÑÍA DE MINAS BUENAVENTURA S.A.A.</t>
  </si>
  <si>
    <t>JULCANI</t>
  </si>
  <si>
    <t>HUANCAVELICA</t>
  </si>
  <si>
    <t>ANGARAES</t>
  </si>
  <si>
    <t>CCOCHACCASA</t>
  </si>
  <si>
    <t>COMPAÑIA MINERA ANTAMINA S.A.</t>
  </si>
  <si>
    <t>ANTAMINA</t>
  </si>
  <si>
    <t>HUARI</t>
  </si>
  <si>
    <t>SAN MARCOS</t>
  </si>
  <si>
    <t>COMPAÑIA MINERA ANTAPACCAY S.A.</t>
  </si>
  <si>
    <t>ANTAPACCAY 1</t>
  </si>
  <si>
    <t>CUSCO</t>
  </si>
  <si>
    <t>ESPINAR</t>
  </si>
  <si>
    <t>GRAVIMETRÍA</t>
  </si>
  <si>
    <t>COMPAÑIA MINERA ARGENTUM S.A.</t>
  </si>
  <si>
    <t>MOROCOCHA</t>
  </si>
  <si>
    <t>JUNIN</t>
  </si>
  <si>
    <t>YAULI</t>
  </si>
  <si>
    <t>ANTICONA</t>
  </si>
  <si>
    <t>MANUELITA</t>
  </si>
  <si>
    <t>ATACOCHA</t>
  </si>
  <si>
    <t>PASCO</t>
  </si>
  <si>
    <t>SAN FRANCISCO DE ASIS DE YARUSYACAN</t>
  </si>
  <si>
    <t>COMPAÑIA MINERA CASAPALCA S.A.</t>
  </si>
  <si>
    <t>AMERICANA</t>
  </si>
  <si>
    <t>COMPAÑIA MINERA CHUNGAR S.A.C.</t>
  </si>
  <si>
    <t>ACUMULACION ANIMON</t>
  </si>
  <si>
    <t>HUAYLLAY</t>
  </si>
  <si>
    <t>ALPAMARCA</t>
  </si>
  <si>
    <t>SANTA BARBARA DE CARHUACAYAN</t>
  </si>
  <si>
    <t>ANIMON</t>
  </si>
  <si>
    <t>COMPAÑIA MINERA CONDESTABLE S.A.</t>
  </si>
  <si>
    <t>ACUMULACION CONDESTABLE</t>
  </si>
  <si>
    <t>CAÑETE</t>
  </si>
  <si>
    <t>COAYLLO</t>
  </si>
  <si>
    <t>COMPAÑIA MINERA GALERAS S.A.C.</t>
  </si>
  <si>
    <t>AMABILIA PRIMERA 2010</t>
  </si>
  <si>
    <t>LUCANAS</t>
  </si>
  <si>
    <t>SAISA</t>
  </si>
  <si>
    <t>COMPAÑIA MINERA KOLPA S.A.</t>
  </si>
  <si>
    <t>HUACHOCOLPA UNO</t>
  </si>
  <si>
    <t>HUACHOCOLPA</t>
  </si>
  <si>
    <t>CERRO LINDO</t>
  </si>
  <si>
    <t>ICA</t>
  </si>
  <si>
    <t>CHINCHA</t>
  </si>
  <si>
    <t>CHAVIN</t>
  </si>
  <si>
    <t>COMPAÑIA MINERA RAURA S.A.</t>
  </si>
  <si>
    <t>ACUMULACION RAURA</t>
  </si>
  <si>
    <t>HUANUCO</t>
  </si>
  <si>
    <t>LAURICOCHA</t>
  </si>
  <si>
    <t>SAN MIGUEL DE CAURI</t>
  </si>
  <si>
    <t>CAJAMARCA</t>
  </si>
  <si>
    <t>HUALGAYOC</t>
  </si>
  <si>
    <t>COMPAÑIA MINERA SAN VALENTIN S.A.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</si>
  <si>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</si>
  <si>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</si>
  <si>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</si>
  <si>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</si>
  <si>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</si>
  <si>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</si>
  <si>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</si>
  <si>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BERLIN</t>
  </si>
  <si>
    <t>PACLLON</t>
  </si>
  <si>
    <t>CONSORCIO DE INGENIEROS EJECUTORES MINEROS S.A.</t>
  </si>
  <si>
    <t>TACAZA</t>
  </si>
  <si>
    <t>PUNO</t>
  </si>
  <si>
    <t>LAMPA</t>
  </si>
  <si>
    <t>SANTA LUCIA</t>
  </si>
  <si>
    <t>CONTONGA PERU S.A.C.</t>
  </si>
  <si>
    <t>CONTONGA</t>
  </si>
  <si>
    <t>HUACHIS</t>
  </si>
  <si>
    <t>DOE RUN PERU S.R.L. EN LIQUIDACION EN MARCHA</t>
  </si>
  <si>
    <t>COBRIZA 1126</t>
  </si>
  <si>
    <t>CHURCAMPA</t>
  </si>
  <si>
    <t>SAN PEDRO DE CORIS</t>
  </si>
  <si>
    <t>EL PACIFICO DORADO S.A.C.</t>
  </si>
  <si>
    <t>MIRIAM PILAR UNO</t>
  </si>
  <si>
    <t>SANTA</t>
  </si>
  <si>
    <t>CACERES DEL PERU</t>
  </si>
  <si>
    <t>EMPRESA ADMINISTRADORA CERRO S.A.C.</t>
  </si>
  <si>
    <t>ACUMULACION CERRO</t>
  </si>
  <si>
    <t>SIMON BOLIVAR</t>
  </si>
  <si>
    <t>EMPRESA MINERA LOS QUENUALES S.A.</t>
  </si>
  <si>
    <t>ACUMULACION YAULIYACU</t>
  </si>
  <si>
    <t>HUAROCHIRI</t>
  </si>
  <si>
    <t>CHICLA</t>
  </si>
  <si>
    <t>EMPRESA MINERA MINAS ICAS S.A.C.</t>
  </si>
  <si>
    <t>ICA Nº 1 DE CLARITA FIN</t>
  </si>
  <si>
    <t>SANTIAGO</t>
  </si>
  <si>
    <t>GOLD FIELDS LA CIMA S.A.</t>
  </si>
  <si>
    <t>CAROLINA Nº1</t>
  </si>
  <si>
    <t>HUDBAY PERU S.A.C.</t>
  </si>
  <si>
    <t>CONSTANCIA</t>
  </si>
  <si>
    <t>CHUMBIVILCAS</t>
  </si>
  <si>
    <t>VELILLE</t>
  </si>
  <si>
    <t>KARTIKAY PERUVIAN MINING COMPANY S.A.C.</t>
  </si>
  <si>
    <t>ACUMULACION LOS INCAS I</t>
  </si>
  <si>
    <t>NASCA</t>
  </si>
  <si>
    <t>VISTA ALEGRE</t>
  </si>
  <si>
    <t>MILPO Nº1</t>
  </si>
  <si>
    <t>MINERA BATEAS S.A.C.</t>
  </si>
  <si>
    <t>SAN CRISTOBAL</t>
  </si>
  <si>
    <t>AREQUIPA</t>
  </si>
  <si>
    <t>CAYLLOMA</t>
  </si>
  <si>
    <t>TOROMOCHO</t>
  </si>
  <si>
    <t>MINERA COLQUISIRI S.A.</t>
  </si>
  <si>
    <t>MARIA TERESA</t>
  </si>
  <si>
    <t>HUARAL</t>
  </si>
  <si>
    <t>CARAVELI</t>
  </si>
  <si>
    <t>MINERA DON ELISEO S.A.C.</t>
  </si>
  <si>
    <t>PARARRAYO</t>
  </si>
  <si>
    <t>AQUIA</t>
  </si>
  <si>
    <t>MINERA HUINAC S.A.C.</t>
  </si>
  <si>
    <t>ADMIRADA-ATILA</t>
  </si>
  <si>
    <t>MINERA LAS BAMBAS S.A.</t>
  </si>
  <si>
    <t>FERROBAMBA</t>
  </si>
  <si>
    <t>APURIMAC</t>
  </si>
  <si>
    <t>COTABAMBAS</t>
  </si>
  <si>
    <t>CHALLHUAHUACHO</t>
  </si>
  <si>
    <t>MINERA SHOUXIN PERU S.A.</t>
  </si>
  <si>
    <t>PLANTA CONCENTRADORA POLIMETALICA MSP</t>
  </si>
  <si>
    <t>MARCONA</t>
  </si>
  <si>
    <t>MINERA SHUNTUR S.A.C.</t>
  </si>
  <si>
    <t>SHUNTUR</t>
  </si>
  <si>
    <t>HUARAZ</t>
  </si>
  <si>
    <t>PIRA</t>
  </si>
  <si>
    <t>MINERA TITAN DEL PERU S.R.L.</t>
  </si>
  <si>
    <t>BELEN</t>
  </si>
  <si>
    <t>CHALA</t>
  </si>
  <si>
    <t>PAN AMERICAN SILVER HUARON S.A.</t>
  </si>
  <si>
    <t>HUARON</t>
  </si>
  <si>
    <t>PROCESADORA COSTA SUR S.A.C.</t>
  </si>
  <si>
    <t>RAUL 40</t>
  </si>
  <si>
    <t>HUANUHUANU</t>
  </si>
  <si>
    <t>PROCESADORA SANTA ANA S.A.C.</t>
  </si>
  <si>
    <t>ZORRO I 2008</t>
  </si>
  <si>
    <t>S.M.R.L. GOTAS DE ORO</t>
  </si>
  <si>
    <t>EL SOL NACIENTE TERCERO</t>
  </si>
  <si>
    <t>HUAYTARA</t>
  </si>
  <si>
    <t>SOCIEDAD MINERA AUSTRIA DUVAZ S.A.C.</t>
  </si>
  <si>
    <t>UEA AUSTRIA DUVAZ</t>
  </si>
  <si>
    <t>SOCIEDAD MINERA CERRO VERDE S.A.A.</t>
  </si>
  <si>
    <t>CERRO VERDE 1,2,3</t>
  </si>
  <si>
    <t>YARABAMBA</t>
  </si>
  <si>
    <t>SOCIEDAD MINERA CORONA S.A.</t>
  </si>
  <si>
    <t>ACUMULACION YAURICOCHA</t>
  </si>
  <si>
    <t>SOCIEDAD MINERA DE RECURSOS LINCEARES MAGISTRAL DE HUARAZ S.A.C.</t>
  </si>
  <si>
    <t>SOCIEDAD MINERA EL BROCAL S.A.A.</t>
  </si>
  <si>
    <t>COLQUIJIRCA N°1</t>
  </si>
  <si>
    <t>COLQUIJIRCA Nº 2</t>
  </si>
  <si>
    <t>TINYAHUARCO</t>
  </si>
  <si>
    <t>ACUMULACION CUAJONE</t>
  </si>
  <si>
    <t>MARISCAL NIETO</t>
  </si>
  <si>
    <t>TORATA</t>
  </si>
  <si>
    <t>TACNA</t>
  </si>
  <si>
    <t>JORGE BASADRE</t>
  </si>
  <si>
    <t>ILABAYA</t>
  </si>
  <si>
    <t>TREVALI PERU S.A.C.</t>
  </si>
  <si>
    <t>UNIDAD SANTANDER</t>
  </si>
  <si>
    <t>SANTA CRUZ DE ANDAMARCA</t>
  </si>
  <si>
    <t>VOLCAN COMPAÑÍA MINERA S.A.A.</t>
  </si>
  <si>
    <t>TICLIO</t>
  </si>
  <si>
    <t>ACUMULACION ANDAYCHAGUA</t>
  </si>
  <si>
    <t>HUAY-HUAY</t>
  </si>
  <si>
    <t>CARAHUACRA</t>
  </si>
  <si>
    <t>AURIFERA SACRAMENTO S.A.</t>
  </si>
  <si>
    <t>SACRAMENTO</t>
  </si>
  <si>
    <t>ACUMULACION TOQUEPALA 1</t>
  </si>
  <si>
    <t>MINERA CHINALCO PERU S.A.</t>
  </si>
  <si>
    <t>YANACANCHA</t>
  </si>
  <si>
    <t>AC AGREGADOS S.A.</t>
  </si>
  <si>
    <t>AREQUIPA-M</t>
  </si>
  <si>
    <t>CARHUAZ</t>
  </si>
  <si>
    <t>SAN MIGUEL DE ACO</t>
  </si>
  <si>
    <t>ACARI</t>
  </si>
  <si>
    <t>MINERA FERCAR E.I.R.L.</t>
  </si>
  <si>
    <t>RAQUEL</t>
  </si>
  <si>
    <t>YAUCA DEL ROSARIO</t>
  </si>
  <si>
    <t>MINERA GERMANIA S.A.</t>
  </si>
  <si>
    <t>PACOCOCHA</t>
  </si>
  <si>
    <t>SAN MATEO</t>
  </si>
  <si>
    <t>OXIDOS DE PASCO S.A.C.</t>
  </si>
  <si>
    <t>OXIDOS DE PASCO</t>
  </si>
  <si>
    <t>NEXA RESOURCES CAJAMARQUILLA S.A.</t>
  </si>
  <si>
    <t>AGROMIN LA BONITA S.A.C.</t>
  </si>
  <si>
    <t>ACUMULACION LA PURISIMA</t>
  </si>
  <si>
    <t>NEXA RESOURCES ATACOCHA S.A.A.</t>
  </si>
  <si>
    <t>NEXA RESOURCES PERU S.A.A.</t>
  </si>
  <si>
    <t>NEXA RESOURCES EL PORVENIR S.A.C.</t>
  </si>
  <si>
    <t>ANTAMINA PRINCIPAL</t>
  </si>
  <si>
    <r>
      <t>FUENTE:</t>
    </r>
    <r>
      <rPr>
        <sz val="10"/>
        <rFont val="Arial"/>
        <family val="2"/>
      </rPr>
      <t xml:space="preserve">  DIRECCIÓN GENERAL DE MINERÍA - DGES - Dirección de Gestión Minera</t>
    </r>
  </si>
  <si>
    <t>COMPAÑIA MINERA LOS CHUNCHOS S.A.C.</t>
  </si>
  <si>
    <t>HERALDOS NEGROS</t>
  </si>
  <si>
    <t>ACOBAMBILLA</t>
  </si>
  <si>
    <t>LOS HERALDOS NEGROS</t>
  </si>
  <si>
    <t>HUANCAYO</t>
  </si>
  <si>
    <t>CHONGOS ALTO</t>
  </si>
  <si>
    <t>TOTAL - ENERO</t>
  </si>
  <si>
    <t>TOTAL ACUMULADO ENERO - ENERO</t>
  </si>
  <si>
    <t>Var. % 2019/2018 - ENERO</t>
  </si>
  <si>
    <t>Var. % 2019/2018 - ENERO - ENERO</t>
  </si>
  <si>
    <t>PRODUCCIÓN MINERA METÁLICA DE COBRE (TMF) - 2019/2018</t>
  </si>
  <si>
    <t>ADRIANA V-12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</si>
</sst>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2" fillId="0" borderId="0" xfId="0" applyFont="1" applyAlignment="1"/>
    <xf numFmtId="0" fontId="3" fillId="0" borderId="0" xfId="0" applyFont="1" applyBorder="1"/>
    <xf numFmtId="0" fontId="3" fillId="0" borderId="0" xfId="0" applyFont="1" applyAlignment="1"/>
    <xf numFmtId="3" fontId="5" fillId="0" borderId="0" xfId="0" applyNumberFormat="1" applyFont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3" fontId="4" fillId="2" borderId="5" xfId="0" applyNumberFormat="1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wrapText="1"/>
    </xf>
    <xf numFmtId="3" fontId="4" fillId="3" borderId="5" xfId="0" applyNumberFormat="1" applyFont="1" applyFill="1" applyBorder="1" applyAlignment="1">
      <alignment wrapText="1"/>
    </xf>
    <xf numFmtId="3" fontId="4" fillId="3" borderId="6" xfId="0" applyNumberFormat="1" applyFont="1" applyFill="1" applyBorder="1" applyAlignment="1">
      <alignment wrapText="1"/>
    </xf>
    <xf numFmtId="3" fontId="4" fillId="3" borderId="7" xfId="0" applyNumberFormat="1" applyFont="1" applyFill="1" applyBorder="1" applyAlignment="1">
      <alignment wrapText="1"/>
    </xf>
    <xf numFmtId="3" fontId="4" fillId="3" borderId="8" xfId="0" applyNumberFormat="1" applyFont="1" applyFill="1" applyBorder="1" applyAlignment="1">
      <alignment wrapText="1"/>
    </xf>
    <xf numFmtId="4" fontId="2" fillId="0" borderId="3" xfId="0" applyNumberFormat="1" applyFont="1" applyBorder="1"/>
    <xf numFmtId="3" fontId="5" fillId="0" borderId="3" xfId="0" applyNumberFormat="1" applyFont="1" applyBorder="1" applyAlignment="1"/>
    <xf numFmtId="4" fontId="4" fillId="3" borderId="3" xfId="0" applyNumberFormat="1" applyFont="1" applyFill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5" xfId="0" applyBorder="1" applyAlignment="1"/>
    <xf numFmtId="4" fontId="2" fillId="0" borderId="5" xfId="0" applyNumberFormat="1" applyFont="1" applyBorder="1"/>
    <xf numFmtId="3" fontId="5" fillId="0" borderId="5" xfId="0" applyNumberFormat="1" applyFont="1" applyBorder="1" applyAlignment="1"/>
    <xf numFmtId="4" fontId="4" fillId="3" borderId="5" xfId="0" applyNumberFormat="1" applyFont="1" applyFill="1" applyBorder="1"/>
    <xf numFmtId="4" fontId="4" fillId="3" borderId="8" xfId="0" applyNumberFormat="1" applyFont="1" applyFill="1" applyBorder="1"/>
    <xf numFmtId="4" fontId="2" fillId="0" borderId="3" xfId="0" quotePrefix="1" applyNumberFormat="1" applyFont="1" applyBorder="1" applyAlignment="1">
      <alignment horizontal="right"/>
    </xf>
    <xf numFmtId="4" fontId="2" fillId="0" borderId="5" xfId="0" quotePrefix="1" applyNumberFormat="1" applyFont="1" applyBorder="1" applyAlignment="1">
      <alignment horizontal="right"/>
    </xf>
    <xf numFmtId="0" fontId="0" fillId="0" borderId="1" xfId="0" applyBorder="1" applyAlignment="1"/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4" xfId="0" applyBorder="1" applyAlignment="1"/>
    <xf numFmtId="0" fontId="0" fillId="0" borderId="2" xfId="0" applyBorder="1" applyAlignment="1"/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8" fillId="0" borderId="0" xfId="0" applyFont="1"/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0" borderId="0" xfId="0" applyFont="1" applyAlignment="1"/>
    <xf numFmtId="3" fontId="5" fillId="0" borderId="19" xfId="0" applyNumberFormat="1" applyFont="1" applyBorder="1" applyAlignment="1"/>
    <xf numFmtId="4" fontId="4" fillId="3" borderId="11" xfId="0" applyNumberFormat="1" applyFont="1" applyFill="1" applyBorder="1"/>
    <xf numFmtId="0" fontId="3" fillId="0" borderId="2" xfId="0" applyFont="1" applyBorder="1" applyAlignment="1"/>
    <xf numFmtId="0" fontId="9" fillId="0" borderId="0" xfId="0" applyFont="1" applyBorder="1" applyAlignment="1">
      <alignment horizontal="left" vertical="center"/>
    </xf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4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83"/>
  <sheetViews>
    <sheetView showGridLines="0" tabSelected="1" zoomScale="85" zoomScaleNormal="85" workbookViewId="0">
      <selection activeCell="A2" sqref="A2"/>
    </sheetView>
  </sheetViews>
  <sheetFormatPr baseColWidth="10" defaultColWidth="11.42578125" defaultRowHeight="12.75" x14ac:dyDescent="0.2"/>
  <cols>
    <col min="1" max="1" width="18.7109375" style="1" customWidth="1"/>
    <col min="2" max="2" width="14" style="1" bestFit="1" customWidth="1"/>
    <col min="3" max="3" width="32.7109375" style="1" bestFit="1" customWidth="1"/>
    <col min="4" max="4" width="73.5703125" style="1" bestFit="1" customWidth="1"/>
    <col min="5" max="5" width="35.5703125" style="1" bestFit="1" customWidth="1"/>
    <col min="6" max="6" width="16.5703125" style="1" customWidth="1"/>
    <col min="7" max="7" width="26.7109375" style="1" hidden="1" customWidth="1"/>
    <col min="8" max="8" width="22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4.28515625" style="1" bestFit="1" customWidth="1"/>
    <col min="22" max="22" width="14.140625" style="1" customWidth="1"/>
    <col min="23" max="16384" width="11.42578125" style="1"/>
  </cols>
  <sheetData>
    <row r="1" spans="1:22" ht="18" x14ac:dyDescent="0.25">
      <c r="A1" s="44" t="s">
        <v>251</v>
      </c>
    </row>
    <row r="2" spans="1:22" ht="13.5" thickBot="1" x14ac:dyDescent="0.25">
      <c r="A2" s="66"/>
    </row>
    <row r="3" spans="1:22" customFormat="1" ht="13.5" thickBot="1" x14ac:dyDescent="0.25">
      <c r="A3" s="45"/>
      <c r="I3" s="57">
        <v>2019</v>
      </c>
      <c r="J3" s="58"/>
      <c r="K3" s="58"/>
      <c r="L3" s="58"/>
      <c r="M3" s="58"/>
      <c r="N3" s="59"/>
      <c r="O3" s="57">
        <v>2018</v>
      </c>
      <c r="P3" s="58"/>
      <c r="Q3" s="58"/>
      <c r="R3" s="58"/>
      <c r="S3" s="58"/>
      <c r="T3" s="59"/>
      <c r="U3" s="5"/>
      <c r="V3" s="5"/>
    </row>
    <row r="4" spans="1:22" customFormat="1" ht="73.5" customHeight="1" x14ac:dyDescent="0.2">
      <c r="A4" s="46" t="s">
        <v>0</v>
      </c>
      <c r="B4" s="28" t="s">
        <v>1</v>
      </c>
      <c r="C4" s="28" t="s">
        <v>11</v>
      </c>
      <c r="D4" s="28" t="s">
        <v>2</v>
      </c>
      <c r="E4" s="28" t="s">
        <v>3</v>
      </c>
      <c r="F4" s="28" t="s">
        <v>4</v>
      </c>
      <c r="G4" s="28" t="s">
        <v>5</v>
      </c>
      <c r="H4" s="29" t="s">
        <v>6</v>
      </c>
      <c r="I4" s="46" t="s">
        <v>12</v>
      </c>
      <c r="J4" s="28" t="s">
        <v>7</v>
      </c>
      <c r="K4" s="28" t="s">
        <v>247</v>
      </c>
      <c r="L4" s="28" t="s">
        <v>13</v>
      </c>
      <c r="M4" s="28" t="s">
        <v>8</v>
      </c>
      <c r="N4" s="47" t="s">
        <v>248</v>
      </c>
      <c r="O4" s="46" t="s">
        <v>12</v>
      </c>
      <c r="P4" s="28" t="s">
        <v>7</v>
      </c>
      <c r="Q4" s="28" t="s">
        <v>247</v>
      </c>
      <c r="R4" s="28" t="s">
        <v>13</v>
      </c>
      <c r="S4" s="28" t="s">
        <v>8</v>
      </c>
      <c r="T4" s="47" t="s">
        <v>248</v>
      </c>
      <c r="U4" s="48" t="s">
        <v>249</v>
      </c>
      <c r="V4" s="47" t="s">
        <v>250</v>
      </c>
    </row>
    <row r="5" spans="1:22" x14ac:dyDescent="0.2">
      <c r="A5" s="16"/>
      <c r="B5" s="9"/>
      <c r="C5" s="9"/>
      <c r="D5" s="9"/>
      <c r="E5" s="9"/>
      <c r="F5" s="9"/>
      <c r="G5" s="9"/>
      <c r="H5" s="14"/>
      <c r="I5" s="16"/>
      <c r="J5" s="9"/>
      <c r="K5" s="10"/>
      <c r="L5" s="9"/>
      <c r="M5" s="9"/>
      <c r="N5" s="17"/>
      <c r="O5" s="16"/>
      <c r="P5" s="9"/>
      <c r="Q5" s="10"/>
      <c r="R5" s="9"/>
      <c r="S5" s="9"/>
      <c r="T5" s="17"/>
      <c r="U5" s="15"/>
      <c r="V5" s="30"/>
    </row>
    <row r="6" spans="1:22" ht="15" x14ac:dyDescent="0.2">
      <c r="A6" s="40" t="s">
        <v>9</v>
      </c>
      <c r="B6" s="37" t="s">
        <v>28</v>
      </c>
      <c r="C6" s="37" t="s">
        <v>29</v>
      </c>
      <c r="D6" s="37" t="s">
        <v>220</v>
      </c>
      <c r="E6" s="37" t="s">
        <v>221</v>
      </c>
      <c r="F6" s="37" t="s">
        <v>30</v>
      </c>
      <c r="G6" s="37" t="s">
        <v>222</v>
      </c>
      <c r="H6" s="41" t="s">
        <v>223</v>
      </c>
      <c r="I6" s="42">
        <v>15.791786999999999</v>
      </c>
      <c r="J6" s="38">
        <v>9.4114319999999996</v>
      </c>
      <c r="K6" s="39">
        <v>25.203219000000001</v>
      </c>
      <c r="L6" s="38">
        <v>15.791786999999999</v>
      </c>
      <c r="M6" s="38">
        <v>9.4114319999999996</v>
      </c>
      <c r="N6" s="43">
        <v>25.203219000000001</v>
      </c>
      <c r="O6" s="42">
        <v>0</v>
      </c>
      <c r="P6" s="38">
        <v>0</v>
      </c>
      <c r="Q6" s="39">
        <v>0</v>
      </c>
      <c r="R6" s="38">
        <v>0</v>
      </c>
      <c r="S6" s="38">
        <v>0</v>
      </c>
      <c r="T6" s="43">
        <v>0</v>
      </c>
      <c r="U6" s="35" t="s">
        <v>24</v>
      </c>
      <c r="V6" s="36" t="s">
        <v>24</v>
      </c>
    </row>
    <row r="7" spans="1:22" ht="15" x14ac:dyDescent="0.2">
      <c r="A7" s="40" t="s">
        <v>9</v>
      </c>
      <c r="B7" s="37" t="s">
        <v>28</v>
      </c>
      <c r="C7" s="37" t="s">
        <v>29</v>
      </c>
      <c r="D7" s="37" t="s">
        <v>234</v>
      </c>
      <c r="E7" s="37" t="s">
        <v>235</v>
      </c>
      <c r="F7" s="37" t="s">
        <v>152</v>
      </c>
      <c r="G7" s="37" t="s">
        <v>158</v>
      </c>
      <c r="H7" s="41" t="s">
        <v>224</v>
      </c>
      <c r="I7" s="42">
        <v>323.95</v>
      </c>
      <c r="J7" s="38">
        <v>0</v>
      </c>
      <c r="K7" s="39">
        <v>323.95</v>
      </c>
      <c r="L7" s="38">
        <v>323.95</v>
      </c>
      <c r="M7" s="38">
        <v>0</v>
      </c>
      <c r="N7" s="43">
        <v>323.95</v>
      </c>
      <c r="O7" s="42">
        <v>0</v>
      </c>
      <c r="P7" s="38">
        <v>0</v>
      </c>
      <c r="Q7" s="39">
        <v>0</v>
      </c>
      <c r="R7" s="38">
        <v>0</v>
      </c>
      <c r="S7" s="38">
        <v>0</v>
      </c>
      <c r="T7" s="43">
        <v>0</v>
      </c>
      <c r="U7" s="35" t="s">
        <v>24</v>
      </c>
      <c r="V7" s="36" t="s">
        <v>24</v>
      </c>
    </row>
    <row r="8" spans="1:22" ht="15" x14ac:dyDescent="0.2">
      <c r="A8" s="40" t="s">
        <v>9</v>
      </c>
      <c r="B8" s="37" t="s">
        <v>28</v>
      </c>
      <c r="C8" s="37" t="s">
        <v>29</v>
      </c>
      <c r="D8" s="37" t="s">
        <v>31</v>
      </c>
      <c r="E8" s="37" t="s">
        <v>32</v>
      </c>
      <c r="F8" s="37" t="s">
        <v>30</v>
      </c>
      <c r="G8" s="37" t="s">
        <v>33</v>
      </c>
      <c r="H8" s="41" t="s">
        <v>34</v>
      </c>
      <c r="I8" s="42">
        <v>0</v>
      </c>
      <c r="J8" s="38">
        <v>10.139381999999999</v>
      </c>
      <c r="K8" s="39">
        <v>10.139381999999999</v>
      </c>
      <c r="L8" s="38">
        <v>0</v>
      </c>
      <c r="M8" s="38">
        <v>10.139381999999999</v>
      </c>
      <c r="N8" s="43">
        <v>10.139381999999999</v>
      </c>
      <c r="O8" s="42">
        <v>0</v>
      </c>
      <c r="P8" s="38">
        <v>8.4818119999999997</v>
      </c>
      <c r="Q8" s="39">
        <v>8.4818119999999997</v>
      </c>
      <c r="R8" s="38">
        <v>0</v>
      </c>
      <c r="S8" s="38">
        <v>8.4818119999999997</v>
      </c>
      <c r="T8" s="43">
        <v>8.4818119999999997</v>
      </c>
      <c r="U8" s="25">
        <f t="shared" ref="U6:U20" si="0">+((K8/Q8)-1)*100</f>
        <v>19.542640181131098</v>
      </c>
      <c r="V8" s="31">
        <f t="shared" ref="V6:V20" si="1">+((N8/T8)-1)*100</f>
        <v>19.542640181131098</v>
      </c>
    </row>
    <row r="9" spans="1:22" ht="15" x14ac:dyDescent="0.2">
      <c r="A9" s="40" t="s">
        <v>9</v>
      </c>
      <c r="B9" s="37" t="s">
        <v>28</v>
      </c>
      <c r="C9" s="37" t="s">
        <v>29</v>
      </c>
      <c r="D9" s="37" t="s">
        <v>215</v>
      </c>
      <c r="E9" s="37" t="s">
        <v>216</v>
      </c>
      <c r="F9" s="37" t="s">
        <v>52</v>
      </c>
      <c r="G9" s="37" t="s">
        <v>188</v>
      </c>
      <c r="H9" s="41" t="s">
        <v>188</v>
      </c>
      <c r="I9" s="42">
        <v>11.083453</v>
      </c>
      <c r="J9" s="38">
        <v>0</v>
      </c>
      <c r="K9" s="39">
        <v>11.083453</v>
      </c>
      <c r="L9" s="38">
        <v>11.083453</v>
      </c>
      <c r="M9" s="38">
        <v>0</v>
      </c>
      <c r="N9" s="43">
        <v>11.083453</v>
      </c>
      <c r="O9" s="42">
        <v>13.113102</v>
      </c>
      <c r="P9" s="38">
        <v>0</v>
      </c>
      <c r="Q9" s="39">
        <v>13.113102</v>
      </c>
      <c r="R9" s="38">
        <v>13.113102</v>
      </c>
      <c r="S9" s="38">
        <v>0</v>
      </c>
      <c r="T9" s="43">
        <v>13.113102</v>
      </c>
      <c r="U9" s="25">
        <f t="shared" si="0"/>
        <v>-15.478023430306564</v>
      </c>
      <c r="V9" s="31">
        <f t="shared" si="1"/>
        <v>-15.478023430306564</v>
      </c>
    </row>
    <row r="10" spans="1:22" ht="15" x14ac:dyDescent="0.2">
      <c r="A10" s="40" t="s">
        <v>9</v>
      </c>
      <c r="B10" s="37" t="s">
        <v>28</v>
      </c>
      <c r="C10" s="37" t="s">
        <v>29</v>
      </c>
      <c r="D10" s="37" t="s">
        <v>36</v>
      </c>
      <c r="E10" s="37" t="s">
        <v>37</v>
      </c>
      <c r="F10" s="37" t="s">
        <v>38</v>
      </c>
      <c r="G10" s="37" t="s">
        <v>39</v>
      </c>
      <c r="H10" s="41" t="s">
        <v>40</v>
      </c>
      <c r="I10" s="42">
        <v>0</v>
      </c>
      <c r="J10" s="38">
        <v>0</v>
      </c>
      <c r="K10" s="39">
        <v>0</v>
      </c>
      <c r="L10" s="38">
        <v>0</v>
      </c>
      <c r="M10" s="38">
        <v>0</v>
      </c>
      <c r="N10" s="43">
        <v>0</v>
      </c>
      <c r="O10" s="42">
        <v>4.7052969999999998</v>
      </c>
      <c r="P10" s="38">
        <v>0</v>
      </c>
      <c r="Q10" s="39">
        <v>4.7052969999999998</v>
      </c>
      <c r="R10" s="38">
        <v>4.7052969999999998</v>
      </c>
      <c r="S10" s="38">
        <v>0</v>
      </c>
      <c r="T10" s="43">
        <v>4.7052969999999998</v>
      </c>
      <c r="U10" s="35" t="s">
        <v>24</v>
      </c>
      <c r="V10" s="36" t="s">
        <v>24</v>
      </c>
    </row>
    <row r="11" spans="1:22" ht="15" x14ac:dyDescent="0.2">
      <c r="A11" s="40" t="s">
        <v>9</v>
      </c>
      <c r="B11" s="37" t="s">
        <v>28</v>
      </c>
      <c r="C11" s="37" t="s">
        <v>29</v>
      </c>
      <c r="D11" s="37" t="s">
        <v>41</v>
      </c>
      <c r="E11" s="37" t="s">
        <v>45</v>
      </c>
      <c r="F11" s="37" t="s">
        <v>30</v>
      </c>
      <c r="G11" s="37" t="s">
        <v>43</v>
      </c>
      <c r="H11" s="41" t="s">
        <v>44</v>
      </c>
      <c r="I11" s="42">
        <v>0</v>
      </c>
      <c r="J11" s="38">
        <v>0</v>
      </c>
      <c r="K11" s="39">
        <v>0</v>
      </c>
      <c r="L11" s="38">
        <v>0</v>
      </c>
      <c r="M11" s="38">
        <v>0</v>
      </c>
      <c r="N11" s="43">
        <v>0</v>
      </c>
      <c r="O11" s="42">
        <v>28.56</v>
      </c>
      <c r="P11" s="38">
        <v>0</v>
      </c>
      <c r="Q11" s="39">
        <v>28.56</v>
      </c>
      <c r="R11" s="38">
        <v>28.56</v>
      </c>
      <c r="S11" s="38">
        <v>0</v>
      </c>
      <c r="T11" s="43">
        <v>28.56</v>
      </c>
      <c r="U11" s="35" t="s">
        <v>24</v>
      </c>
      <c r="V11" s="36" t="s">
        <v>24</v>
      </c>
    </row>
    <row r="12" spans="1:22" ht="15" x14ac:dyDescent="0.2">
      <c r="A12" s="40" t="s">
        <v>9</v>
      </c>
      <c r="B12" s="37" t="s">
        <v>28</v>
      </c>
      <c r="C12" s="37" t="s">
        <v>29</v>
      </c>
      <c r="D12" s="37" t="s">
        <v>41</v>
      </c>
      <c r="E12" s="37" t="s">
        <v>42</v>
      </c>
      <c r="F12" s="37" t="s">
        <v>30</v>
      </c>
      <c r="G12" s="37" t="s">
        <v>43</v>
      </c>
      <c r="H12" s="41" t="s">
        <v>44</v>
      </c>
      <c r="I12" s="42">
        <v>0</v>
      </c>
      <c r="J12" s="38">
        <v>0</v>
      </c>
      <c r="K12" s="39">
        <v>0</v>
      </c>
      <c r="L12" s="38">
        <v>0</v>
      </c>
      <c r="M12" s="38">
        <v>0</v>
      </c>
      <c r="N12" s="43">
        <v>0</v>
      </c>
      <c r="O12" s="42">
        <v>20.16</v>
      </c>
      <c r="P12" s="38">
        <v>0</v>
      </c>
      <c r="Q12" s="39">
        <v>20.16</v>
      </c>
      <c r="R12" s="38">
        <v>20.16</v>
      </c>
      <c r="S12" s="38">
        <v>0</v>
      </c>
      <c r="T12" s="43">
        <v>20.16</v>
      </c>
      <c r="U12" s="35" t="s">
        <v>24</v>
      </c>
      <c r="V12" s="36" t="s">
        <v>24</v>
      </c>
    </row>
    <row r="13" spans="1:22" ht="15" x14ac:dyDescent="0.2">
      <c r="A13" s="40" t="s">
        <v>9</v>
      </c>
      <c r="B13" s="37" t="s">
        <v>28</v>
      </c>
      <c r="C13" s="37" t="s">
        <v>27</v>
      </c>
      <c r="D13" s="37" t="s">
        <v>46</v>
      </c>
      <c r="E13" s="37" t="s">
        <v>47</v>
      </c>
      <c r="F13" s="37" t="s">
        <v>38</v>
      </c>
      <c r="G13" s="37" t="s">
        <v>48</v>
      </c>
      <c r="H13" s="41" t="s">
        <v>49</v>
      </c>
      <c r="I13" s="42">
        <v>0</v>
      </c>
      <c r="J13" s="38">
        <v>36.183110999999997</v>
      </c>
      <c r="K13" s="39">
        <v>36.183110999999997</v>
      </c>
      <c r="L13" s="38">
        <v>0</v>
      </c>
      <c r="M13" s="38">
        <v>36.183110999999997</v>
      </c>
      <c r="N13" s="43">
        <v>36.183110999999997</v>
      </c>
      <c r="O13" s="42">
        <v>0</v>
      </c>
      <c r="P13" s="38">
        <v>8.7077720000000003</v>
      </c>
      <c r="Q13" s="39">
        <v>8.7077720000000003</v>
      </c>
      <c r="R13" s="38">
        <v>0</v>
      </c>
      <c r="S13" s="38">
        <v>8.7077720000000003</v>
      </c>
      <c r="T13" s="43">
        <v>8.7077720000000003</v>
      </c>
      <c r="U13" s="35" t="s">
        <v>24</v>
      </c>
      <c r="V13" s="36" t="s">
        <v>24</v>
      </c>
    </row>
    <row r="14" spans="1:22" ht="15" x14ac:dyDescent="0.2">
      <c r="A14" s="40" t="s">
        <v>9</v>
      </c>
      <c r="B14" s="37" t="s">
        <v>28</v>
      </c>
      <c r="C14" s="37" t="s">
        <v>27</v>
      </c>
      <c r="D14" s="37" t="s">
        <v>50</v>
      </c>
      <c r="E14" s="37" t="s">
        <v>51</v>
      </c>
      <c r="F14" s="37" t="s">
        <v>52</v>
      </c>
      <c r="G14" s="37" t="s">
        <v>53</v>
      </c>
      <c r="H14" s="41" t="s">
        <v>54</v>
      </c>
      <c r="I14" s="42">
        <v>0</v>
      </c>
      <c r="J14" s="38">
        <v>13.634029</v>
      </c>
      <c r="K14" s="39">
        <v>13.634029</v>
      </c>
      <c r="L14" s="38">
        <v>0</v>
      </c>
      <c r="M14" s="38">
        <v>13.634029</v>
      </c>
      <c r="N14" s="43">
        <v>13.634029</v>
      </c>
      <c r="O14" s="42">
        <v>0</v>
      </c>
      <c r="P14" s="38">
        <v>10.987439999999999</v>
      </c>
      <c r="Q14" s="39">
        <v>10.987439999999999</v>
      </c>
      <c r="R14" s="38">
        <v>0</v>
      </c>
      <c r="S14" s="38">
        <v>10.987439999999999</v>
      </c>
      <c r="T14" s="43">
        <v>10.987439999999999</v>
      </c>
      <c r="U14" s="25">
        <f t="shared" si="0"/>
        <v>24.08740343519511</v>
      </c>
      <c r="V14" s="31">
        <f t="shared" si="1"/>
        <v>24.08740343519511</v>
      </c>
    </row>
    <row r="15" spans="1:22" ht="15" x14ac:dyDescent="0.2">
      <c r="A15" s="40" t="s">
        <v>9</v>
      </c>
      <c r="B15" s="37" t="s">
        <v>28</v>
      </c>
      <c r="C15" s="37" t="s">
        <v>27</v>
      </c>
      <c r="D15" s="37" t="s">
        <v>55</v>
      </c>
      <c r="E15" s="37" t="s">
        <v>239</v>
      </c>
      <c r="F15" s="37" t="s">
        <v>30</v>
      </c>
      <c r="G15" s="37" t="s">
        <v>57</v>
      </c>
      <c r="H15" s="41" t="s">
        <v>58</v>
      </c>
      <c r="I15" s="42">
        <v>31240.027346999999</v>
      </c>
      <c r="J15" s="38">
        <v>675.82739600000002</v>
      </c>
      <c r="K15" s="39">
        <v>31915.854743</v>
      </c>
      <c r="L15" s="38">
        <v>31240.027346999999</v>
      </c>
      <c r="M15" s="38">
        <v>675.82739600000002</v>
      </c>
      <c r="N15" s="43">
        <v>31915.854743</v>
      </c>
      <c r="O15" s="42">
        <v>0</v>
      </c>
      <c r="P15" s="38">
        <v>0</v>
      </c>
      <c r="Q15" s="39">
        <v>0</v>
      </c>
      <c r="R15" s="38">
        <v>0</v>
      </c>
      <c r="S15" s="38">
        <v>0</v>
      </c>
      <c r="T15" s="43">
        <v>0</v>
      </c>
      <c r="U15" s="35" t="s">
        <v>24</v>
      </c>
      <c r="V15" s="36" t="s">
        <v>24</v>
      </c>
    </row>
    <row r="16" spans="1:22" ht="15" x14ac:dyDescent="0.2">
      <c r="A16" s="40" t="s">
        <v>9</v>
      </c>
      <c r="B16" s="37" t="s">
        <v>28</v>
      </c>
      <c r="C16" s="37" t="s">
        <v>27</v>
      </c>
      <c r="D16" s="37" t="s">
        <v>55</v>
      </c>
      <c r="E16" s="37" t="s">
        <v>56</v>
      </c>
      <c r="F16" s="37" t="s">
        <v>30</v>
      </c>
      <c r="G16" s="37" t="s">
        <v>57</v>
      </c>
      <c r="H16" s="52" t="s">
        <v>58</v>
      </c>
      <c r="I16" s="42">
        <v>0</v>
      </c>
      <c r="J16" s="38">
        <v>0</v>
      </c>
      <c r="K16" s="39">
        <v>0</v>
      </c>
      <c r="L16" s="38">
        <v>0</v>
      </c>
      <c r="M16" s="38">
        <v>0</v>
      </c>
      <c r="N16" s="43">
        <v>0</v>
      </c>
      <c r="O16" s="42">
        <v>30866.989417000001</v>
      </c>
      <c r="P16" s="38">
        <v>986.75665700000002</v>
      </c>
      <c r="Q16" s="39">
        <v>31853.746073999999</v>
      </c>
      <c r="R16" s="38">
        <v>30866.989417000001</v>
      </c>
      <c r="S16" s="38">
        <v>986.75665700000002</v>
      </c>
      <c r="T16" s="43">
        <v>31853.746073999999</v>
      </c>
      <c r="U16" s="35" t="s">
        <v>24</v>
      </c>
      <c r="V16" s="36" t="s">
        <v>24</v>
      </c>
    </row>
    <row r="17" spans="1:22" ht="15" x14ac:dyDescent="0.2">
      <c r="A17" s="40" t="s">
        <v>9</v>
      </c>
      <c r="B17" s="37" t="s">
        <v>28</v>
      </c>
      <c r="C17" s="37" t="s">
        <v>27</v>
      </c>
      <c r="D17" s="37" t="s">
        <v>59</v>
      </c>
      <c r="E17" s="37" t="s">
        <v>60</v>
      </c>
      <c r="F17" s="37" t="s">
        <v>61</v>
      </c>
      <c r="G17" s="37" t="s">
        <v>62</v>
      </c>
      <c r="H17" s="41" t="s">
        <v>62</v>
      </c>
      <c r="I17" s="42">
        <v>16140.69852</v>
      </c>
      <c r="J17" s="38">
        <v>0</v>
      </c>
      <c r="K17" s="39">
        <v>16140.69852</v>
      </c>
      <c r="L17" s="38">
        <v>16140.69852</v>
      </c>
      <c r="M17" s="38">
        <v>0</v>
      </c>
      <c r="N17" s="43">
        <v>16140.69852</v>
      </c>
      <c r="O17" s="42">
        <v>17858.894499999999</v>
      </c>
      <c r="P17" s="38">
        <v>0</v>
      </c>
      <c r="Q17" s="39">
        <v>17858.894499999999</v>
      </c>
      <c r="R17" s="38">
        <v>17858.894499999999</v>
      </c>
      <c r="S17" s="38">
        <v>0</v>
      </c>
      <c r="T17" s="43">
        <v>17858.894499999999</v>
      </c>
      <c r="U17" s="25">
        <f t="shared" si="0"/>
        <v>-9.6209537494048032</v>
      </c>
      <c r="V17" s="31">
        <f t="shared" si="1"/>
        <v>-9.6209537494048032</v>
      </c>
    </row>
    <row r="18" spans="1:22" ht="15" x14ac:dyDescent="0.2">
      <c r="A18" s="40" t="s">
        <v>9</v>
      </c>
      <c r="B18" s="37" t="s">
        <v>63</v>
      </c>
      <c r="C18" s="37" t="s">
        <v>27</v>
      </c>
      <c r="D18" s="37" t="s">
        <v>59</v>
      </c>
      <c r="E18" s="37" t="s">
        <v>60</v>
      </c>
      <c r="F18" s="37" t="s">
        <v>61</v>
      </c>
      <c r="G18" s="37" t="s">
        <v>62</v>
      </c>
      <c r="H18" s="41" t="s">
        <v>62</v>
      </c>
      <c r="I18" s="42">
        <v>0</v>
      </c>
      <c r="J18" s="38">
        <v>6.1553719999999998</v>
      </c>
      <c r="K18" s="39">
        <v>6.1553719999999998</v>
      </c>
      <c r="L18" s="38">
        <v>0</v>
      </c>
      <c r="M18" s="38">
        <v>6.1553719999999998</v>
      </c>
      <c r="N18" s="43">
        <v>6.1553719999999998</v>
      </c>
      <c r="O18" s="42">
        <v>0</v>
      </c>
      <c r="P18" s="38">
        <v>2.171891</v>
      </c>
      <c r="Q18" s="39">
        <v>2.171891</v>
      </c>
      <c r="R18" s="38">
        <v>0</v>
      </c>
      <c r="S18" s="38">
        <v>2.171891</v>
      </c>
      <c r="T18" s="43">
        <v>2.171891</v>
      </c>
      <c r="U18" s="35" t="s">
        <v>24</v>
      </c>
      <c r="V18" s="36" t="s">
        <v>24</v>
      </c>
    </row>
    <row r="19" spans="1:22" ht="15" x14ac:dyDescent="0.2">
      <c r="A19" s="40" t="s">
        <v>9</v>
      </c>
      <c r="B19" s="37" t="s">
        <v>28</v>
      </c>
      <c r="C19" s="37" t="s">
        <v>27</v>
      </c>
      <c r="D19" s="37" t="s">
        <v>64</v>
      </c>
      <c r="E19" s="37" t="s">
        <v>65</v>
      </c>
      <c r="F19" s="37" t="s">
        <v>66</v>
      </c>
      <c r="G19" s="37" t="s">
        <v>67</v>
      </c>
      <c r="H19" s="41" t="s">
        <v>65</v>
      </c>
      <c r="I19" s="42">
        <v>97.555511999999993</v>
      </c>
      <c r="J19" s="38">
        <v>34.952846999999998</v>
      </c>
      <c r="K19" s="39">
        <v>132.50835900000001</v>
      </c>
      <c r="L19" s="38">
        <v>97.555511999999993</v>
      </c>
      <c r="M19" s="38">
        <v>34.952846999999998</v>
      </c>
      <c r="N19" s="43">
        <v>132.50835900000001</v>
      </c>
      <c r="O19" s="42">
        <v>167.981606</v>
      </c>
      <c r="P19" s="38">
        <v>27.448398000000001</v>
      </c>
      <c r="Q19" s="39">
        <v>195.430004</v>
      </c>
      <c r="R19" s="38">
        <v>167.981606</v>
      </c>
      <c r="S19" s="38">
        <v>27.448398000000001</v>
      </c>
      <c r="T19" s="43">
        <v>195.430004</v>
      </c>
      <c r="U19" s="25">
        <f t="shared" ref="U18:U81" si="2">+((K19/Q19)-1)*100</f>
        <v>-32.196512158900624</v>
      </c>
      <c r="V19" s="31">
        <f t="shared" ref="V18:V81" si="3">+((N19/T19)-1)*100</f>
        <v>-32.196512158900624</v>
      </c>
    </row>
    <row r="20" spans="1:22" ht="15" x14ac:dyDescent="0.2">
      <c r="A20" s="40" t="s">
        <v>9</v>
      </c>
      <c r="B20" s="37" t="s">
        <v>28</v>
      </c>
      <c r="C20" s="37" t="s">
        <v>27</v>
      </c>
      <c r="D20" s="37" t="s">
        <v>64</v>
      </c>
      <c r="E20" s="37" t="s">
        <v>69</v>
      </c>
      <c r="F20" s="37" t="s">
        <v>66</v>
      </c>
      <c r="G20" s="37" t="s">
        <v>67</v>
      </c>
      <c r="H20" s="41" t="s">
        <v>67</v>
      </c>
      <c r="I20" s="42">
        <v>103.212305</v>
      </c>
      <c r="J20" s="38">
        <v>25.619575000000001</v>
      </c>
      <c r="K20" s="39">
        <v>128.83188000000001</v>
      </c>
      <c r="L20" s="38">
        <v>103.212305</v>
      </c>
      <c r="M20" s="38">
        <v>25.619575000000001</v>
      </c>
      <c r="N20" s="43">
        <v>128.83188000000001</v>
      </c>
      <c r="O20" s="42">
        <v>169.18663000000001</v>
      </c>
      <c r="P20" s="38">
        <v>19.175325000000001</v>
      </c>
      <c r="Q20" s="39">
        <v>188.36195499999999</v>
      </c>
      <c r="R20" s="38">
        <v>169.18663000000001</v>
      </c>
      <c r="S20" s="38">
        <v>19.175325000000001</v>
      </c>
      <c r="T20" s="43">
        <v>188.36195499999999</v>
      </c>
      <c r="U20" s="25">
        <f t="shared" si="2"/>
        <v>-31.604086398444942</v>
      </c>
      <c r="V20" s="31">
        <f t="shared" si="3"/>
        <v>-31.604086398444942</v>
      </c>
    </row>
    <row r="21" spans="1:22" ht="15" x14ac:dyDescent="0.2">
      <c r="A21" s="40" t="s">
        <v>9</v>
      </c>
      <c r="B21" s="37" t="s">
        <v>28</v>
      </c>
      <c r="C21" s="37" t="s">
        <v>27</v>
      </c>
      <c r="D21" s="37" t="s">
        <v>64</v>
      </c>
      <c r="E21" s="37" t="s">
        <v>68</v>
      </c>
      <c r="F21" s="37" t="s">
        <v>66</v>
      </c>
      <c r="G21" s="37" t="s">
        <v>67</v>
      </c>
      <c r="H21" s="41" t="s">
        <v>67</v>
      </c>
      <c r="I21" s="42">
        <v>5.6530709999999997</v>
      </c>
      <c r="J21" s="38">
        <v>8.0405639999999998</v>
      </c>
      <c r="K21" s="39">
        <v>13.693635</v>
      </c>
      <c r="L21" s="38">
        <v>5.6530709999999997</v>
      </c>
      <c r="M21" s="38">
        <v>8.0405639999999998</v>
      </c>
      <c r="N21" s="43">
        <v>13.693635</v>
      </c>
      <c r="O21" s="42">
        <v>144.51637199999999</v>
      </c>
      <c r="P21" s="38">
        <v>40.750988</v>
      </c>
      <c r="Q21" s="39">
        <v>185.26736</v>
      </c>
      <c r="R21" s="38">
        <v>144.51637199999999</v>
      </c>
      <c r="S21" s="38">
        <v>40.750988</v>
      </c>
      <c r="T21" s="43">
        <v>185.26736</v>
      </c>
      <c r="U21" s="25">
        <f t="shared" si="2"/>
        <v>-92.608716937511275</v>
      </c>
      <c r="V21" s="31">
        <f t="shared" si="3"/>
        <v>-92.608716937511275</v>
      </c>
    </row>
    <row r="22" spans="1:22" ht="15" x14ac:dyDescent="0.2">
      <c r="A22" s="40" t="s">
        <v>9</v>
      </c>
      <c r="B22" s="37" t="s">
        <v>28</v>
      </c>
      <c r="C22" s="37" t="s">
        <v>27</v>
      </c>
      <c r="D22" s="37" t="s">
        <v>73</v>
      </c>
      <c r="E22" s="37" t="s">
        <v>74</v>
      </c>
      <c r="F22" s="37" t="s">
        <v>66</v>
      </c>
      <c r="G22" s="37" t="s">
        <v>67</v>
      </c>
      <c r="H22" s="41" t="s">
        <v>67</v>
      </c>
      <c r="I22" s="42">
        <v>129.683133</v>
      </c>
      <c r="J22" s="38">
        <v>0</v>
      </c>
      <c r="K22" s="39">
        <v>129.683133</v>
      </c>
      <c r="L22" s="38">
        <v>129.683133</v>
      </c>
      <c r="M22" s="38">
        <v>0</v>
      </c>
      <c r="N22" s="43">
        <v>129.683133</v>
      </c>
      <c r="O22" s="42">
        <v>249.33170899999999</v>
      </c>
      <c r="P22" s="38">
        <v>54.315947000000001</v>
      </c>
      <c r="Q22" s="39">
        <v>303.64765499999999</v>
      </c>
      <c r="R22" s="38">
        <v>249.33170899999999</v>
      </c>
      <c r="S22" s="38">
        <v>54.315947000000001</v>
      </c>
      <c r="T22" s="43">
        <v>303.64765499999999</v>
      </c>
      <c r="U22" s="25">
        <f t="shared" si="2"/>
        <v>-57.291574341320043</v>
      </c>
      <c r="V22" s="31">
        <f t="shared" si="3"/>
        <v>-57.291574341320043</v>
      </c>
    </row>
    <row r="23" spans="1:22" ht="15" x14ac:dyDescent="0.2">
      <c r="A23" s="40" t="s">
        <v>9</v>
      </c>
      <c r="B23" s="37" t="s">
        <v>28</v>
      </c>
      <c r="C23" s="37" t="s">
        <v>27</v>
      </c>
      <c r="D23" s="37" t="s">
        <v>75</v>
      </c>
      <c r="E23" s="37" t="s">
        <v>76</v>
      </c>
      <c r="F23" s="37" t="s">
        <v>71</v>
      </c>
      <c r="G23" s="37" t="s">
        <v>71</v>
      </c>
      <c r="H23" s="41" t="s">
        <v>77</v>
      </c>
      <c r="I23" s="42">
        <v>0</v>
      </c>
      <c r="J23" s="38">
        <v>117.71074299999999</v>
      </c>
      <c r="K23" s="39">
        <v>117.71074299999999</v>
      </c>
      <c r="L23" s="38">
        <v>0</v>
      </c>
      <c r="M23" s="38">
        <v>117.71074299999999</v>
      </c>
      <c r="N23" s="43">
        <v>117.71074299999999</v>
      </c>
      <c r="O23" s="42">
        <v>0</v>
      </c>
      <c r="P23" s="38">
        <v>166.003028</v>
      </c>
      <c r="Q23" s="39">
        <v>166.003028</v>
      </c>
      <c r="R23" s="38">
        <v>0</v>
      </c>
      <c r="S23" s="38">
        <v>166.003028</v>
      </c>
      <c r="T23" s="43">
        <v>166.003028</v>
      </c>
      <c r="U23" s="25">
        <f t="shared" si="2"/>
        <v>-29.091207300146358</v>
      </c>
      <c r="V23" s="31">
        <f t="shared" si="3"/>
        <v>-29.091207300146358</v>
      </c>
    </row>
    <row r="24" spans="1:22" ht="15" x14ac:dyDescent="0.2">
      <c r="A24" s="40" t="s">
        <v>9</v>
      </c>
      <c r="B24" s="37" t="s">
        <v>28</v>
      </c>
      <c r="C24" s="37" t="s">
        <v>27</v>
      </c>
      <c r="D24" s="37" t="s">
        <v>75</v>
      </c>
      <c r="E24" s="37" t="s">
        <v>78</v>
      </c>
      <c r="F24" s="37" t="s">
        <v>66</v>
      </c>
      <c r="G24" s="37" t="s">
        <v>67</v>
      </c>
      <c r="H24" s="41" t="s">
        <v>79</v>
      </c>
      <c r="I24" s="42">
        <v>0</v>
      </c>
      <c r="J24" s="38">
        <v>29.319230999999998</v>
      </c>
      <c r="K24" s="39">
        <v>29.319230999999998</v>
      </c>
      <c r="L24" s="38">
        <v>0</v>
      </c>
      <c r="M24" s="38">
        <v>29.319230999999998</v>
      </c>
      <c r="N24" s="43">
        <v>29.319230999999998</v>
      </c>
      <c r="O24" s="42">
        <v>0</v>
      </c>
      <c r="P24" s="38">
        <v>38.609096000000001</v>
      </c>
      <c r="Q24" s="39">
        <v>38.609096000000001</v>
      </c>
      <c r="R24" s="38">
        <v>0</v>
      </c>
      <c r="S24" s="38">
        <v>38.609096000000001</v>
      </c>
      <c r="T24" s="43">
        <v>38.609096000000001</v>
      </c>
      <c r="U24" s="25">
        <f t="shared" si="2"/>
        <v>-24.061337773875881</v>
      </c>
      <c r="V24" s="31">
        <f t="shared" si="3"/>
        <v>-24.061337773875881</v>
      </c>
    </row>
    <row r="25" spans="1:22" ht="15" x14ac:dyDescent="0.2">
      <c r="A25" s="40" t="s">
        <v>9</v>
      </c>
      <c r="B25" s="37" t="s">
        <v>28</v>
      </c>
      <c r="C25" s="37" t="s">
        <v>27</v>
      </c>
      <c r="D25" s="37" t="s">
        <v>75</v>
      </c>
      <c r="E25" s="37" t="s">
        <v>80</v>
      </c>
      <c r="F25" s="37" t="s">
        <v>71</v>
      </c>
      <c r="G25" s="37" t="s">
        <v>71</v>
      </c>
      <c r="H25" s="41" t="s">
        <v>77</v>
      </c>
      <c r="I25" s="42">
        <v>0</v>
      </c>
      <c r="J25" s="38">
        <v>12.942257</v>
      </c>
      <c r="K25" s="39">
        <v>12.942257</v>
      </c>
      <c r="L25" s="38">
        <v>0</v>
      </c>
      <c r="M25" s="38">
        <v>12.942257</v>
      </c>
      <c r="N25" s="43">
        <v>12.942257</v>
      </c>
      <c r="O25" s="42">
        <v>0</v>
      </c>
      <c r="P25" s="38">
        <v>9.0102899999999995</v>
      </c>
      <c r="Q25" s="39">
        <v>9.0102899999999995</v>
      </c>
      <c r="R25" s="38">
        <v>0</v>
      </c>
      <c r="S25" s="38">
        <v>9.0102899999999995</v>
      </c>
      <c r="T25" s="43">
        <v>9.0102899999999995</v>
      </c>
      <c r="U25" s="25">
        <f t="shared" si="2"/>
        <v>43.638628723381821</v>
      </c>
      <c r="V25" s="31">
        <f t="shared" si="3"/>
        <v>43.638628723381821</v>
      </c>
    </row>
    <row r="26" spans="1:22" ht="15" x14ac:dyDescent="0.2">
      <c r="A26" s="40" t="s">
        <v>9</v>
      </c>
      <c r="B26" s="37" t="s">
        <v>28</v>
      </c>
      <c r="C26" s="37" t="s">
        <v>27</v>
      </c>
      <c r="D26" s="37" t="s">
        <v>81</v>
      </c>
      <c r="E26" s="37" t="s">
        <v>82</v>
      </c>
      <c r="F26" s="37" t="s">
        <v>16</v>
      </c>
      <c r="G26" s="37" t="s">
        <v>83</v>
      </c>
      <c r="H26" s="41" t="s">
        <v>84</v>
      </c>
      <c r="I26" s="42">
        <v>1484.6759999999999</v>
      </c>
      <c r="J26" s="38">
        <v>0</v>
      </c>
      <c r="K26" s="39">
        <v>1484.6759999999999</v>
      </c>
      <c r="L26" s="38">
        <v>1484.6759999999999</v>
      </c>
      <c r="M26" s="38">
        <v>0</v>
      </c>
      <c r="N26" s="43">
        <v>1484.6759999999999</v>
      </c>
      <c r="O26" s="42">
        <v>1735.4203889999999</v>
      </c>
      <c r="P26" s="38">
        <v>0</v>
      </c>
      <c r="Q26" s="39">
        <v>1735.4203889999999</v>
      </c>
      <c r="R26" s="38">
        <v>1735.4203889999999</v>
      </c>
      <c r="S26" s="38">
        <v>0</v>
      </c>
      <c r="T26" s="43">
        <v>1735.4203889999999</v>
      </c>
      <c r="U26" s="25">
        <f t="shared" si="2"/>
        <v>-14.448625277733784</v>
      </c>
      <c r="V26" s="31">
        <f t="shared" si="3"/>
        <v>-14.448625277733784</v>
      </c>
    </row>
    <row r="27" spans="1:22" ht="15" x14ac:dyDescent="0.2">
      <c r="A27" s="40" t="s">
        <v>9</v>
      </c>
      <c r="B27" s="37" t="s">
        <v>28</v>
      </c>
      <c r="C27" s="37" t="s">
        <v>27</v>
      </c>
      <c r="D27" s="37" t="s">
        <v>85</v>
      </c>
      <c r="E27" s="37" t="s">
        <v>86</v>
      </c>
      <c r="F27" s="37" t="s">
        <v>38</v>
      </c>
      <c r="G27" s="37" t="s">
        <v>87</v>
      </c>
      <c r="H27" s="41" t="s">
        <v>88</v>
      </c>
      <c r="I27" s="42">
        <v>0</v>
      </c>
      <c r="J27" s="38">
        <v>0</v>
      </c>
      <c r="K27" s="39">
        <v>0</v>
      </c>
      <c r="L27" s="38">
        <v>0</v>
      </c>
      <c r="M27" s="38">
        <v>0</v>
      </c>
      <c r="N27" s="43">
        <v>0</v>
      </c>
      <c r="O27" s="42">
        <v>3.7253180000000001</v>
      </c>
      <c r="P27" s="38">
        <v>0</v>
      </c>
      <c r="Q27" s="39">
        <v>3.7253180000000001</v>
      </c>
      <c r="R27" s="38">
        <v>3.7253180000000001</v>
      </c>
      <c r="S27" s="38">
        <v>0</v>
      </c>
      <c r="T27" s="43">
        <v>3.7253180000000001</v>
      </c>
      <c r="U27" s="35" t="s">
        <v>24</v>
      </c>
      <c r="V27" s="36" t="s">
        <v>24</v>
      </c>
    </row>
    <row r="28" spans="1:22" ht="15" x14ac:dyDescent="0.2">
      <c r="A28" s="40" t="s">
        <v>9</v>
      </c>
      <c r="B28" s="37" t="s">
        <v>28</v>
      </c>
      <c r="C28" s="37" t="s">
        <v>27</v>
      </c>
      <c r="D28" s="37" t="s">
        <v>89</v>
      </c>
      <c r="E28" s="37" t="s">
        <v>90</v>
      </c>
      <c r="F28" s="37" t="s">
        <v>52</v>
      </c>
      <c r="G28" s="37" t="s">
        <v>52</v>
      </c>
      <c r="H28" s="41" t="s">
        <v>91</v>
      </c>
      <c r="I28" s="42">
        <v>0</v>
      </c>
      <c r="J28" s="38">
        <v>65.152777999999998</v>
      </c>
      <c r="K28" s="39">
        <v>65.152777999999998</v>
      </c>
      <c r="L28" s="38">
        <v>0</v>
      </c>
      <c r="M28" s="38">
        <v>65.152777999999998</v>
      </c>
      <c r="N28" s="43">
        <v>65.152777999999998</v>
      </c>
      <c r="O28" s="42">
        <v>22.296274</v>
      </c>
      <c r="P28" s="38">
        <v>36.745148</v>
      </c>
      <c r="Q28" s="39">
        <v>59.041421999999997</v>
      </c>
      <c r="R28" s="38">
        <v>22.296274</v>
      </c>
      <c r="S28" s="38">
        <v>36.745148</v>
      </c>
      <c r="T28" s="43">
        <v>59.041421999999997</v>
      </c>
      <c r="U28" s="25">
        <f t="shared" si="2"/>
        <v>10.350963430386217</v>
      </c>
      <c r="V28" s="31">
        <f t="shared" si="3"/>
        <v>10.350963430386217</v>
      </c>
    </row>
    <row r="29" spans="1:22" ht="15" x14ac:dyDescent="0.2">
      <c r="A29" s="40" t="s">
        <v>9</v>
      </c>
      <c r="B29" s="37" t="s">
        <v>28</v>
      </c>
      <c r="C29" s="37" t="s">
        <v>27</v>
      </c>
      <c r="D29" s="37" t="s">
        <v>241</v>
      </c>
      <c r="E29" s="37" t="s">
        <v>242</v>
      </c>
      <c r="F29" s="37" t="s">
        <v>52</v>
      </c>
      <c r="G29" s="37" t="s">
        <v>52</v>
      </c>
      <c r="H29" s="41" t="s">
        <v>243</v>
      </c>
      <c r="I29" s="42">
        <v>0</v>
      </c>
      <c r="J29" s="38">
        <v>0</v>
      </c>
      <c r="K29" s="39">
        <v>0</v>
      </c>
      <c r="L29" s="38">
        <v>0</v>
      </c>
      <c r="M29" s="38">
        <v>0</v>
      </c>
      <c r="N29" s="43">
        <v>0</v>
      </c>
      <c r="O29" s="42">
        <v>0</v>
      </c>
      <c r="P29" s="38">
        <v>7.0274520000000003</v>
      </c>
      <c r="Q29" s="39">
        <v>7.0274520000000003</v>
      </c>
      <c r="R29" s="38">
        <v>0</v>
      </c>
      <c r="S29" s="38">
        <v>7.0274520000000003</v>
      </c>
      <c r="T29" s="43">
        <v>7.0274520000000003</v>
      </c>
      <c r="U29" s="35" t="s">
        <v>24</v>
      </c>
      <c r="V29" s="36" t="s">
        <v>24</v>
      </c>
    </row>
    <row r="30" spans="1:22" ht="15" x14ac:dyDescent="0.2">
      <c r="A30" s="40" t="s">
        <v>9</v>
      </c>
      <c r="B30" s="37" t="s">
        <v>28</v>
      </c>
      <c r="C30" s="37" t="s">
        <v>27</v>
      </c>
      <c r="D30" s="37" t="s">
        <v>96</v>
      </c>
      <c r="E30" s="37" t="s">
        <v>97</v>
      </c>
      <c r="F30" s="37" t="s">
        <v>98</v>
      </c>
      <c r="G30" s="37" t="s">
        <v>99</v>
      </c>
      <c r="H30" s="41" t="s">
        <v>100</v>
      </c>
      <c r="I30" s="42">
        <v>57.06288</v>
      </c>
      <c r="J30" s="38">
        <v>115.53178</v>
      </c>
      <c r="K30" s="39">
        <v>172.59466</v>
      </c>
      <c r="L30" s="38">
        <v>57.06288</v>
      </c>
      <c r="M30" s="38">
        <v>115.53178</v>
      </c>
      <c r="N30" s="43">
        <v>172.59466</v>
      </c>
      <c r="O30" s="42">
        <v>26.82856</v>
      </c>
      <c r="P30" s="38">
        <v>117.19212</v>
      </c>
      <c r="Q30" s="39">
        <v>144.02068</v>
      </c>
      <c r="R30" s="38">
        <v>26.82856</v>
      </c>
      <c r="S30" s="38">
        <v>117.19212</v>
      </c>
      <c r="T30" s="43">
        <v>144.02068</v>
      </c>
      <c r="U30" s="25">
        <f t="shared" si="2"/>
        <v>19.840192394592226</v>
      </c>
      <c r="V30" s="31">
        <f t="shared" si="3"/>
        <v>19.840192394592226</v>
      </c>
    </row>
    <row r="31" spans="1:22" ht="15" x14ac:dyDescent="0.2">
      <c r="A31" s="40" t="s">
        <v>9</v>
      </c>
      <c r="B31" s="37" t="s">
        <v>28</v>
      </c>
      <c r="C31" s="37" t="s">
        <v>27</v>
      </c>
      <c r="D31" s="37" t="s">
        <v>103</v>
      </c>
      <c r="E31" s="37" t="s">
        <v>244</v>
      </c>
      <c r="F31" s="37" t="s">
        <v>66</v>
      </c>
      <c r="G31" s="37" t="s">
        <v>245</v>
      </c>
      <c r="H31" s="41" t="s">
        <v>246</v>
      </c>
      <c r="I31" s="42">
        <v>0</v>
      </c>
      <c r="J31" s="38">
        <v>5.2947199999999999</v>
      </c>
      <c r="K31" s="39">
        <v>5.2947199999999999</v>
      </c>
      <c r="L31" s="38">
        <v>0</v>
      </c>
      <c r="M31" s="38">
        <v>5.2947199999999999</v>
      </c>
      <c r="N31" s="43">
        <v>5.2947199999999999</v>
      </c>
      <c r="O31" s="42">
        <v>0</v>
      </c>
      <c r="P31" s="38">
        <v>0</v>
      </c>
      <c r="Q31" s="39">
        <v>0</v>
      </c>
      <c r="R31" s="38">
        <v>0</v>
      </c>
      <c r="S31" s="38">
        <v>0</v>
      </c>
      <c r="T31" s="43">
        <v>0</v>
      </c>
      <c r="U31" s="35" t="s">
        <v>24</v>
      </c>
      <c r="V31" s="36" t="s">
        <v>24</v>
      </c>
    </row>
    <row r="32" spans="1:22" ht="15" x14ac:dyDescent="0.2">
      <c r="A32" s="40" t="s">
        <v>9</v>
      </c>
      <c r="B32" s="37" t="s">
        <v>28</v>
      </c>
      <c r="C32" s="37" t="s">
        <v>27</v>
      </c>
      <c r="D32" s="37" t="s">
        <v>106</v>
      </c>
      <c r="E32" s="37" t="s">
        <v>107</v>
      </c>
      <c r="F32" s="37" t="s">
        <v>30</v>
      </c>
      <c r="G32" s="37" t="s">
        <v>108</v>
      </c>
      <c r="H32" s="41" t="s">
        <v>109</v>
      </c>
      <c r="I32" s="42">
        <v>58.147599999999997</v>
      </c>
      <c r="J32" s="38">
        <v>88.781800000000004</v>
      </c>
      <c r="K32" s="39">
        <v>146.92939999999999</v>
      </c>
      <c r="L32" s="38">
        <v>58.147599999999997</v>
      </c>
      <c r="M32" s="38">
        <v>88.781800000000004</v>
      </c>
      <c r="N32" s="43">
        <v>146.92939999999999</v>
      </c>
      <c r="O32" s="42">
        <v>17.861599999999999</v>
      </c>
      <c r="P32" s="38">
        <v>47.179600000000001</v>
      </c>
      <c r="Q32" s="39">
        <v>65.041200000000003</v>
      </c>
      <c r="R32" s="38">
        <v>17.861599999999999</v>
      </c>
      <c r="S32" s="38">
        <v>47.179600000000001</v>
      </c>
      <c r="T32" s="43">
        <v>65.041200000000003</v>
      </c>
      <c r="U32" s="35" t="s">
        <v>24</v>
      </c>
      <c r="V32" s="36" t="s">
        <v>24</v>
      </c>
    </row>
    <row r="33" spans="1:22" ht="15" x14ac:dyDescent="0.2">
      <c r="A33" s="40" t="s">
        <v>9</v>
      </c>
      <c r="B33" s="37" t="s">
        <v>28</v>
      </c>
      <c r="C33" s="37" t="s">
        <v>27</v>
      </c>
      <c r="D33" s="37" t="s">
        <v>106</v>
      </c>
      <c r="E33" s="37" t="s">
        <v>111</v>
      </c>
      <c r="F33" s="37" t="s">
        <v>30</v>
      </c>
      <c r="G33" s="37" t="s">
        <v>108</v>
      </c>
      <c r="H33" s="41" t="s">
        <v>112</v>
      </c>
      <c r="I33" s="42">
        <v>9.3998000000000008</v>
      </c>
      <c r="J33" s="38">
        <v>32.8001</v>
      </c>
      <c r="K33" s="39">
        <v>42.1999</v>
      </c>
      <c r="L33" s="38">
        <v>9.3998000000000008</v>
      </c>
      <c r="M33" s="38">
        <v>32.8001</v>
      </c>
      <c r="N33" s="43">
        <v>42.1999</v>
      </c>
      <c r="O33" s="42">
        <v>4.5191999999999997</v>
      </c>
      <c r="P33" s="38">
        <v>29.500399999999999</v>
      </c>
      <c r="Q33" s="39">
        <v>34.019599999999997</v>
      </c>
      <c r="R33" s="38">
        <v>4.5191999999999997</v>
      </c>
      <c r="S33" s="38">
        <v>29.500399999999999</v>
      </c>
      <c r="T33" s="43">
        <v>34.019599999999997</v>
      </c>
      <c r="U33" s="25">
        <f t="shared" si="2"/>
        <v>24.045844160425169</v>
      </c>
      <c r="V33" s="31">
        <f t="shared" si="3"/>
        <v>24.045844160425169</v>
      </c>
    </row>
    <row r="34" spans="1:22" ht="15" x14ac:dyDescent="0.2">
      <c r="A34" s="40" t="s">
        <v>9</v>
      </c>
      <c r="B34" s="37" t="s">
        <v>28</v>
      </c>
      <c r="C34" s="37" t="s">
        <v>27</v>
      </c>
      <c r="D34" s="37" t="s">
        <v>106</v>
      </c>
      <c r="E34" s="37" t="s">
        <v>110</v>
      </c>
      <c r="F34" s="37" t="s">
        <v>30</v>
      </c>
      <c r="G34" s="37" t="s">
        <v>108</v>
      </c>
      <c r="H34" s="41" t="s">
        <v>109</v>
      </c>
      <c r="I34" s="42">
        <v>6.3394000000000004</v>
      </c>
      <c r="J34" s="38">
        <v>9.7420000000000009</v>
      </c>
      <c r="K34" s="39">
        <v>16.081399999999999</v>
      </c>
      <c r="L34" s="38">
        <v>6.3394000000000004</v>
      </c>
      <c r="M34" s="38">
        <v>9.7420000000000009</v>
      </c>
      <c r="N34" s="43">
        <v>16.081399999999999</v>
      </c>
      <c r="O34" s="42">
        <v>21.3048</v>
      </c>
      <c r="P34" s="38">
        <v>55.746000000000002</v>
      </c>
      <c r="Q34" s="39">
        <v>77.050799999999995</v>
      </c>
      <c r="R34" s="38">
        <v>21.3048</v>
      </c>
      <c r="S34" s="38">
        <v>55.746000000000002</v>
      </c>
      <c r="T34" s="43">
        <v>77.050799999999995</v>
      </c>
      <c r="U34" s="25">
        <f t="shared" si="2"/>
        <v>-79.128834483224054</v>
      </c>
      <c r="V34" s="31">
        <f t="shared" si="3"/>
        <v>-79.128834483224054</v>
      </c>
    </row>
    <row r="35" spans="1:22" ht="15" x14ac:dyDescent="0.2">
      <c r="A35" s="40" t="s">
        <v>9</v>
      </c>
      <c r="B35" s="37" t="s">
        <v>28</v>
      </c>
      <c r="C35" s="37" t="s">
        <v>27</v>
      </c>
      <c r="D35" s="37" t="s">
        <v>113</v>
      </c>
      <c r="E35" s="37" t="s">
        <v>114</v>
      </c>
      <c r="F35" s="37" t="s">
        <v>115</v>
      </c>
      <c r="G35" s="37" t="s">
        <v>116</v>
      </c>
      <c r="H35" s="41" t="s">
        <v>117</v>
      </c>
      <c r="I35" s="42">
        <v>357.08484399999998</v>
      </c>
      <c r="J35" s="38">
        <v>0</v>
      </c>
      <c r="K35" s="39">
        <v>357.08484399999998</v>
      </c>
      <c r="L35" s="38">
        <v>357.08484399999998</v>
      </c>
      <c r="M35" s="38">
        <v>0</v>
      </c>
      <c r="N35" s="43">
        <v>357.08484399999998</v>
      </c>
      <c r="O35" s="42">
        <v>399.20945</v>
      </c>
      <c r="P35" s="38">
        <v>0</v>
      </c>
      <c r="Q35" s="39">
        <v>399.20945</v>
      </c>
      <c r="R35" s="38">
        <v>399.20945</v>
      </c>
      <c r="S35" s="38">
        <v>0</v>
      </c>
      <c r="T35" s="43">
        <v>399.20945</v>
      </c>
      <c r="U35" s="25">
        <f t="shared" si="2"/>
        <v>-10.552006221295617</v>
      </c>
      <c r="V35" s="31">
        <f t="shared" si="3"/>
        <v>-10.552006221295617</v>
      </c>
    </row>
    <row r="36" spans="1:22" ht="15" x14ac:dyDescent="0.2">
      <c r="A36" s="40" t="s">
        <v>9</v>
      </c>
      <c r="B36" s="37" t="s">
        <v>28</v>
      </c>
      <c r="C36" s="37" t="s">
        <v>27</v>
      </c>
      <c r="D36" s="37" t="s">
        <v>118</v>
      </c>
      <c r="E36" s="37" t="s">
        <v>119</v>
      </c>
      <c r="F36" s="37" t="s">
        <v>30</v>
      </c>
      <c r="G36" s="37" t="s">
        <v>57</v>
      </c>
      <c r="H36" s="41" t="s">
        <v>120</v>
      </c>
      <c r="I36" s="42">
        <v>0</v>
      </c>
      <c r="J36" s="38">
        <v>0</v>
      </c>
      <c r="K36" s="39">
        <v>0</v>
      </c>
      <c r="L36" s="38">
        <v>0</v>
      </c>
      <c r="M36" s="38">
        <v>0</v>
      </c>
      <c r="N36" s="43">
        <v>0</v>
      </c>
      <c r="O36" s="42">
        <v>235.155078</v>
      </c>
      <c r="P36" s="38">
        <v>38.460465999999997</v>
      </c>
      <c r="Q36" s="39">
        <v>273.615544</v>
      </c>
      <c r="R36" s="38">
        <v>235.155078</v>
      </c>
      <c r="S36" s="38">
        <v>38.460465999999997</v>
      </c>
      <c r="T36" s="43">
        <v>273.615544</v>
      </c>
      <c r="U36" s="35" t="s">
        <v>24</v>
      </c>
      <c r="V36" s="36" t="s">
        <v>24</v>
      </c>
    </row>
    <row r="37" spans="1:22" ht="15" x14ac:dyDescent="0.2">
      <c r="A37" s="40" t="s">
        <v>9</v>
      </c>
      <c r="B37" s="37" t="s">
        <v>28</v>
      </c>
      <c r="C37" s="37" t="s">
        <v>27</v>
      </c>
      <c r="D37" s="37" t="s">
        <v>121</v>
      </c>
      <c r="E37" s="37" t="s">
        <v>122</v>
      </c>
      <c r="F37" s="37" t="s">
        <v>52</v>
      </c>
      <c r="G37" s="37" t="s">
        <v>123</v>
      </c>
      <c r="H37" s="41" t="s">
        <v>124</v>
      </c>
      <c r="I37" s="42">
        <v>1053.9550380000001</v>
      </c>
      <c r="J37" s="38">
        <v>0</v>
      </c>
      <c r="K37" s="39">
        <v>1053.9550380000001</v>
      </c>
      <c r="L37" s="38">
        <v>1053.9550380000001</v>
      </c>
      <c r="M37" s="38">
        <v>0</v>
      </c>
      <c r="N37" s="43">
        <v>1053.9550380000001</v>
      </c>
      <c r="O37" s="42">
        <v>947.45338900000002</v>
      </c>
      <c r="P37" s="38">
        <v>0</v>
      </c>
      <c r="Q37" s="39">
        <v>947.45338900000002</v>
      </c>
      <c r="R37" s="38">
        <v>947.45338900000002</v>
      </c>
      <c r="S37" s="38">
        <v>0</v>
      </c>
      <c r="T37" s="43">
        <v>947.45338900000002</v>
      </c>
      <c r="U37" s="25">
        <f t="shared" si="2"/>
        <v>11.240832555616098</v>
      </c>
      <c r="V37" s="31">
        <f t="shared" si="3"/>
        <v>11.240832555616098</v>
      </c>
    </row>
    <row r="38" spans="1:22" ht="15" x14ac:dyDescent="0.2">
      <c r="A38" s="40" t="s">
        <v>9</v>
      </c>
      <c r="B38" s="37" t="s">
        <v>28</v>
      </c>
      <c r="C38" s="37" t="s">
        <v>29</v>
      </c>
      <c r="D38" s="37" t="s">
        <v>125</v>
      </c>
      <c r="E38" s="37" t="s">
        <v>126</v>
      </c>
      <c r="F38" s="37" t="s">
        <v>30</v>
      </c>
      <c r="G38" s="37" t="s">
        <v>127</v>
      </c>
      <c r="H38" s="41" t="s">
        <v>128</v>
      </c>
      <c r="I38" s="42">
        <v>0</v>
      </c>
      <c r="J38" s="38">
        <v>0</v>
      </c>
      <c r="K38" s="39">
        <v>0</v>
      </c>
      <c r="L38" s="38">
        <v>0</v>
      </c>
      <c r="M38" s="38">
        <v>0</v>
      </c>
      <c r="N38" s="43">
        <v>0</v>
      </c>
      <c r="O38" s="42">
        <v>23.787980999999998</v>
      </c>
      <c r="P38" s="38">
        <v>0</v>
      </c>
      <c r="Q38" s="39">
        <v>23.787980999999998</v>
      </c>
      <c r="R38" s="38">
        <v>23.787980999999998</v>
      </c>
      <c r="S38" s="38">
        <v>0</v>
      </c>
      <c r="T38" s="43">
        <v>23.787980999999998</v>
      </c>
      <c r="U38" s="35" t="s">
        <v>24</v>
      </c>
      <c r="V38" s="36" t="s">
        <v>24</v>
      </c>
    </row>
    <row r="39" spans="1:22" ht="15" x14ac:dyDescent="0.2">
      <c r="A39" s="40" t="s">
        <v>9</v>
      </c>
      <c r="B39" s="37" t="s">
        <v>28</v>
      </c>
      <c r="C39" s="37" t="s">
        <v>27</v>
      </c>
      <c r="D39" s="37" t="s">
        <v>129</v>
      </c>
      <c r="E39" s="37" t="s">
        <v>130</v>
      </c>
      <c r="F39" s="37" t="s">
        <v>71</v>
      </c>
      <c r="G39" s="37" t="s">
        <v>71</v>
      </c>
      <c r="H39" s="41" t="s">
        <v>131</v>
      </c>
      <c r="I39" s="42">
        <v>0</v>
      </c>
      <c r="J39" s="38">
        <v>14.025677999999999</v>
      </c>
      <c r="K39" s="39">
        <v>14.025677999999999</v>
      </c>
      <c r="L39" s="38">
        <v>0</v>
      </c>
      <c r="M39" s="38">
        <v>14.025677999999999</v>
      </c>
      <c r="N39" s="43">
        <v>14.025677999999999</v>
      </c>
      <c r="O39" s="42">
        <v>0</v>
      </c>
      <c r="P39" s="38">
        <v>2.899667</v>
      </c>
      <c r="Q39" s="39">
        <v>2.899667</v>
      </c>
      <c r="R39" s="38">
        <v>0</v>
      </c>
      <c r="S39" s="38">
        <v>2.899667</v>
      </c>
      <c r="T39" s="43">
        <v>2.899667</v>
      </c>
      <c r="U39" s="35" t="s">
        <v>24</v>
      </c>
      <c r="V39" s="36" t="s">
        <v>24</v>
      </c>
    </row>
    <row r="40" spans="1:22" ht="15" x14ac:dyDescent="0.2">
      <c r="A40" s="40" t="s">
        <v>9</v>
      </c>
      <c r="B40" s="37" t="s">
        <v>28</v>
      </c>
      <c r="C40" s="37" t="s">
        <v>27</v>
      </c>
      <c r="D40" s="37" t="s">
        <v>132</v>
      </c>
      <c r="E40" s="37" t="s">
        <v>119</v>
      </c>
      <c r="F40" s="37" t="s">
        <v>30</v>
      </c>
      <c r="G40" s="37" t="s">
        <v>57</v>
      </c>
      <c r="H40" s="41" t="s">
        <v>120</v>
      </c>
      <c r="I40" s="42">
        <v>256.858</v>
      </c>
      <c r="J40" s="38">
        <v>43.923900000000003</v>
      </c>
      <c r="K40" s="39">
        <v>300.78190000000001</v>
      </c>
      <c r="L40" s="38">
        <v>256.858</v>
      </c>
      <c r="M40" s="38">
        <v>43.923900000000003</v>
      </c>
      <c r="N40" s="43">
        <v>300.78190000000001</v>
      </c>
      <c r="O40" s="42">
        <v>0</v>
      </c>
      <c r="P40" s="38">
        <v>0</v>
      </c>
      <c r="Q40" s="39">
        <v>0</v>
      </c>
      <c r="R40" s="38">
        <v>0</v>
      </c>
      <c r="S40" s="38">
        <v>0</v>
      </c>
      <c r="T40" s="43">
        <v>0</v>
      </c>
      <c r="U40" s="35" t="s">
        <v>24</v>
      </c>
      <c r="V40" s="36" t="s">
        <v>24</v>
      </c>
    </row>
    <row r="41" spans="1:22" ht="15" x14ac:dyDescent="0.2">
      <c r="A41" s="40" t="s">
        <v>9</v>
      </c>
      <c r="B41" s="37" t="s">
        <v>28</v>
      </c>
      <c r="C41" s="37" t="s">
        <v>27</v>
      </c>
      <c r="D41" s="37" t="s">
        <v>132</v>
      </c>
      <c r="E41" s="37" t="s">
        <v>133</v>
      </c>
      <c r="F41" s="37" t="s">
        <v>16</v>
      </c>
      <c r="G41" s="37" t="s">
        <v>134</v>
      </c>
      <c r="H41" s="41" t="s">
        <v>135</v>
      </c>
      <c r="I41" s="42">
        <v>0</v>
      </c>
      <c r="J41" s="38">
        <v>228.333</v>
      </c>
      <c r="K41" s="39">
        <v>228.333</v>
      </c>
      <c r="L41" s="38">
        <v>0</v>
      </c>
      <c r="M41" s="38">
        <v>228.333</v>
      </c>
      <c r="N41" s="43">
        <v>228.333</v>
      </c>
      <c r="O41" s="42">
        <v>0</v>
      </c>
      <c r="P41" s="38">
        <v>153.19980000000001</v>
      </c>
      <c r="Q41" s="39">
        <v>153.19980000000001</v>
      </c>
      <c r="R41" s="38">
        <v>0</v>
      </c>
      <c r="S41" s="38">
        <v>153.19980000000001</v>
      </c>
      <c r="T41" s="43">
        <v>153.19980000000001</v>
      </c>
      <c r="U41" s="25">
        <f t="shared" si="2"/>
        <v>49.042622771047981</v>
      </c>
      <c r="V41" s="31">
        <f t="shared" si="3"/>
        <v>49.042622771047981</v>
      </c>
    </row>
    <row r="42" spans="1:22" ht="15" x14ac:dyDescent="0.2">
      <c r="A42" s="40" t="s">
        <v>9</v>
      </c>
      <c r="B42" s="37" t="s">
        <v>28</v>
      </c>
      <c r="C42" s="37" t="s">
        <v>29</v>
      </c>
      <c r="D42" s="37" t="s">
        <v>136</v>
      </c>
      <c r="E42" s="37" t="s">
        <v>187</v>
      </c>
      <c r="F42" s="37" t="s">
        <v>93</v>
      </c>
      <c r="G42" s="37" t="s">
        <v>93</v>
      </c>
      <c r="H42" s="41" t="s">
        <v>138</v>
      </c>
      <c r="I42" s="42">
        <v>0</v>
      </c>
      <c r="J42" s="38">
        <v>0</v>
      </c>
      <c r="K42" s="39">
        <v>0</v>
      </c>
      <c r="L42" s="38">
        <v>0</v>
      </c>
      <c r="M42" s="38">
        <v>0</v>
      </c>
      <c r="N42" s="43">
        <v>0</v>
      </c>
      <c r="O42" s="42">
        <v>3.9312499999999999</v>
      </c>
      <c r="P42" s="38">
        <v>0</v>
      </c>
      <c r="Q42" s="39">
        <v>3.9312499999999999</v>
      </c>
      <c r="R42" s="38">
        <v>3.9312499999999999</v>
      </c>
      <c r="S42" s="38">
        <v>0</v>
      </c>
      <c r="T42" s="43">
        <v>3.9312499999999999</v>
      </c>
      <c r="U42" s="35" t="s">
        <v>24</v>
      </c>
      <c r="V42" s="36" t="s">
        <v>24</v>
      </c>
    </row>
    <row r="43" spans="1:22" ht="15" x14ac:dyDescent="0.2">
      <c r="A43" s="40" t="s">
        <v>9</v>
      </c>
      <c r="B43" s="37" t="s">
        <v>28</v>
      </c>
      <c r="C43" s="37" t="s">
        <v>29</v>
      </c>
      <c r="D43" s="37" t="s">
        <v>136</v>
      </c>
      <c r="E43" s="37" t="s">
        <v>137</v>
      </c>
      <c r="F43" s="37" t="s">
        <v>93</v>
      </c>
      <c r="G43" s="37" t="s">
        <v>93</v>
      </c>
      <c r="H43" s="41" t="s">
        <v>138</v>
      </c>
      <c r="I43" s="42">
        <v>0</v>
      </c>
      <c r="J43" s="38">
        <v>0</v>
      </c>
      <c r="K43" s="39">
        <v>0</v>
      </c>
      <c r="L43" s="38">
        <v>0</v>
      </c>
      <c r="M43" s="38">
        <v>0</v>
      </c>
      <c r="N43" s="43">
        <v>0</v>
      </c>
      <c r="O43" s="42">
        <v>4.2537500000000001</v>
      </c>
      <c r="P43" s="38">
        <v>0</v>
      </c>
      <c r="Q43" s="39">
        <v>4.2537500000000001</v>
      </c>
      <c r="R43" s="38">
        <v>4.2537500000000001</v>
      </c>
      <c r="S43" s="38">
        <v>0</v>
      </c>
      <c r="T43" s="43">
        <v>4.2537500000000001</v>
      </c>
      <c r="U43" s="35" t="s">
        <v>24</v>
      </c>
      <c r="V43" s="36" t="s">
        <v>24</v>
      </c>
    </row>
    <row r="44" spans="1:22" ht="15" x14ac:dyDescent="0.2">
      <c r="A44" s="40" t="s">
        <v>9</v>
      </c>
      <c r="B44" s="37" t="s">
        <v>28</v>
      </c>
      <c r="C44" s="37" t="s">
        <v>27</v>
      </c>
      <c r="D44" s="37" t="s">
        <v>139</v>
      </c>
      <c r="E44" s="37" t="s">
        <v>140</v>
      </c>
      <c r="F44" s="37" t="s">
        <v>101</v>
      </c>
      <c r="G44" s="37" t="s">
        <v>102</v>
      </c>
      <c r="H44" s="41" t="s">
        <v>102</v>
      </c>
      <c r="I44" s="42">
        <v>2456.2408500000001</v>
      </c>
      <c r="J44" s="38">
        <v>0</v>
      </c>
      <c r="K44" s="39">
        <v>2456.2408500000001</v>
      </c>
      <c r="L44" s="38">
        <v>2456.2408500000001</v>
      </c>
      <c r="M44" s="38">
        <v>0</v>
      </c>
      <c r="N44" s="43">
        <v>2456.2408500000001</v>
      </c>
      <c r="O44" s="42">
        <v>2245.870602</v>
      </c>
      <c r="P44" s="38">
        <v>0</v>
      </c>
      <c r="Q44" s="39">
        <v>2245.870602</v>
      </c>
      <c r="R44" s="38">
        <v>2245.870602</v>
      </c>
      <c r="S44" s="38">
        <v>0</v>
      </c>
      <c r="T44" s="43">
        <v>2245.870602</v>
      </c>
      <c r="U44" s="25">
        <f t="shared" si="2"/>
        <v>9.3669799058173844</v>
      </c>
      <c r="V44" s="31">
        <f t="shared" si="3"/>
        <v>9.3669799058173844</v>
      </c>
    </row>
    <row r="45" spans="1:22" ht="15" x14ac:dyDescent="0.2">
      <c r="A45" s="40" t="s">
        <v>9</v>
      </c>
      <c r="B45" s="37" t="s">
        <v>28</v>
      </c>
      <c r="C45" s="37" t="s">
        <v>27</v>
      </c>
      <c r="D45" s="37" t="s">
        <v>141</v>
      </c>
      <c r="E45" s="37" t="s">
        <v>142</v>
      </c>
      <c r="F45" s="37" t="s">
        <v>61</v>
      </c>
      <c r="G45" s="37" t="s">
        <v>143</v>
      </c>
      <c r="H45" s="41" t="s">
        <v>144</v>
      </c>
      <c r="I45" s="42">
        <v>10185.735205999999</v>
      </c>
      <c r="J45" s="38">
        <v>0</v>
      </c>
      <c r="K45" s="39">
        <v>10185.735205999999</v>
      </c>
      <c r="L45" s="38">
        <v>10185.735205999999</v>
      </c>
      <c r="M45" s="38">
        <v>0</v>
      </c>
      <c r="N45" s="43">
        <v>10185.735205999999</v>
      </c>
      <c r="O45" s="42">
        <v>11626.461554</v>
      </c>
      <c r="P45" s="38">
        <v>0</v>
      </c>
      <c r="Q45" s="39">
        <v>11626.461554</v>
      </c>
      <c r="R45" s="38">
        <v>11626.461554</v>
      </c>
      <c r="S45" s="38">
        <v>0</v>
      </c>
      <c r="T45" s="43">
        <v>11626.461554</v>
      </c>
      <c r="U45" s="25">
        <f t="shared" si="2"/>
        <v>-12.391786970682661</v>
      </c>
      <c r="V45" s="31">
        <f t="shared" si="3"/>
        <v>-12.391786970682661</v>
      </c>
    </row>
    <row r="46" spans="1:22" ht="15" x14ac:dyDescent="0.2">
      <c r="A46" s="40" t="s">
        <v>9</v>
      </c>
      <c r="B46" s="37" t="s">
        <v>28</v>
      </c>
      <c r="C46" s="37" t="s">
        <v>27</v>
      </c>
      <c r="D46" s="37" t="s">
        <v>145</v>
      </c>
      <c r="E46" s="37" t="s">
        <v>146</v>
      </c>
      <c r="F46" s="37" t="s">
        <v>93</v>
      </c>
      <c r="G46" s="37" t="s">
        <v>147</v>
      </c>
      <c r="H46" s="41" t="s">
        <v>148</v>
      </c>
      <c r="I46" s="42">
        <v>2.57131</v>
      </c>
      <c r="J46" s="38">
        <v>0</v>
      </c>
      <c r="K46" s="39">
        <v>2.57131</v>
      </c>
      <c r="L46" s="38">
        <v>2.57131</v>
      </c>
      <c r="M46" s="38">
        <v>0</v>
      </c>
      <c r="N46" s="43">
        <v>2.57131</v>
      </c>
      <c r="O46" s="42">
        <v>0</v>
      </c>
      <c r="P46" s="38">
        <v>0</v>
      </c>
      <c r="Q46" s="39">
        <v>0</v>
      </c>
      <c r="R46" s="38">
        <v>0</v>
      </c>
      <c r="S46" s="38">
        <v>0</v>
      </c>
      <c r="T46" s="43">
        <v>0</v>
      </c>
      <c r="U46" s="35" t="s">
        <v>24</v>
      </c>
      <c r="V46" s="36" t="s">
        <v>24</v>
      </c>
    </row>
    <row r="47" spans="1:22" ht="15" x14ac:dyDescent="0.2">
      <c r="A47" s="40" t="s">
        <v>9</v>
      </c>
      <c r="B47" s="37" t="s">
        <v>28</v>
      </c>
      <c r="C47" s="37" t="s">
        <v>27</v>
      </c>
      <c r="D47" s="37" t="s">
        <v>150</v>
      </c>
      <c r="E47" s="37" t="s">
        <v>151</v>
      </c>
      <c r="F47" s="37" t="s">
        <v>152</v>
      </c>
      <c r="G47" s="37" t="s">
        <v>153</v>
      </c>
      <c r="H47" s="41" t="s">
        <v>153</v>
      </c>
      <c r="I47" s="42">
        <v>0</v>
      </c>
      <c r="J47" s="38">
        <v>78.450855000000004</v>
      </c>
      <c r="K47" s="39">
        <v>78.450855000000004</v>
      </c>
      <c r="L47" s="38">
        <v>0</v>
      </c>
      <c r="M47" s="38">
        <v>78.450855000000004</v>
      </c>
      <c r="N47" s="43">
        <v>78.450855000000004</v>
      </c>
      <c r="O47" s="42">
        <v>0</v>
      </c>
      <c r="P47" s="38">
        <v>69.749402000000003</v>
      </c>
      <c r="Q47" s="39">
        <v>69.749402000000003</v>
      </c>
      <c r="R47" s="38">
        <v>0</v>
      </c>
      <c r="S47" s="38">
        <v>69.749402000000003</v>
      </c>
      <c r="T47" s="43">
        <v>69.749402000000003</v>
      </c>
      <c r="U47" s="25">
        <f t="shared" si="2"/>
        <v>12.475308390457606</v>
      </c>
      <c r="V47" s="31">
        <f t="shared" si="3"/>
        <v>12.475308390457606</v>
      </c>
    </row>
    <row r="48" spans="1:22" ht="15.6" customHeight="1" x14ac:dyDescent="0.2">
      <c r="A48" s="40" t="s">
        <v>9</v>
      </c>
      <c r="B48" s="37" t="s">
        <v>28</v>
      </c>
      <c r="C48" s="37" t="s">
        <v>27</v>
      </c>
      <c r="D48" s="37" t="s">
        <v>218</v>
      </c>
      <c r="E48" s="37" t="s">
        <v>154</v>
      </c>
      <c r="F48" s="37" t="s">
        <v>66</v>
      </c>
      <c r="G48" s="37" t="s">
        <v>67</v>
      </c>
      <c r="H48" s="41" t="s">
        <v>65</v>
      </c>
      <c r="I48" s="42">
        <v>12341.3055</v>
      </c>
      <c r="J48" s="38">
        <v>0</v>
      </c>
      <c r="K48" s="39">
        <v>12341.3055</v>
      </c>
      <c r="L48" s="38">
        <v>12341.3055</v>
      </c>
      <c r="M48" s="38">
        <v>0</v>
      </c>
      <c r="N48" s="43">
        <v>12341.3055</v>
      </c>
      <c r="O48" s="42">
        <v>15295.870500000001</v>
      </c>
      <c r="P48" s="38">
        <v>0</v>
      </c>
      <c r="Q48" s="39">
        <v>15295.870500000001</v>
      </c>
      <c r="R48" s="38">
        <v>15295.870500000001</v>
      </c>
      <c r="S48" s="38">
        <v>0</v>
      </c>
      <c r="T48" s="43">
        <v>15295.870500000001</v>
      </c>
      <c r="U48" s="25">
        <f t="shared" si="2"/>
        <v>-19.316095805073662</v>
      </c>
      <c r="V48" s="31">
        <f t="shared" si="3"/>
        <v>-19.316095805073662</v>
      </c>
    </row>
    <row r="49" spans="1:22" ht="15" x14ac:dyDescent="0.2">
      <c r="A49" s="40" t="s">
        <v>9</v>
      </c>
      <c r="B49" s="37" t="s">
        <v>28</v>
      </c>
      <c r="C49" s="37" t="s">
        <v>27</v>
      </c>
      <c r="D49" s="37" t="s">
        <v>155</v>
      </c>
      <c r="E49" s="37" t="s">
        <v>156</v>
      </c>
      <c r="F49" s="37" t="s">
        <v>16</v>
      </c>
      <c r="G49" s="37" t="s">
        <v>157</v>
      </c>
      <c r="H49" s="41" t="s">
        <v>157</v>
      </c>
      <c r="I49" s="42">
        <v>162.08292700000001</v>
      </c>
      <c r="J49" s="38">
        <v>73.649026000000006</v>
      </c>
      <c r="K49" s="39">
        <v>235.73195200000001</v>
      </c>
      <c r="L49" s="38">
        <v>162.08292700000001</v>
      </c>
      <c r="M49" s="38">
        <v>73.649026000000006</v>
      </c>
      <c r="N49" s="43">
        <v>235.73195200000001</v>
      </c>
      <c r="O49" s="42">
        <v>62.436660000000003</v>
      </c>
      <c r="P49" s="38">
        <v>32.044530999999999</v>
      </c>
      <c r="Q49" s="39">
        <v>94.481190999999995</v>
      </c>
      <c r="R49" s="38">
        <v>62.436660000000003</v>
      </c>
      <c r="S49" s="38">
        <v>32.044530999999999</v>
      </c>
      <c r="T49" s="43">
        <v>94.481190999999995</v>
      </c>
      <c r="U49" s="35" t="s">
        <v>24</v>
      </c>
      <c r="V49" s="36" t="s">
        <v>24</v>
      </c>
    </row>
    <row r="50" spans="1:22" ht="15" x14ac:dyDescent="0.2">
      <c r="A50" s="40" t="s">
        <v>9</v>
      </c>
      <c r="B50" s="37" t="s">
        <v>28</v>
      </c>
      <c r="C50" s="37" t="s">
        <v>29</v>
      </c>
      <c r="D50" s="37" t="s">
        <v>159</v>
      </c>
      <c r="E50" s="37" t="s">
        <v>160</v>
      </c>
      <c r="F50" s="37" t="s">
        <v>30</v>
      </c>
      <c r="G50" s="37" t="s">
        <v>108</v>
      </c>
      <c r="H50" s="41" t="s">
        <v>161</v>
      </c>
      <c r="I50" s="42">
        <v>0</v>
      </c>
      <c r="J50" s="38">
        <v>0</v>
      </c>
      <c r="K50" s="39">
        <v>0</v>
      </c>
      <c r="L50" s="38">
        <v>0</v>
      </c>
      <c r="M50" s="38">
        <v>0</v>
      </c>
      <c r="N50" s="43">
        <v>0</v>
      </c>
      <c r="O50" s="42">
        <v>46.42</v>
      </c>
      <c r="P50" s="38">
        <v>5</v>
      </c>
      <c r="Q50" s="39">
        <v>51.42</v>
      </c>
      <c r="R50" s="38">
        <v>46.42</v>
      </c>
      <c r="S50" s="38">
        <v>5</v>
      </c>
      <c r="T50" s="43">
        <v>51.42</v>
      </c>
      <c r="U50" s="35" t="s">
        <v>24</v>
      </c>
      <c r="V50" s="36" t="s">
        <v>24</v>
      </c>
    </row>
    <row r="51" spans="1:22" ht="15" x14ac:dyDescent="0.2">
      <c r="A51" s="40" t="s">
        <v>9</v>
      </c>
      <c r="B51" s="37" t="s">
        <v>28</v>
      </c>
      <c r="C51" s="37" t="s">
        <v>29</v>
      </c>
      <c r="D51" s="37" t="s">
        <v>225</v>
      </c>
      <c r="E51" s="37" t="s">
        <v>226</v>
      </c>
      <c r="F51" s="37" t="s">
        <v>93</v>
      </c>
      <c r="G51" s="37" t="s">
        <v>93</v>
      </c>
      <c r="H51" s="41" t="s">
        <v>227</v>
      </c>
      <c r="I51" s="42">
        <v>19.227746</v>
      </c>
      <c r="J51" s="38">
        <v>0</v>
      </c>
      <c r="K51" s="39">
        <v>19.227746</v>
      </c>
      <c r="L51" s="38">
        <v>19.227746</v>
      </c>
      <c r="M51" s="38">
        <v>0</v>
      </c>
      <c r="N51" s="43">
        <v>19.227746</v>
      </c>
      <c r="O51" s="42">
        <v>0</v>
      </c>
      <c r="P51" s="38">
        <v>0</v>
      </c>
      <c r="Q51" s="39">
        <v>0</v>
      </c>
      <c r="R51" s="38">
        <v>0</v>
      </c>
      <c r="S51" s="38">
        <v>0</v>
      </c>
      <c r="T51" s="43">
        <v>0</v>
      </c>
      <c r="U51" s="35" t="s">
        <v>24</v>
      </c>
      <c r="V51" s="36" t="s">
        <v>24</v>
      </c>
    </row>
    <row r="52" spans="1:22" ht="15" x14ac:dyDescent="0.2">
      <c r="A52" s="40" t="s">
        <v>9</v>
      </c>
      <c r="B52" s="37" t="s">
        <v>28</v>
      </c>
      <c r="C52" s="37" t="s">
        <v>29</v>
      </c>
      <c r="D52" s="37" t="s">
        <v>228</v>
      </c>
      <c r="E52" s="37" t="s">
        <v>229</v>
      </c>
      <c r="F52" s="37" t="s">
        <v>16</v>
      </c>
      <c r="G52" s="37" t="s">
        <v>134</v>
      </c>
      <c r="H52" s="41" t="s">
        <v>230</v>
      </c>
      <c r="I52" s="42">
        <v>0</v>
      </c>
      <c r="J52" s="38">
        <v>0</v>
      </c>
      <c r="K52" s="39">
        <v>0</v>
      </c>
      <c r="L52" s="38">
        <v>0</v>
      </c>
      <c r="M52" s="38">
        <v>0</v>
      </c>
      <c r="N52" s="43">
        <v>0</v>
      </c>
      <c r="O52" s="42">
        <v>5.6280000000000001</v>
      </c>
      <c r="P52" s="38">
        <v>1.496</v>
      </c>
      <c r="Q52" s="39">
        <v>7.1239999999999997</v>
      </c>
      <c r="R52" s="38">
        <v>5.6280000000000001</v>
      </c>
      <c r="S52" s="38">
        <v>1.496</v>
      </c>
      <c r="T52" s="43">
        <v>7.1239999999999997</v>
      </c>
      <c r="U52" s="35" t="s">
        <v>24</v>
      </c>
      <c r="V52" s="36" t="s">
        <v>24</v>
      </c>
    </row>
    <row r="53" spans="1:22" ht="15" x14ac:dyDescent="0.2">
      <c r="A53" s="40" t="s">
        <v>9</v>
      </c>
      <c r="B53" s="37" t="s">
        <v>28</v>
      </c>
      <c r="C53" s="37" t="s">
        <v>29</v>
      </c>
      <c r="D53" s="37" t="s">
        <v>162</v>
      </c>
      <c r="E53" s="37" t="s">
        <v>163</v>
      </c>
      <c r="F53" s="37" t="s">
        <v>30</v>
      </c>
      <c r="G53" s="37" t="s">
        <v>33</v>
      </c>
      <c r="H53" s="41" t="s">
        <v>34</v>
      </c>
      <c r="I53" s="42">
        <v>0</v>
      </c>
      <c r="J53" s="38">
        <v>24.157782000000001</v>
      </c>
      <c r="K53" s="39">
        <v>24.157782000000001</v>
      </c>
      <c r="L53" s="38">
        <v>0</v>
      </c>
      <c r="M53" s="38">
        <v>24.157782000000001</v>
      </c>
      <c r="N53" s="43">
        <v>24.157782000000001</v>
      </c>
      <c r="O53" s="42">
        <v>0</v>
      </c>
      <c r="P53" s="38">
        <v>8.3347390000000008</v>
      </c>
      <c r="Q53" s="39">
        <v>8.3347390000000008</v>
      </c>
      <c r="R53" s="38">
        <v>0</v>
      </c>
      <c r="S53" s="38">
        <v>8.3347390000000008</v>
      </c>
      <c r="T53" s="43">
        <v>8.3347390000000008</v>
      </c>
      <c r="U53" s="35" t="s">
        <v>24</v>
      </c>
      <c r="V53" s="36" t="s">
        <v>24</v>
      </c>
    </row>
    <row r="54" spans="1:22" ht="15" x14ac:dyDescent="0.2">
      <c r="A54" s="40" t="s">
        <v>9</v>
      </c>
      <c r="B54" s="37" t="s">
        <v>28</v>
      </c>
      <c r="C54" s="37" t="s">
        <v>27</v>
      </c>
      <c r="D54" s="37" t="s">
        <v>164</v>
      </c>
      <c r="E54" s="37" t="s">
        <v>165</v>
      </c>
      <c r="F54" s="37" t="s">
        <v>166</v>
      </c>
      <c r="G54" s="37" t="s">
        <v>167</v>
      </c>
      <c r="H54" s="41" t="s">
        <v>168</v>
      </c>
      <c r="I54" s="42">
        <v>41691.991170000001</v>
      </c>
      <c r="J54" s="38">
        <v>0</v>
      </c>
      <c r="K54" s="39">
        <v>41691.991170000001</v>
      </c>
      <c r="L54" s="38">
        <v>41691.991170000001</v>
      </c>
      <c r="M54" s="38">
        <v>0</v>
      </c>
      <c r="N54" s="43">
        <v>41691.991170000001</v>
      </c>
      <c r="O54" s="42">
        <v>31723.742952000001</v>
      </c>
      <c r="P54" s="38">
        <v>0</v>
      </c>
      <c r="Q54" s="39">
        <v>31723.742952000001</v>
      </c>
      <c r="R54" s="38">
        <v>31723.742952000001</v>
      </c>
      <c r="S54" s="38">
        <v>0</v>
      </c>
      <c r="T54" s="43">
        <v>31723.742952000001</v>
      </c>
      <c r="U54" s="25">
        <f t="shared" si="2"/>
        <v>31.422043209348228</v>
      </c>
      <c r="V54" s="31">
        <f t="shared" si="3"/>
        <v>31.422043209348228</v>
      </c>
    </row>
    <row r="55" spans="1:22" ht="15" x14ac:dyDescent="0.2">
      <c r="A55" s="40" t="s">
        <v>9</v>
      </c>
      <c r="B55" s="37" t="s">
        <v>28</v>
      </c>
      <c r="C55" s="37" t="s">
        <v>27</v>
      </c>
      <c r="D55" s="37" t="s">
        <v>169</v>
      </c>
      <c r="E55" s="37" t="s">
        <v>170</v>
      </c>
      <c r="F55" s="37" t="s">
        <v>93</v>
      </c>
      <c r="G55" s="37" t="s">
        <v>147</v>
      </c>
      <c r="H55" s="41" t="s">
        <v>171</v>
      </c>
      <c r="I55" s="42">
        <v>1937.681632</v>
      </c>
      <c r="J55" s="38">
        <v>0</v>
      </c>
      <c r="K55" s="39">
        <v>1937.681632</v>
      </c>
      <c r="L55" s="38">
        <v>1937.681632</v>
      </c>
      <c r="M55" s="38">
        <v>0</v>
      </c>
      <c r="N55" s="43">
        <v>1937.681632</v>
      </c>
      <c r="O55" s="42">
        <v>1411.8383779999999</v>
      </c>
      <c r="P55" s="38">
        <v>0</v>
      </c>
      <c r="Q55" s="39">
        <v>1411.8383779999999</v>
      </c>
      <c r="R55" s="38">
        <v>1411.8383779999999</v>
      </c>
      <c r="S55" s="38">
        <v>0</v>
      </c>
      <c r="T55" s="43">
        <v>1411.8383779999999</v>
      </c>
      <c r="U55" s="25">
        <f t="shared" si="2"/>
        <v>37.245286868097892</v>
      </c>
      <c r="V55" s="31">
        <f t="shared" si="3"/>
        <v>37.245286868097892</v>
      </c>
    </row>
    <row r="56" spans="1:22" ht="15" x14ac:dyDescent="0.2">
      <c r="A56" s="40" t="s">
        <v>9</v>
      </c>
      <c r="B56" s="37" t="s">
        <v>28</v>
      </c>
      <c r="C56" s="37" t="s">
        <v>29</v>
      </c>
      <c r="D56" s="37" t="s">
        <v>172</v>
      </c>
      <c r="E56" s="37" t="s">
        <v>252</v>
      </c>
      <c r="F56" s="37" t="s">
        <v>30</v>
      </c>
      <c r="G56" s="37" t="s">
        <v>174</v>
      </c>
      <c r="H56" s="41" t="s">
        <v>175</v>
      </c>
      <c r="I56" s="42">
        <v>130.517313</v>
      </c>
      <c r="J56" s="38">
        <v>0</v>
      </c>
      <c r="K56" s="39">
        <v>130.517313</v>
      </c>
      <c r="L56" s="38">
        <v>130.517313</v>
      </c>
      <c r="M56" s="38">
        <v>0</v>
      </c>
      <c r="N56" s="43">
        <v>130.517313</v>
      </c>
      <c r="O56" s="42">
        <v>0</v>
      </c>
      <c r="P56" s="38">
        <v>0</v>
      </c>
      <c r="Q56" s="39">
        <v>0</v>
      </c>
      <c r="R56" s="38">
        <v>0</v>
      </c>
      <c r="S56" s="38">
        <v>0</v>
      </c>
      <c r="T56" s="43">
        <v>0</v>
      </c>
      <c r="U56" s="35" t="s">
        <v>24</v>
      </c>
      <c r="V56" s="36" t="s">
        <v>24</v>
      </c>
    </row>
    <row r="57" spans="1:22" ht="15" x14ac:dyDescent="0.2">
      <c r="A57" s="40" t="s">
        <v>9</v>
      </c>
      <c r="B57" s="37" t="s">
        <v>28</v>
      </c>
      <c r="C57" s="37" t="s">
        <v>29</v>
      </c>
      <c r="D57" s="37" t="s">
        <v>172</v>
      </c>
      <c r="E57" s="37" t="s">
        <v>173</v>
      </c>
      <c r="F57" s="37" t="s">
        <v>30</v>
      </c>
      <c r="G57" s="37" t="s">
        <v>174</v>
      </c>
      <c r="H57" s="41" t="s">
        <v>175</v>
      </c>
      <c r="I57" s="42">
        <v>0</v>
      </c>
      <c r="J57" s="38">
        <v>0</v>
      </c>
      <c r="K57" s="39">
        <v>0</v>
      </c>
      <c r="L57" s="38">
        <v>0</v>
      </c>
      <c r="M57" s="38">
        <v>0</v>
      </c>
      <c r="N57" s="43">
        <v>0</v>
      </c>
      <c r="O57" s="42">
        <v>165.54939999999999</v>
      </c>
      <c r="P57" s="38">
        <v>0</v>
      </c>
      <c r="Q57" s="39">
        <v>165.54939999999999</v>
      </c>
      <c r="R57" s="38">
        <v>165.54939999999999</v>
      </c>
      <c r="S57" s="38">
        <v>0</v>
      </c>
      <c r="T57" s="43">
        <v>165.54939999999999</v>
      </c>
      <c r="U57" s="35" t="s">
        <v>24</v>
      </c>
      <c r="V57" s="36" t="s">
        <v>24</v>
      </c>
    </row>
    <row r="58" spans="1:22" ht="15" x14ac:dyDescent="0.2">
      <c r="A58" s="40" t="s">
        <v>9</v>
      </c>
      <c r="B58" s="37" t="s">
        <v>28</v>
      </c>
      <c r="C58" s="37" t="s">
        <v>27</v>
      </c>
      <c r="D58" s="37" t="s">
        <v>176</v>
      </c>
      <c r="E58" s="37" t="s">
        <v>177</v>
      </c>
      <c r="F58" s="37" t="s">
        <v>152</v>
      </c>
      <c r="G58" s="37" t="s">
        <v>158</v>
      </c>
      <c r="H58" s="41" t="s">
        <v>178</v>
      </c>
      <c r="I58" s="42">
        <v>41.034095999999998</v>
      </c>
      <c r="J58" s="38">
        <v>0</v>
      </c>
      <c r="K58" s="39">
        <v>41.034095999999998</v>
      </c>
      <c r="L58" s="38">
        <v>41.034095999999998</v>
      </c>
      <c r="M58" s="38">
        <v>0</v>
      </c>
      <c r="N58" s="43">
        <v>41.034095999999998</v>
      </c>
      <c r="O58" s="42">
        <v>43.028685000000003</v>
      </c>
      <c r="P58" s="38">
        <v>0</v>
      </c>
      <c r="Q58" s="39">
        <v>43.028685000000003</v>
      </c>
      <c r="R58" s="38">
        <v>43.028685000000003</v>
      </c>
      <c r="S58" s="38">
        <v>0</v>
      </c>
      <c r="T58" s="43">
        <v>43.028685000000003</v>
      </c>
      <c r="U58" s="25">
        <f t="shared" si="2"/>
        <v>-4.6354867688845331</v>
      </c>
      <c r="V58" s="31">
        <f t="shared" si="3"/>
        <v>-4.6354867688845331</v>
      </c>
    </row>
    <row r="59" spans="1:22" ht="15" x14ac:dyDescent="0.2">
      <c r="A59" s="40" t="s">
        <v>9</v>
      </c>
      <c r="B59" s="37" t="s">
        <v>28</v>
      </c>
      <c r="C59" s="37" t="s">
        <v>27</v>
      </c>
      <c r="D59" s="37" t="s">
        <v>236</v>
      </c>
      <c r="E59" s="37" t="s">
        <v>70</v>
      </c>
      <c r="F59" s="37" t="s">
        <v>71</v>
      </c>
      <c r="G59" s="37" t="s">
        <v>71</v>
      </c>
      <c r="H59" s="41" t="s">
        <v>72</v>
      </c>
      <c r="I59" s="42">
        <v>4.4000000000000004</v>
      </c>
      <c r="J59" s="38">
        <v>81.456267999999994</v>
      </c>
      <c r="K59" s="39">
        <v>85.856268</v>
      </c>
      <c r="L59" s="38">
        <v>4.4000000000000004</v>
      </c>
      <c r="M59" s="38">
        <v>81.456267999999994</v>
      </c>
      <c r="N59" s="43">
        <v>85.856268</v>
      </c>
      <c r="O59" s="42">
        <v>9.359</v>
      </c>
      <c r="P59" s="38">
        <v>72.444423</v>
      </c>
      <c r="Q59" s="39">
        <v>81.803422999999995</v>
      </c>
      <c r="R59" s="38">
        <v>9.359</v>
      </c>
      <c r="S59" s="38">
        <v>72.444423</v>
      </c>
      <c r="T59" s="43">
        <v>81.803422999999995</v>
      </c>
      <c r="U59" s="25">
        <f t="shared" si="2"/>
        <v>4.9543709191729013</v>
      </c>
      <c r="V59" s="31">
        <f t="shared" si="3"/>
        <v>4.9543709191729013</v>
      </c>
    </row>
    <row r="60" spans="1:22" ht="15" x14ac:dyDescent="0.2">
      <c r="A60" s="40" t="s">
        <v>9</v>
      </c>
      <c r="B60" s="37" t="s">
        <v>28</v>
      </c>
      <c r="C60" s="37" t="s">
        <v>27</v>
      </c>
      <c r="D60" s="37" t="s">
        <v>238</v>
      </c>
      <c r="E60" s="37" t="s">
        <v>149</v>
      </c>
      <c r="F60" s="37" t="s">
        <v>71</v>
      </c>
      <c r="G60" s="37" t="s">
        <v>71</v>
      </c>
      <c r="H60" s="41" t="s">
        <v>219</v>
      </c>
      <c r="I60" s="42">
        <v>36.754156999999999</v>
      </c>
      <c r="J60" s="38">
        <v>140.923742</v>
      </c>
      <c r="K60" s="39">
        <v>177.677899</v>
      </c>
      <c r="L60" s="38">
        <v>36.754156999999999</v>
      </c>
      <c r="M60" s="38">
        <v>140.923742</v>
      </c>
      <c r="N60" s="43">
        <v>177.677899</v>
      </c>
      <c r="O60" s="42">
        <v>59.681640000000002</v>
      </c>
      <c r="P60" s="38">
        <v>183.98097899999999</v>
      </c>
      <c r="Q60" s="39">
        <v>243.66261900000001</v>
      </c>
      <c r="R60" s="38">
        <v>59.681640000000002</v>
      </c>
      <c r="S60" s="38">
        <v>183.98097899999999</v>
      </c>
      <c r="T60" s="43">
        <v>243.66261900000001</v>
      </c>
      <c r="U60" s="25">
        <f t="shared" si="2"/>
        <v>-27.080362293897863</v>
      </c>
      <c r="V60" s="31">
        <f t="shared" si="3"/>
        <v>-27.080362293897863</v>
      </c>
    </row>
    <row r="61" spans="1:22" ht="15" x14ac:dyDescent="0.2">
      <c r="A61" s="40" t="s">
        <v>9</v>
      </c>
      <c r="B61" s="37" t="s">
        <v>28</v>
      </c>
      <c r="C61" s="37" t="s">
        <v>27</v>
      </c>
      <c r="D61" s="37" t="s">
        <v>237</v>
      </c>
      <c r="E61" s="37" t="s">
        <v>92</v>
      </c>
      <c r="F61" s="37" t="s">
        <v>93</v>
      </c>
      <c r="G61" s="37" t="s">
        <v>94</v>
      </c>
      <c r="H61" s="41" t="s">
        <v>95</v>
      </c>
      <c r="I61" s="42">
        <v>2852.0635259999999</v>
      </c>
      <c r="J61" s="38">
        <v>144.43182999999999</v>
      </c>
      <c r="K61" s="39">
        <v>2996.4953559999999</v>
      </c>
      <c r="L61" s="38">
        <v>2852.0635259999999</v>
      </c>
      <c r="M61" s="38">
        <v>144.43182999999999</v>
      </c>
      <c r="N61" s="43">
        <v>2996.4953559999999</v>
      </c>
      <c r="O61" s="42">
        <v>3272.9427500000002</v>
      </c>
      <c r="P61" s="38">
        <v>120.29065</v>
      </c>
      <c r="Q61" s="39">
        <v>3393.2334000000001</v>
      </c>
      <c r="R61" s="38">
        <v>3272.9427500000002</v>
      </c>
      <c r="S61" s="38">
        <v>120.29065</v>
      </c>
      <c r="T61" s="43">
        <v>3393.2334000000001</v>
      </c>
      <c r="U61" s="25">
        <f t="shared" si="2"/>
        <v>-11.692035213374952</v>
      </c>
      <c r="V61" s="31">
        <f t="shared" si="3"/>
        <v>-11.692035213374952</v>
      </c>
    </row>
    <row r="62" spans="1:22" ht="15" x14ac:dyDescent="0.2">
      <c r="A62" s="40" t="s">
        <v>9</v>
      </c>
      <c r="B62" s="37" t="s">
        <v>35</v>
      </c>
      <c r="C62" s="37" t="s">
        <v>27</v>
      </c>
      <c r="D62" s="37" t="s">
        <v>231</v>
      </c>
      <c r="E62" s="37" t="s">
        <v>232</v>
      </c>
      <c r="F62" s="37" t="s">
        <v>71</v>
      </c>
      <c r="G62" s="37" t="s">
        <v>71</v>
      </c>
      <c r="H62" s="41" t="s">
        <v>131</v>
      </c>
      <c r="I62" s="42">
        <v>0</v>
      </c>
      <c r="J62" s="38">
        <v>0.29601300000000003</v>
      </c>
      <c r="K62" s="39">
        <v>0.29601300000000003</v>
      </c>
      <c r="L62" s="38">
        <v>0</v>
      </c>
      <c r="M62" s="38">
        <v>0.29601300000000003</v>
      </c>
      <c r="N62" s="43">
        <v>0.29601300000000003</v>
      </c>
      <c r="O62" s="42">
        <v>0</v>
      </c>
      <c r="P62" s="38">
        <v>0.482039</v>
      </c>
      <c r="Q62" s="39">
        <v>0.482039</v>
      </c>
      <c r="R62" s="38">
        <v>0</v>
      </c>
      <c r="S62" s="38">
        <v>0.482039</v>
      </c>
      <c r="T62" s="43">
        <v>0.482039</v>
      </c>
      <c r="U62" s="25">
        <f t="shared" si="2"/>
        <v>-38.591483261727774</v>
      </c>
      <c r="V62" s="31">
        <f t="shared" si="3"/>
        <v>-38.591483261727774</v>
      </c>
    </row>
    <row r="63" spans="1:22" ht="15" x14ac:dyDescent="0.2">
      <c r="A63" s="40" t="s">
        <v>9</v>
      </c>
      <c r="B63" s="37" t="s">
        <v>28</v>
      </c>
      <c r="C63" s="37" t="s">
        <v>27</v>
      </c>
      <c r="D63" s="37" t="s">
        <v>179</v>
      </c>
      <c r="E63" s="37" t="s">
        <v>180</v>
      </c>
      <c r="F63" s="37" t="s">
        <v>71</v>
      </c>
      <c r="G63" s="37" t="s">
        <v>71</v>
      </c>
      <c r="H63" s="41" t="s">
        <v>77</v>
      </c>
      <c r="I63" s="42">
        <v>388.086816</v>
      </c>
      <c r="J63" s="38">
        <v>88.182194999999993</v>
      </c>
      <c r="K63" s="39">
        <v>476.26901199999998</v>
      </c>
      <c r="L63" s="38">
        <v>388.086816</v>
      </c>
      <c r="M63" s="38">
        <v>88.182194999999993</v>
      </c>
      <c r="N63" s="43">
        <v>476.26901199999998</v>
      </c>
      <c r="O63" s="42">
        <v>613.866896</v>
      </c>
      <c r="P63" s="38">
        <v>85.990307999999999</v>
      </c>
      <c r="Q63" s="39">
        <v>699.85720400000002</v>
      </c>
      <c r="R63" s="38">
        <v>613.866896</v>
      </c>
      <c r="S63" s="38">
        <v>85.990307999999999</v>
      </c>
      <c r="T63" s="43">
        <v>699.85720400000002</v>
      </c>
      <c r="U63" s="25">
        <f t="shared" si="2"/>
        <v>-31.94768743139208</v>
      </c>
      <c r="V63" s="31">
        <f t="shared" si="3"/>
        <v>-31.94768743139208</v>
      </c>
    </row>
    <row r="64" spans="1:22" ht="15" x14ac:dyDescent="0.2">
      <c r="A64" s="40" t="s">
        <v>9</v>
      </c>
      <c r="B64" s="37" t="s">
        <v>28</v>
      </c>
      <c r="C64" s="37" t="s">
        <v>29</v>
      </c>
      <c r="D64" s="37" t="s">
        <v>181</v>
      </c>
      <c r="E64" s="37" t="s">
        <v>182</v>
      </c>
      <c r="F64" s="37" t="s">
        <v>152</v>
      </c>
      <c r="G64" s="37" t="s">
        <v>158</v>
      </c>
      <c r="H64" s="41" t="s">
        <v>183</v>
      </c>
      <c r="I64" s="42">
        <v>9.3048479999999998</v>
      </c>
      <c r="J64" s="38">
        <v>0</v>
      </c>
      <c r="K64" s="39">
        <v>9.3048479999999998</v>
      </c>
      <c r="L64" s="38">
        <v>9.3048479999999998</v>
      </c>
      <c r="M64" s="38">
        <v>0</v>
      </c>
      <c r="N64" s="43">
        <v>9.3048479999999998</v>
      </c>
      <c r="O64" s="42">
        <v>7.646903</v>
      </c>
      <c r="P64" s="38">
        <v>0</v>
      </c>
      <c r="Q64" s="39">
        <v>7.646903</v>
      </c>
      <c r="R64" s="38">
        <v>7.646903</v>
      </c>
      <c r="S64" s="38">
        <v>0</v>
      </c>
      <c r="T64" s="43">
        <v>7.646903</v>
      </c>
      <c r="U64" s="25">
        <f t="shared" si="2"/>
        <v>21.681261028157415</v>
      </c>
      <c r="V64" s="31">
        <f t="shared" si="3"/>
        <v>21.681261028157415</v>
      </c>
    </row>
    <row r="65" spans="1:22" ht="15" x14ac:dyDescent="0.2">
      <c r="A65" s="40" t="s">
        <v>9</v>
      </c>
      <c r="B65" s="37" t="s">
        <v>28</v>
      </c>
      <c r="C65" s="37" t="s">
        <v>27</v>
      </c>
      <c r="D65" s="37" t="s">
        <v>184</v>
      </c>
      <c r="E65" s="37" t="s">
        <v>185</v>
      </c>
      <c r="F65" s="37" t="s">
        <v>93</v>
      </c>
      <c r="G65" s="37" t="s">
        <v>147</v>
      </c>
      <c r="H65" s="41" t="s">
        <v>171</v>
      </c>
      <c r="I65" s="42">
        <v>0.7</v>
      </c>
      <c r="J65" s="38">
        <v>0</v>
      </c>
      <c r="K65" s="39">
        <v>0.7</v>
      </c>
      <c r="L65" s="38">
        <v>0.7</v>
      </c>
      <c r="M65" s="38">
        <v>0</v>
      </c>
      <c r="N65" s="43">
        <v>0.7</v>
      </c>
      <c r="O65" s="42">
        <v>1.4</v>
      </c>
      <c r="P65" s="38">
        <v>0</v>
      </c>
      <c r="Q65" s="39">
        <v>1.4</v>
      </c>
      <c r="R65" s="38">
        <v>1.4</v>
      </c>
      <c r="S65" s="38">
        <v>0</v>
      </c>
      <c r="T65" s="43">
        <v>1.4</v>
      </c>
      <c r="U65" s="25">
        <f t="shared" si="2"/>
        <v>-50</v>
      </c>
      <c r="V65" s="31">
        <f t="shared" si="3"/>
        <v>-50</v>
      </c>
    </row>
    <row r="66" spans="1:22" ht="15" x14ac:dyDescent="0.2">
      <c r="A66" s="40" t="s">
        <v>9</v>
      </c>
      <c r="B66" s="37" t="s">
        <v>28</v>
      </c>
      <c r="C66" s="37" t="s">
        <v>29</v>
      </c>
      <c r="D66" s="37" t="s">
        <v>186</v>
      </c>
      <c r="E66" s="37" t="s">
        <v>187</v>
      </c>
      <c r="F66" s="37" t="s">
        <v>93</v>
      </c>
      <c r="G66" s="37" t="s">
        <v>93</v>
      </c>
      <c r="H66" s="41" t="s">
        <v>138</v>
      </c>
      <c r="I66" s="42">
        <v>13.313345999999999</v>
      </c>
      <c r="J66" s="38">
        <v>0</v>
      </c>
      <c r="K66" s="39">
        <v>13.313345999999999</v>
      </c>
      <c r="L66" s="38">
        <v>13.313345999999999</v>
      </c>
      <c r="M66" s="38">
        <v>0</v>
      </c>
      <c r="N66" s="43">
        <v>13.313345999999999</v>
      </c>
      <c r="O66" s="42">
        <v>26.98368</v>
      </c>
      <c r="P66" s="38">
        <v>0</v>
      </c>
      <c r="Q66" s="39">
        <v>26.98368</v>
      </c>
      <c r="R66" s="38">
        <v>26.98368</v>
      </c>
      <c r="S66" s="38">
        <v>0</v>
      </c>
      <c r="T66" s="43">
        <v>26.98368</v>
      </c>
      <c r="U66" s="25">
        <f t="shared" si="2"/>
        <v>-50.661488722072015</v>
      </c>
      <c r="V66" s="31">
        <f t="shared" si="3"/>
        <v>-50.661488722072015</v>
      </c>
    </row>
    <row r="67" spans="1:22" ht="15" x14ac:dyDescent="0.2">
      <c r="A67" s="40" t="s">
        <v>9</v>
      </c>
      <c r="B67" s="37" t="s">
        <v>28</v>
      </c>
      <c r="C67" s="37" t="s">
        <v>27</v>
      </c>
      <c r="D67" s="37" t="s">
        <v>189</v>
      </c>
      <c r="E67" s="37" t="s">
        <v>190</v>
      </c>
      <c r="F67" s="37" t="s">
        <v>66</v>
      </c>
      <c r="G67" s="37" t="s">
        <v>67</v>
      </c>
      <c r="H67" s="41" t="s">
        <v>65</v>
      </c>
      <c r="I67" s="42">
        <v>150.10353599999999</v>
      </c>
      <c r="J67" s="38">
        <v>30.057022</v>
      </c>
      <c r="K67" s="39">
        <v>180.16055800000001</v>
      </c>
      <c r="L67" s="38">
        <v>150.10353599999999</v>
      </c>
      <c r="M67" s="38">
        <v>30.057022</v>
      </c>
      <c r="N67" s="43">
        <v>180.16055800000001</v>
      </c>
      <c r="O67" s="42">
        <v>207.39435900000001</v>
      </c>
      <c r="P67" s="38">
        <v>15.521395</v>
      </c>
      <c r="Q67" s="39">
        <v>222.91575499999999</v>
      </c>
      <c r="R67" s="38">
        <v>207.39435900000001</v>
      </c>
      <c r="S67" s="38">
        <v>15.521395</v>
      </c>
      <c r="T67" s="43">
        <v>222.91575499999999</v>
      </c>
      <c r="U67" s="25">
        <f t="shared" si="2"/>
        <v>-19.179979898684142</v>
      </c>
      <c r="V67" s="31">
        <f t="shared" si="3"/>
        <v>-19.179979898684142</v>
      </c>
    </row>
    <row r="68" spans="1:22" ht="15" x14ac:dyDescent="0.2">
      <c r="A68" s="40" t="s">
        <v>9</v>
      </c>
      <c r="B68" s="37" t="s">
        <v>28</v>
      </c>
      <c r="C68" s="37" t="s">
        <v>27</v>
      </c>
      <c r="D68" s="37" t="s">
        <v>191</v>
      </c>
      <c r="E68" s="37" t="s">
        <v>192</v>
      </c>
      <c r="F68" s="37" t="s">
        <v>152</v>
      </c>
      <c r="G68" s="37" t="s">
        <v>152</v>
      </c>
      <c r="H68" s="41" t="s">
        <v>193</v>
      </c>
      <c r="I68" s="42">
        <v>40094.037515999997</v>
      </c>
      <c r="J68" s="38">
        <v>0</v>
      </c>
      <c r="K68" s="39">
        <v>40094.037515999997</v>
      </c>
      <c r="L68" s="38">
        <v>40094.037515999997</v>
      </c>
      <c r="M68" s="38">
        <v>0</v>
      </c>
      <c r="N68" s="43">
        <v>40094.037515999997</v>
      </c>
      <c r="O68" s="42">
        <v>36958.110024000001</v>
      </c>
      <c r="P68" s="38">
        <v>0</v>
      </c>
      <c r="Q68" s="39">
        <v>36958.110024000001</v>
      </c>
      <c r="R68" s="38">
        <v>36958.110024000001</v>
      </c>
      <c r="S68" s="38">
        <v>0</v>
      </c>
      <c r="T68" s="43">
        <v>36958.110024000001</v>
      </c>
      <c r="U68" s="25">
        <f t="shared" si="2"/>
        <v>8.485086196138214</v>
      </c>
      <c r="V68" s="31">
        <f t="shared" si="3"/>
        <v>8.485086196138214</v>
      </c>
    </row>
    <row r="69" spans="1:22" ht="15" x14ac:dyDescent="0.2">
      <c r="A69" s="40" t="s">
        <v>9</v>
      </c>
      <c r="B69" s="37" t="s">
        <v>35</v>
      </c>
      <c r="C69" s="37" t="s">
        <v>27</v>
      </c>
      <c r="D69" s="37" t="s">
        <v>191</v>
      </c>
      <c r="E69" s="37" t="s">
        <v>192</v>
      </c>
      <c r="F69" s="37" t="s">
        <v>152</v>
      </c>
      <c r="G69" s="37" t="s">
        <v>152</v>
      </c>
      <c r="H69" s="41" t="s">
        <v>193</v>
      </c>
      <c r="I69" s="42">
        <v>3500.44992</v>
      </c>
      <c r="J69" s="38">
        <v>0</v>
      </c>
      <c r="K69" s="39">
        <v>3500.44992</v>
      </c>
      <c r="L69" s="38">
        <v>3500.44992</v>
      </c>
      <c r="M69" s="38">
        <v>0</v>
      </c>
      <c r="N69" s="43">
        <v>3500.44992</v>
      </c>
      <c r="O69" s="42">
        <v>2628.3301409999999</v>
      </c>
      <c r="P69" s="38">
        <v>0</v>
      </c>
      <c r="Q69" s="39">
        <v>2628.3301409999999</v>
      </c>
      <c r="R69" s="38">
        <v>2628.3301409999999</v>
      </c>
      <c r="S69" s="38">
        <v>0</v>
      </c>
      <c r="T69" s="43">
        <v>2628.3301409999999</v>
      </c>
      <c r="U69" s="25">
        <f t="shared" si="2"/>
        <v>33.181515723446566</v>
      </c>
      <c r="V69" s="31">
        <f t="shared" si="3"/>
        <v>33.181515723446566</v>
      </c>
    </row>
    <row r="70" spans="1:22" ht="15" x14ac:dyDescent="0.2">
      <c r="A70" s="40" t="s">
        <v>9</v>
      </c>
      <c r="B70" s="37" t="s">
        <v>28</v>
      </c>
      <c r="C70" s="37" t="s">
        <v>27</v>
      </c>
      <c r="D70" s="37" t="s">
        <v>194</v>
      </c>
      <c r="E70" s="37" t="s">
        <v>195</v>
      </c>
      <c r="F70" s="37" t="s">
        <v>16</v>
      </c>
      <c r="G70" s="37" t="s">
        <v>104</v>
      </c>
      <c r="H70" s="41" t="s">
        <v>105</v>
      </c>
      <c r="I70" s="42">
        <v>566.37759400000004</v>
      </c>
      <c r="J70" s="38">
        <v>174.91171700000001</v>
      </c>
      <c r="K70" s="39">
        <v>741.289311</v>
      </c>
      <c r="L70" s="38">
        <v>566.37759400000004</v>
      </c>
      <c r="M70" s="38">
        <v>174.91171700000001</v>
      </c>
      <c r="N70" s="43">
        <v>741.289311</v>
      </c>
      <c r="O70" s="42">
        <v>635.20593299999996</v>
      </c>
      <c r="P70" s="38">
        <v>191.27488299999999</v>
      </c>
      <c r="Q70" s="39">
        <v>826.48081500000001</v>
      </c>
      <c r="R70" s="38">
        <v>635.20593299999996</v>
      </c>
      <c r="S70" s="38">
        <v>191.27488299999999</v>
      </c>
      <c r="T70" s="43">
        <v>826.48081500000001</v>
      </c>
      <c r="U70" s="25">
        <f t="shared" si="2"/>
        <v>-10.307741263177416</v>
      </c>
      <c r="V70" s="31">
        <f t="shared" si="3"/>
        <v>-10.307741263177416</v>
      </c>
    </row>
    <row r="71" spans="1:22" ht="15" x14ac:dyDescent="0.2">
      <c r="A71" s="40" t="s">
        <v>9</v>
      </c>
      <c r="B71" s="37" t="s">
        <v>28</v>
      </c>
      <c r="C71" s="37" t="s">
        <v>29</v>
      </c>
      <c r="D71" s="37" t="s">
        <v>196</v>
      </c>
      <c r="E71" s="37" t="s">
        <v>161</v>
      </c>
      <c r="F71" s="37" t="s">
        <v>30</v>
      </c>
      <c r="G71" s="37" t="s">
        <v>108</v>
      </c>
      <c r="H71" s="41" t="s">
        <v>161</v>
      </c>
      <c r="I71" s="42">
        <v>0</v>
      </c>
      <c r="J71" s="38">
        <v>0</v>
      </c>
      <c r="K71" s="39">
        <v>0</v>
      </c>
      <c r="L71" s="38">
        <v>0</v>
      </c>
      <c r="M71" s="38">
        <v>0</v>
      </c>
      <c r="N71" s="43">
        <v>0</v>
      </c>
      <c r="O71" s="42">
        <v>105.35</v>
      </c>
      <c r="P71" s="38">
        <v>0</v>
      </c>
      <c r="Q71" s="39">
        <v>105.35</v>
      </c>
      <c r="R71" s="38">
        <v>105.35</v>
      </c>
      <c r="S71" s="38">
        <v>0</v>
      </c>
      <c r="T71" s="43">
        <v>105.35</v>
      </c>
      <c r="U71" s="35" t="s">
        <v>24</v>
      </c>
      <c r="V71" s="36" t="s">
        <v>24</v>
      </c>
    </row>
    <row r="72" spans="1:22" ht="15" x14ac:dyDescent="0.2">
      <c r="A72" s="40" t="s">
        <v>9</v>
      </c>
      <c r="B72" s="37" t="s">
        <v>28</v>
      </c>
      <c r="C72" s="37" t="s">
        <v>27</v>
      </c>
      <c r="D72" s="37" t="s">
        <v>197</v>
      </c>
      <c r="E72" s="37" t="s">
        <v>198</v>
      </c>
      <c r="F72" s="37" t="s">
        <v>71</v>
      </c>
      <c r="G72" s="37" t="s">
        <v>71</v>
      </c>
      <c r="H72" s="41" t="s">
        <v>131</v>
      </c>
      <c r="I72" s="42">
        <v>3010.9960000000001</v>
      </c>
      <c r="J72" s="38">
        <v>0</v>
      </c>
      <c r="K72" s="39">
        <v>3010.9960000000001</v>
      </c>
      <c r="L72" s="38">
        <v>3010.9960000000001</v>
      </c>
      <c r="M72" s="38">
        <v>0</v>
      </c>
      <c r="N72" s="43">
        <v>3010.9960000000001</v>
      </c>
      <c r="O72" s="42">
        <v>3311.749875</v>
      </c>
      <c r="P72" s="38">
        <v>0</v>
      </c>
      <c r="Q72" s="39">
        <v>3311.749875</v>
      </c>
      <c r="R72" s="38">
        <v>3311.749875</v>
      </c>
      <c r="S72" s="38">
        <v>0</v>
      </c>
      <c r="T72" s="43">
        <v>3311.749875</v>
      </c>
      <c r="U72" s="25">
        <f t="shared" si="2"/>
        <v>-9.081418777135152</v>
      </c>
      <c r="V72" s="31">
        <f t="shared" si="3"/>
        <v>-9.081418777135152</v>
      </c>
    </row>
    <row r="73" spans="1:22" ht="15" x14ac:dyDescent="0.2">
      <c r="A73" s="40" t="s">
        <v>9</v>
      </c>
      <c r="B73" s="37" t="s">
        <v>28</v>
      </c>
      <c r="C73" s="37" t="s">
        <v>27</v>
      </c>
      <c r="D73" s="37" t="s">
        <v>197</v>
      </c>
      <c r="E73" s="37" t="s">
        <v>199</v>
      </c>
      <c r="F73" s="37" t="s">
        <v>71</v>
      </c>
      <c r="G73" s="37" t="s">
        <v>71</v>
      </c>
      <c r="H73" s="41" t="s">
        <v>200</v>
      </c>
      <c r="I73" s="42">
        <v>0</v>
      </c>
      <c r="J73" s="38">
        <v>104.2924</v>
      </c>
      <c r="K73" s="39">
        <v>104.2924</v>
      </c>
      <c r="L73" s="38">
        <v>0</v>
      </c>
      <c r="M73" s="38">
        <v>104.2924</v>
      </c>
      <c r="N73" s="43">
        <v>104.2924</v>
      </c>
      <c r="O73" s="42">
        <v>0</v>
      </c>
      <c r="P73" s="38">
        <v>49.440381000000002</v>
      </c>
      <c r="Q73" s="39">
        <v>49.440381000000002</v>
      </c>
      <c r="R73" s="38">
        <v>0</v>
      </c>
      <c r="S73" s="38">
        <v>49.440381000000002</v>
      </c>
      <c r="T73" s="43">
        <v>49.440381000000002</v>
      </c>
      <c r="U73" s="35" t="s">
        <v>24</v>
      </c>
      <c r="V73" s="36" t="s">
        <v>24</v>
      </c>
    </row>
    <row r="74" spans="1:22" ht="15" x14ac:dyDescent="0.2">
      <c r="A74" s="40" t="s">
        <v>9</v>
      </c>
      <c r="B74" s="37" t="s">
        <v>28</v>
      </c>
      <c r="C74" s="37" t="s">
        <v>27</v>
      </c>
      <c r="D74" s="37" t="s">
        <v>26</v>
      </c>
      <c r="E74" s="37" t="s">
        <v>217</v>
      </c>
      <c r="F74" s="37" t="s">
        <v>204</v>
      </c>
      <c r="G74" s="37" t="s">
        <v>205</v>
      </c>
      <c r="H74" s="41" t="s">
        <v>206</v>
      </c>
      <c r="I74" s="42">
        <v>12710.359296000001</v>
      </c>
      <c r="J74" s="38">
        <v>0</v>
      </c>
      <c r="K74" s="39">
        <v>12710.359296000001</v>
      </c>
      <c r="L74" s="38">
        <v>12710.359296000001</v>
      </c>
      <c r="M74" s="38">
        <v>0</v>
      </c>
      <c r="N74" s="43">
        <v>12710.359296000001</v>
      </c>
      <c r="O74" s="42">
        <v>10366.985618000001</v>
      </c>
      <c r="P74" s="38">
        <v>0</v>
      </c>
      <c r="Q74" s="39">
        <v>10366.985618000001</v>
      </c>
      <c r="R74" s="38">
        <v>10366.985618000001</v>
      </c>
      <c r="S74" s="38">
        <v>0</v>
      </c>
      <c r="T74" s="43">
        <v>10366.985618000001</v>
      </c>
      <c r="U74" s="25">
        <f t="shared" si="2"/>
        <v>22.604195321070431</v>
      </c>
      <c r="V74" s="31">
        <f t="shared" si="3"/>
        <v>22.604195321070431</v>
      </c>
    </row>
    <row r="75" spans="1:22" ht="15" x14ac:dyDescent="0.2">
      <c r="A75" s="40" t="s">
        <v>9</v>
      </c>
      <c r="B75" s="37" t="s">
        <v>28</v>
      </c>
      <c r="C75" s="37" t="s">
        <v>27</v>
      </c>
      <c r="D75" s="37" t="s">
        <v>26</v>
      </c>
      <c r="E75" s="37" t="s">
        <v>201</v>
      </c>
      <c r="F75" s="37" t="s">
        <v>17</v>
      </c>
      <c r="G75" s="37" t="s">
        <v>202</v>
      </c>
      <c r="H75" s="41" t="s">
        <v>203</v>
      </c>
      <c r="I75" s="42">
        <v>12454.705</v>
      </c>
      <c r="J75" s="38">
        <v>0</v>
      </c>
      <c r="K75" s="39">
        <v>12454.705</v>
      </c>
      <c r="L75" s="38">
        <v>12454.705</v>
      </c>
      <c r="M75" s="38">
        <v>0</v>
      </c>
      <c r="N75" s="43">
        <v>12454.705</v>
      </c>
      <c r="O75" s="42">
        <v>9000.8667210000003</v>
      </c>
      <c r="P75" s="38">
        <v>0</v>
      </c>
      <c r="Q75" s="39">
        <v>9000.8667210000003</v>
      </c>
      <c r="R75" s="38">
        <v>9000.8667210000003</v>
      </c>
      <c r="S75" s="38">
        <v>0</v>
      </c>
      <c r="T75" s="43">
        <v>9000.8667210000003</v>
      </c>
      <c r="U75" s="25">
        <f t="shared" si="2"/>
        <v>38.372285537145203</v>
      </c>
      <c r="V75" s="31">
        <f t="shared" si="3"/>
        <v>38.372285537145203</v>
      </c>
    </row>
    <row r="76" spans="1:22" ht="15" x14ac:dyDescent="0.2">
      <c r="A76" s="40" t="s">
        <v>9</v>
      </c>
      <c r="B76" s="37" t="s">
        <v>35</v>
      </c>
      <c r="C76" s="37" t="s">
        <v>27</v>
      </c>
      <c r="D76" s="37" t="s">
        <v>26</v>
      </c>
      <c r="E76" s="37" t="s">
        <v>217</v>
      </c>
      <c r="F76" s="37" t="s">
        <v>204</v>
      </c>
      <c r="G76" s="37" t="s">
        <v>205</v>
      </c>
      <c r="H76" s="41" t="s">
        <v>206</v>
      </c>
      <c r="I76" s="42">
        <v>1982.324053</v>
      </c>
      <c r="J76" s="38">
        <v>0</v>
      </c>
      <c r="K76" s="39">
        <v>1982.324053</v>
      </c>
      <c r="L76" s="38">
        <v>1982.324053</v>
      </c>
      <c r="M76" s="38">
        <v>0</v>
      </c>
      <c r="N76" s="43">
        <v>1982.324053</v>
      </c>
      <c r="O76" s="42">
        <v>1947.2561049999999</v>
      </c>
      <c r="P76" s="38">
        <v>0</v>
      </c>
      <c r="Q76" s="39">
        <v>1947.2561049999999</v>
      </c>
      <c r="R76" s="38">
        <v>1947.2561049999999</v>
      </c>
      <c r="S76" s="38">
        <v>0</v>
      </c>
      <c r="T76" s="43">
        <v>1947.2561049999999</v>
      </c>
      <c r="U76" s="25">
        <f t="shared" si="2"/>
        <v>1.8008903867321679</v>
      </c>
      <c r="V76" s="31">
        <f t="shared" si="3"/>
        <v>1.8008903867321679</v>
      </c>
    </row>
    <row r="77" spans="1:22" ht="15" x14ac:dyDescent="0.2">
      <c r="A77" s="40" t="s">
        <v>9</v>
      </c>
      <c r="B77" s="37" t="s">
        <v>35</v>
      </c>
      <c r="C77" s="37" t="s">
        <v>27</v>
      </c>
      <c r="D77" s="37" t="s">
        <v>26</v>
      </c>
      <c r="E77" s="37" t="s">
        <v>201</v>
      </c>
      <c r="F77" s="37" t="s">
        <v>17</v>
      </c>
      <c r="G77" s="37" t="s">
        <v>202</v>
      </c>
      <c r="H77" s="41" t="s">
        <v>203</v>
      </c>
      <c r="I77" s="42">
        <v>195.189414</v>
      </c>
      <c r="J77" s="38">
        <v>0</v>
      </c>
      <c r="K77" s="39">
        <v>195.189414</v>
      </c>
      <c r="L77" s="38">
        <v>195.189414</v>
      </c>
      <c r="M77" s="38">
        <v>0</v>
      </c>
      <c r="N77" s="43">
        <v>195.189414</v>
      </c>
      <c r="O77" s="42">
        <v>250.62949900000001</v>
      </c>
      <c r="P77" s="38">
        <v>0</v>
      </c>
      <c r="Q77" s="39">
        <v>250.62949900000001</v>
      </c>
      <c r="R77" s="38">
        <v>250.62949900000001</v>
      </c>
      <c r="S77" s="38">
        <v>0</v>
      </c>
      <c r="T77" s="43">
        <v>250.62949900000001</v>
      </c>
      <c r="U77" s="25">
        <f t="shared" si="2"/>
        <v>-22.120335084737974</v>
      </c>
      <c r="V77" s="31">
        <f t="shared" si="3"/>
        <v>-22.120335084737974</v>
      </c>
    </row>
    <row r="78" spans="1:22" ht="15" x14ac:dyDescent="0.2">
      <c r="A78" s="40" t="s">
        <v>9</v>
      </c>
      <c r="B78" s="37" t="s">
        <v>28</v>
      </c>
      <c r="C78" s="37" t="s">
        <v>27</v>
      </c>
      <c r="D78" s="37" t="s">
        <v>207</v>
      </c>
      <c r="E78" s="37" t="s">
        <v>208</v>
      </c>
      <c r="F78" s="37" t="s">
        <v>16</v>
      </c>
      <c r="G78" s="37" t="s">
        <v>157</v>
      </c>
      <c r="H78" s="41" t="s">
        <v>209</v>
      </c>
      <c r="I78" s="42">
        <v>0</v>
      </c>
      <c r="J78" s="38">
        <v>54.669199999999996</v>
      </c>
      <c r="K78" s="39">
        <v>54.669199999999996</v>
      </c>
      <c r="L78" s="38">
        <v>0</v>
      </c>
      <c r="M78" s="38">
        <v>54.669199999999996</v>
      </c>
      <c r="N78" s="43">
        <v>54.669199999999996</v>
      </c>
      <c r="O78" s="42">
        <v>0</v>
      </c>
      <c r="P78" s="38">
        <v>34.919400000000003</v>
      </c>
      <c r="Q78" s="39">
        <v>34.919400000000003</v>
      </c>
      <c r="R78" s="38">
        <v>0</v>
      </c>
      <c r="S78" s="38">
        <v>34.919400000000003</v>
      </c>
      <c r="T78" s="43">
        <v>34.919400000000003</v>
      </c>
      <c r="U78" s="25">
        <f t="shared" si="2"/>
        <v>56.558245559774775</v>
      </c>
      <c r="V78" s="31">
        <f t="shared" si="3"/>
        <v>56.558245559774775</v>
      </c>
    </row>
    <row r="79" spans="1:22" ht="15" x14ac:dyDescent="0.2">
      <c r="A79" s="40" t="s">
        <v>9</v>
      </c>
      <c r="B79" s="37" t="s">
        <v>28</v>
      </c>
      <c r="C79" s="37" t="s">
        <v>27</v>
      </c>
      <c r="D79" s="37" t="s">
        <v>210</v>
      </c>
      <c r="E79" s="37" t="s">
        <v>151</v>
      </c>
      <c r="F79" s="37" t="s">
        <v>66</v>
      </c>
      <c r="G79" s="37" t="s">
        <v>67</v>
      </c>
      <c r="H79" s="41" t="s">
        <v>67</v>
      </c>
      <c r="I79" s="42">
        <v>131.876035</v>
      </c>
      <c r="J79" s="38">
        <v>50.733642000000003</v>
      </c>
      <c r="K79" s="39">
        <v>182.609677</v>
      </c>
      <c r="L79" s="38">
        <v>131.876035</v>
      </c>
      <c r="M79" s="38">
        <v>50.733642000000003</v>
      </c>
      <c r="N79" s="43">
        <v>182.609677</v>
      </c>
      <c r="O79" s="42">
        <v>58.856977999999998</v>
      </c>
      <c r="P79" s="38">
        <v>47.272047999999998</v>
      </c>
      <c r="Q79" s="39">
        <v>106.129026</v>
      </c>
      <c r="R79" s="38">
        <v>58.856977999999998</v>
      </c>
      <c r="S79" s="38">
        <v>47.272047999999998</v>
      </c>
      <c r="T79" s="43">
        <v>106.129026</v>
      </c>
      <c r="U79" s="25">
        <f t="shared" si="2"/>
        <v>72.063839538110912</v>
      </c>
      <c r="V79" s="31">
        <f t="shared" si="3"/>
        <v>72.063839538110912</v>
      </c>
    </row>
    <row r="80" spans="1:22" ht="15" x14ac:dyDescent="0.2">
      <c r="A80" s="40" t="s">
        <v>9</v>
      </c>
      <c r="B80" s="37" t="s">
        <v>28</v>
      </c>
      <c r="C80" s="37" t="s">
        <v>27</v>
      </c>
      <c r="D80" s="37" t="s">
        <v>210</v>
      </c>
      <c r="E80" s="37" t="s">
        <v>211</v>
      </c>
      <c r="F80" s="37" t="s">
        <v>66</v>
      </c>
      <c r="G80" s="37" t="s">
        <v>67</v>
      </c>
      <c r="H80" s="41" t="s">
        <v>65</v>
      </c>
      <c r="I80" s="42">
        <v>45.648800000000001</v>
      </c>
      <c r="J80" s="38">
        <v>21.495887</v>
      </c>
      <c r="K80" s="39">
        <v>67.144687000000005</v>
      </c>
      <c r="L80" s="38">
        <v>45.648800000000001</v>
      </c>
      <c r="M80" s="38">
        <v>21.495887</v>
      </c>
      <c r="N80" s="43">
        <v>67.144687000000005</v>
      </c>
      <c r="O80" s="42">
        <v>55.839010999999999</v>
      </c>
      <c r="P80" s="38">
        <v>15.020099999999999</v>
      </c>
      <c r="Q80" s="39">
        <v>70.859110000000001</v>
      </c>
      <c r="R80" s="38">
        <v>55.839010999999999</v>
      </c>
      <c r="S80" s="38">
        <v>15.020099999999999</v>
      </c>
      <c r="T80" s="43">
        <v>70.859110000000001</v>
      </c>
      <c r="U80" s="25">
        <f t="shared" si="2"/>
        <v>-5.2419837054120455</v>
      </c>
      <c r="V80" s="31">
        <f t="shared" si="3"/>
        <v>-5.2419837054120455</v>
      </c>
    </row>
    <row r="81" spans="1:23" ht="15" x14ac:dyDescent="0.2">
      <c r="A81" s="40" t="s">
        <v>9</v>
      </c>
      <c r="B81" s="37" t="s">
        <v>28</v>
      </c>
      <c r="C81" s="37" t="s">
        <v>27</v>
      </c>
      <c r="D81" s="37" t="s">
        <v>210</v>
      </c>
      <c r="E81" s="37" t="s">
        <v>214</v>
      </c>
      <c r="F81" s="37" t="s">
        <v>66</v>
      </c>
      <c r="G81" s="37" t="s">
        <v>67</v>
      </c>
      <c r="H81" s="41" t="s">
        <v>67</v>
      </c>
      <c r="I81" s="42">
        <v>40.247481999999998</v>
      </c>
      <c r="J81" s="38">
        <v>19.268633999999999</v>
      </c>
      <c r="K81" s="39">
        <v>59.516115999999997</v>
      </c>
      <c r="L81" s="38">
        <v>40.247481999999998</v>
      </c>
      <c r="M81" s="38">
        <v>19.268633999999999</v>
      </c>
      <c r="N81" s="43">
        <v>59.516115999999997</v>
      </c>
      <c r="O81" s="42">
        <v>23.932134999999999</v>
      </c>
      <c r="P81" s="38">
        <v>34.013365999999998</v>
      </c>
      <c r="Q81" s="39">
        <v>57.945501</v>
      </c>
      <c r="R81" s="38">
        <v>23.932134999999999</v>
      </c>
      <c r="S81" s="38">
        <v>34.013365999999998</v>
      </c>
      <c r="T81" s="43">
        <v>57.945501</v>
      </c>
      <c r="U81" s="25">
        <f t="shared" si="2"/>
        <v>2.710503788723817</v>
      </c>
      <c r="V81" s="31">
        <f t="shared" si="3"/>
        <v>2.710503788723817</v>
      </c>
    </row>
    <row r="82" spans="1:23" ht="15" x14ac:dyDescent="0.2">
      <c r="A82" s="40" t="s">
        <v>9</v>
      </c>
      <c r="B82" s="37" t="s">
        <v>28</v>
      </c>
      <c r="C82" s="37" t="s">
        <v>27</v>
      </c>
      <c r="D82" s="37" t="s">
        <v>210</v>
      </c>
      <c r="E82" s="37" t="s">
        <v>212</v>
      </c>
      <c r="F82" s="37" t="s">
        <v>66</v>
      </c>
      <c r="G82" s="37" t="s">
        <v>67</v>
      </c>
      <c r="H82" s="41" t="s">
        <v>213</v>
      </c>
      <c r="I82" s="42">
        <v>1.369996</v>
      </c>
      <c r="J82" s="38">
        <v>38.146227000000003</v>
      </c>
      <c r="K82" s="39">
        <v>39.516221999999999</v>
      </c>
      <c r="L82" s="38">
        <v>1.369996</v>
      </c>
      <c r="M82" s="38">
        <v>38.146227000000003</v>
      </c>
      <c r="N82" s="43">
        <v>39.516221999999999</v>
      </c>
      <c r="O82" s="42">
        <v>12.779783999999999</v>
      </c>
      <c r="P82" s="38">
        <v>54.142003000000003</v>
      </c>
      <c r="Q82" s="39">
        <v>66.921786999999995</v>
      </c>
      <c r="R82" s="38">
        <v>12.779783999999999</v>
      </c>
      <c r="S82" s="38">
        <v>54.142003000000003</v>
      </c>
      <c r="T82" s="43">
        <v>66.921786999999995</v>
      </c>
      <c r="U82" s="25">
        <f t="shared" ref="U82" si="4">+((K82/Q82)-1)*100</f>
        <v>-40.951633583843183</v>
      </c>
      <c r="V82" s="31">
        <f t="shared" ref="V82" si="5">+((N82/T82)-1)*100</f>
        <v>-40.951633583843183</v>
      </c>
    </row>
    <row r="83" spans="1:23" ht="15" x14ac:dyDescent="0.2">
      <c r="A83" s="40"/>
      <c r="B83" s="37"/>
      <c r="C83" s="37"/>
      <c r="D83" s="37"/>
      <c r="E83" s="37"/>
      <c r="F83" s="37"/>
      <c r="G83" s="37"/>
      <c r="H83" s="41"/>
      <c r="I83" s="42"/>
      <c r="J83" s="38"/>
      <c r="K83" s="39"/>
      <c r="L83" s="38"/>
      <c r="M83" s="38"/>
      <c r="N83" s="43"/>
      <c r="O83" s="42"/>
      <c r="P83" s="38"/>
      <c r="Q83" s="39"/>
      <c r="R83" s="38"/>
      <c r="S83" s="38"/>
      <c r="T83" s="43"/>
      <c r="U83" s="26"/>
      <c r="V83" s="32"/>
    </row>
    <row r="84" spans="1:23" ht="20.25" x14ac:dyDescent="0.3">
      <c r="A84" s="63" t="s">
        <v>9</v>
      </c>
      <c r="B84" s="64"/>
      <c r="C84" s="64"/>
      <c r="D84" s="64"/>
      <c r="E84" s="64"/>
      <c r="F84" s="64"/>
      <c r="G84" s="64"/>
      <c r="H84" s="65"/>
      <c r="I84" s="20">
        <f>SUM(I6:I82)</f>
        <v>198507.87377499996</v>
      </c>
      <c r="J84" s="13">
        <f>SUM(J6:J82)</f>
        <v>2708.644135</v>
      </c>
      <c r="K84" s="13">
        <f>SUM(K6:K82)</f>
        <v>201216.51790900005</v>
      </c>
      <c r="L84" s="13">
        <f>SUM(L6:L82)</f>
        <v>198507.87377499996</v>
      </c>
      <c r="M84" s="13">
        <f>SUM(M6:M82)</f>
        <v>2708.644135</v>
      </c>
      <c r="N84" s="21">
        <f>SUM(N6:N82)</f>
        <v>201216.51790900005</v>
      </c>
      <c r="O84" s="20">
        <f>SUM(O6:O82)</f>
        <v>185151.19945500005</v>
      </c>
      <c r="P84" s="13">
        <f>SUM(P6:P82)</f>
        <v>2881.7859439999997</v>
      </c>
      <c r="Q84" s="13">
        <f>SUM(Q6:Q82)</f>
        <v>188032.98539700004</v>
      </c>
      <c r="R84" s="13">
        <f>SUM(R6:R82)</f>
        <v>185151.19945500005</v>
      </c>
      <c r="S84" s="13">
        <f>SUM(S6:S82)</f>
        <v>2881.7859439999997</v>
      </c>
      <c r="T84" s="21">
        <f>SUM(T6:T82)</f>
        <v>188032.98539700004</v>
      </c>
      <c r="U84" s="27">
        <f>+((K84/Q84)-1)*100</f>
        <v>7.0112871335660465</v>
      </c>
      <c r="V84" s="33">
        <f>+((N84/T84)-1)*100</f>
        <v>7.0112871335660465</v>
      </c>
      <c r="W84" s="2"/>
    </row>
    <row r="85" spans="1:23" ht="15.75" x14ac:dyDescent="0.2">
      <c r="A85" s="16"/>
      <c r="B85" s="9"/>
      <c r="C85" s="9"/>
      <c r="D85" s="9"/>
      <c r="E85" s="9"/>
      <c r="F85" s="9"/>
      <c r="G85" s="9"/>
      <c r="H85" s="14"/>
      <c r="I85" s="18"/>
      <c r="J85" s="11"/>
      <c r="K85" s="12"/>
      <c r="L85" s="11"/>
      <c r="M85" s="11"/>
      <c r="N85" s="19"/>
      <c r="O85" s="18"/>
      <c r="P85" s="11"/>
      <c r="Q85" s="12"/>
      <c r="R85" s="11"/>
      <c r="S85" s="11"/>
      <c r="T85" s="19"/>
      <c r="U85" s="26"/>
      <c r="V85" s="32"/>
    </row>
    <row r="86" spans="1:23" ht="15" x14ac:dyDescent="0.2">
      <c r="A86" s="40" t="s">
        <v>10</v>
      </c>
      <c r="B86" s="37"/>
      <c r="C86" s="37" t="s">
        <v>27</v>
      </c>
      <c r="D86" s="37" t="s">
        <v>26</v>
      </c>
      <c r="E86" s="37" t="s">
        <v>22</v>
      </c>
      <c r="F86" s="37" t="s">
        <v>17</v>
      </c>
      <c r="G86" s="37" t="s">
        <v>19</v>
      </c>
      <c r="H86" s="41" t="s">
        <v>20</v>
      </c>
      <c r="I86" s="42">
        <v>3404.8029179999999</v>
      </c>
      <c r="J86" s="38">
        <v>0</v>
      </c>
      <c r="K86" s="39">
        <v>3404.8029179999999</v>
      </c>
      <c r="L86" s="38">
        <v>3404.8029179999999</v>
      </c>
      <c r="M86" s="38">
        <v>0</v>
      </c>
      <c r="N86" s="43">
        <v>3404.8029179999999</v>
      </c>
      <c r="O86" s="42">
        <v>27271.780264000001</v>
      </c>
      <c r="P86" s="38">
        <v>0</v>
      </c>
      <c r="Q86" s="39">
        <v>27271.780264000001</v>
      </c>
      <c r="R86" s="38">
        <v>27271.780264000001</v>
      </c>
      <c r="S86" s="38">
        <v>0</v>
      </c>
      <c r="T86" s="43">
        <v>27271.780264000001</v>
      </c>
      <c r="U86" s="25">
        <f>+((K86/Q86)-1)*100</f>
        <v>-87.515289119227418</v>
      </c>
      <c r="V86" s="31">
        <f>+((N86/T86)-1)*100</f>
        <v>-87.515289119227418</v>
      </c>
    </row>
    <row r="87" spans="1:23" ht="15.75" x14ac:dyDescent="0.2">
      <c r="A87" s="16"/>
      <c r="B87" s="9"/>
      <c r="C87" s="9"/>
      <c r="D87" s="9"/>
      <c r="E87" s="9"/>
      <c r="F87" s="9"/>
      <c r="G87" s="9"/>
      <c r="H87" s="14"/>
      <c r="I87" s="18"/>
      <c r="J87" s="11"/>
      <c r="K87" s="12"/>
      <c r="L87" s="11"/>
      <c r="M87" s="11"/>
      <c r="N87" s="19"/>
      <c r="O87" s="18"/>
      <c r="P87" s="11"/>
      <c r="Q87" s="12"/>
      <c r="R87" s="11"/>
      <c r="S87" s="11"/>
      <c r="T87" s="19"/>
      <c r="U87" s="26"/>
      <c r="V87" s="32"/>
    </row>
    <row r="88" spans="1:23" ht="20.25" x14ac:dyDescent="0.3">
      <c r="A88" s="60" t="s">
        <v>10</v>
      </c>
      <c r="B88" s="61"/>
      <c r="C88" s="61"/>
      <c r="D88" s="61"/>
      <c r="E88" s="61"/>
      <c r="F88" s="61"/>
      <c r="G88" s="61"/>
      <c r="H88" s="62"/>
      <c r="I88" s="20">
        <f>SUM(I86)</f>
        <v>3404.8029179999999</v>
      </c>
      <c r="J88" s="13">
        <f t="shared" ref="J88:T88" si="6">SUM(J86)</f>
        <v>0</v>
      </c>
      <c r="K88" s="13">
        <f t="shared" si="6"/>
        <v>3404.8029179999999</v>
      </c>
      <c r="L88" s="13">
        <f t="shared" si="6"/>
        <v>3404.8029179999999</v>
      </c>
      <c r="M88" s="13">
        <f t="shared" si="6"/>
        <v>0</v>
      </c>
      <c r="N88" s="21">
        <f t="shared" si="6"/>
        <v>3404.8029179999999</v>
      </c>
      <c r="O88" s="20">
        <f t="shared" si="6"/>
        <v>27271.780264000001</v>
      </c>
      <c r="P88" s="13">
        <f t="shared" si="6"/>
        <v>0</v>
      </c>
      <c r="Q88" s="13">
        <f t="shared" si="6"/>
        <v>27271.780264000001</v>
      </c>
      <c r="R88" s="13">
        <f t="shared" si="6"/>
        <v>27271.780264000001</v>
      </c>
      <c r="S88" s="13">
        <f t="shared" si="6"/>
        <v>0</v>
      </c>
      <c r="T88" s="21">
        <f t="shared" si="6"/>
        <v>27271.780264000001</v>
      </c>
      <c r="U88" s="27">
        <f>+((K88/Q88)-1)*100</f>
        <v>-87.515289119227418</v>
      </c>
      <c r="V88" s="33">
        <f>+((N88/T88)-1)*100</f>
        <v>-87.515289119227418</v>
      </c>
    </row>
    <row r="89" spans="1:23" ht="15.75" x14ac:dyDescent="0.2">
      <c r="A89" s="16"/>
      <c r="B89" s="9"/>
      <c r="C89" s="9"/>
      <c r="D89" s="9"/>
      <c r="E89" s="9"/>
      <c r="F89" s="9"/>
      <c r="G89" s="9"/>
      <c r="H89" s="14"/>
      <c r="I89" s="18"/>
      <c r="J89" s="11"/>
      <c r="K89" s="12"/>
      <c r="L89" s="11"/>
      <c r="M89" s="11"/>
      <c r="N89" s="19"/>
      <c r="O89" s="18"/>
      <c r="P89" s="11"/>
      <c r="Q89" s="12"/>
      <c r="R89" s="11"/>
      <c r="S89" s="11"/>
      <c r="T89" s="19"/>
      <c r="U89" s="26"/>
      <c r="V89" s="32"/>
    </row>
    <row r="90" spans="1:23" ht="15" x14ac:dyDescent="0.2">
      <c r="A90" s="40" t="s">
        <v>18</v>
      </c>
      <c r="B90" s="37"/>
      <c r="C90" s="37" t="s">
        <v>27</v>
      </c>
      <c r="D90" s="37" t="s">
        <v>26</v>
      </c>
      <c r="E90" s="37" t="s">
        <v>25</v>
      </c>
      <c r="F90" s="37" t="s">
        <v>17</v>
      </c>
      <c r="G90" s="37" t="s">
        <v>19</v>
      </c>
      <c r="H90" s="41" t="s">
        <v>20</v>
      </c>
      <c r="I90" s="42">
        <v>13505.694942</v>
      </c>
      <c r="J90" s="38">
        <v>0</v>
      </c>
      <c r="K90" s="39">
        <v>13505.694942</v>
      </c>
      <c r="L90" s="38">
        <v>13505.694942</v>
      </c>
      <c r="M90" s="38">
        <v>0</v>
      </c>
      <c r="N90" s="43">
        <v>13505.694942</v>
      </c>
      <c r="O90" s="42">
        <v>21251.344965</v>
      </c>
      <c r="P90" s="38">
        <v>0</v>
      </c>
      <c r="Q90" s="39">
        <v>21251.344965</v>
      </c>
      <c r="R90" s="38">
        <v>21251.344965</v>
      </c>
      <c r="S90" s="38">
        <v>0</v>
      </c>
      <c r="T90" s="43">
        <v>21251.344965</v>
      </c>
      <c r="U90" s="25">
        <f>+((K90/Q90)-1)*100</f>
        <v>-36.447810883295787</v>
      </c>
      <c r="V90" s="31">
        <f>+((N90/T90)-1)*100</f>
        <v>-36.447810883295787</v>
      </c>
    </row>
    <row r="91" spans="1:23" ht="15" x14ac:dyDescent="0.2">
      <c r="A91" s="40" t="s">
        <v>18</v>
      </c>
      <c r="B91" s="37"/>
      <c r="C91" s="37" t="s">
        <v>27</v>
      </c>
      <c r="D91" s="37" t="s">
        <v>233</v>
      </c>
      <c r="E91" s="37" t="s">
        <v>23</v>
      </c>
      <c r="F91" s="37" t="s">
        <v>16</v>
      </c>
      <c r="G91" s="37" t="s">
        <v>16</v>
      </c>
      <c r="H91" s="41" t="s">
        <v>21</v>
      </c>
      <c r="I91" s="42">
        <v>382.18180000000001</v>
      </c>
      <c r="J91" s="38">
        <v>0</v>
      </c>
      <c r="K91" s="39">
        <v>382.18180000000001</v>
      </c>
      <c r="L91" s="38">
        <v>382.18180000000001</v>
      </c>
      <c r="M91" s="38">
        <v>0</v>
      </c>
      <c r="N91" s="43">
        <v>382.18180000000001</v>
      </c>
      <c r="O91" s="42">
        <v>320.2056</v>
      </c>
      <c r="P91" s="38">
        <v>0</v>
      </c>
      <c r="Q91" s="39">
        <v>320.2056</v>
      </c>
      <c r="R91" s="38">
        <v>320.2056</v>
      </c>
      <c r="S91" s="38">
        <v>0</v>
      </c>
      <c r="T91" s="43">
        <v>320.2056</v>
      </c>
      <c r="U91" s="25">
        <f>+((K91/Q91)-1)*100</f>
        <v>19.355126831011084</v>
      </c>
      <c r="V91" s="31">
        <f>+((N91/T91)-1)*100</f>
        <v>19.355126831011084</v>
      </c>
    </row>
    <row r="92" spans="1:23" ht="15.75" x14ac:dyDescent="0.2">
      <c r="A92" s="16"/>
      <c r="B92" s="9"/>
      <c r="C92" s="9"/>
      <c r="D92" s="9"/>
      <c r="E92" s="9"/>
      <c r="F92" s="9"/>
      <c r="G92" s="9"/>
      <c r="H92" s="14"/>
      <c r="I92" s="18"/>
      <c r="J92" s="11"/>
      <c r="K92" s="12"/>
      <c r="L92" s="11"/>
      <c r="M92" s="11"/>
      <c r="N92" s="19"/>
      <c r="O92" s="18"/>
      <c r="P92" s="11"/>
      <c r="Q92" s="12"/>
      <c r="R92" s="11"/>
      <c r="S92" s="11"/>
      <c r="T92" s="19"/>
      <c r="U92" s="50"/>
      <c r="V92" s="32"/>
    </row>
    <row r="93" spans="1:23" ht="21" thickBot="1" x14ac:dyDescent="0.35">
      <c r="A93" s="54" t="s">
        <v>14</v>
      </c>
      <c r="B93" s="55"/>
      <c r="C93" s="55"/>
      <c r="D93" s="55"/>
      <c r="E93" s="55"/>
      <c r="F93" s="55"/>
      <c r="G93" s="55"/>
      <c r="H93" s="56"/>
      <c r="I93" s="22">
        <f t="shared" ref="I93:T93" si="7">SUM(I90:I91)</f>
        <v>13887.876742</v>
      </c>
      <c r="J93" s="23">
        <f t="shared" si="7"/>
        <v>0</v>
      </c>
      <c r="K93" s="23">
        <f t="shared" si="7"/>
        <v>13887.876742</v>
      </c>
      <c r="L93" s="23">
        <f t="shared" si="7"/>
        <v>13887.876742</v>
      </c>
      <c r="M93" s="23">
        <f t="shared" si="7"/>
        <v>0</v>
      </c>
      <c r="N93" s="24">
        <f t="shared" si="7"/>
        <v>13887.876742</v>
      </c>
      <c r="O93" s="22">
        <f t="shared" si="7"/>
        <v>21571.550565000001</v>
      </c>
      <c r="P93" s="23">
        <f t="shared" si="7"/>
        <v>0</v>
      </c>
      <c r="Q93" s="23">
        <f t="shared" si="7"/>
        <v>21571.550565000001</v>
      </c>
      <c r="R93" s="23">
        <f t="shared" si="7"/>
        <v>21571.550565000001</v>
      </c>
      <c r="S93" s="23">
        <f t="shared" si="7"/>
        <v>0</v>
      </c>
      <c r="T93" s="24">
        <f t="shared" si="7"/>
        <v>21571.550565000001</v>
      </c>
      <c r="U93" s="51">
        <f>+((K93/Q93)-1)*100</f>
        <v>-35.619478534226545</v>
      </c>
      <c r="V93" s="34">
        <f>+((N93/T93)-1)*100</f>
        <v>-35.619478534226545</v>
      </c>
    </row>
    <row r="94" spans="1:23" ht="15" x14ac:dyDescent="0.2">
      <c r="A94" s="53"/>
      <c r="B94" s="53"/>
      <c r="C94" s="53"/>
      <c r="D94" s="53"/>
      <c r="E94" s="53"/>
      <c r="F94" s="53"/>
      <c r="G94" s="53"/>
      <c r="H94" s="53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8"/>
    </row>
    <row r="95" spans="1:23" x14ac:dyDescent="0.2">
      <c r="A95" s="6" t="s">
        <v>15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3" x14ac:dyDescent="0.2">
      <c r="A96" s="49" t="s">
        <v>240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9:22" ht="15" x14ac:dyDescent="0.2">
      <c r="I97" s="2"/>
      <c r="J97" s="2"/>
      <c r="K97" s="2"/>
      <c r="L97" s="2"/>
      <c r="M97" s="2"/>
      <c r="N97" s="2"/>
      <c r="O97" s="2"/>
      <c r="P97" s="2"/>
      <c r="Q97" s="2"/>
      <c r="R97" s="3"/>
      <c r="S97" s="3"/>
      <c r="T97" s="3"/>
      <c r="U97" s="3"/>
      <c r="V97" s="3"/>
    </row>
    <row r="98" spans="9:22" ht="12.95" customHeight="1" x14ac:dyDescent="0.2">
      <c r="I98" s="2"/>
      <c r="J98" s="2"/>
      <c r="K98" s="2"/>
      <c r="L98" s="2"/>
      <c r="M98" s="2"/>
      <c r="N98" s="2"/>
      <c r="O98" s="2"/>
      <c r="P98" s="2"/>
      <c r="Q98" s="2"/>
      <c r="R98" s="3"/>
      <c r="S98" s="3"/>
      <c r="T98" s="3"/>
      <c r="U98" s="3"/>
      <c r="V98" s="3"/>
    </row>
    <row r="99" spans="9:22" ht="12.95" customHeight="1" x14ac:dyDescent="0.2"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9:22" ht="12.95" customHeight="1" x14ac:dyDescent="0.2"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9:22" ht="12.95" customHeight="1" x14ac:dyDescent="0.2"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9:22" ht="12.95" customHeight="1" x14ac:dyDescent="0.2"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9:22" ht="12.95" customHeight="1" x14ac:dyDescent="0.2"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9:22" ht="12.95" customHeight="1" x14ac:dyDescent="0.2"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9:22" ht="12.95" customHeight="1" x14ac:dyDescent="0.2"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9:22" ht="12.95" customHeight="1" x14ac:dyDescent="0.2"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9:22" ht="12.95" customHeight="1" x14ac:dyDescent="0.2"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9:22" ht="12.95" customHeight="1" x14ac:dyDescent="0.2"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9:22" ht="12.95" customHeight="1" x14ac:dyDescent="0.2"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9:22" ht="12.95" customHeight="1" x14ac:dyDescent="0.2"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9:22" ht="12.95" customHeight="1" x14ac:dyDescent="0.2"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9:22" ht="12.95" customHeight="1" x14ac:dyDescent="0.2"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9:22" ht="12.95" customHeight="1" x14ac:dyDescent="0.2"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9:22" ht="12.95" customHeight="1" x14ac:dyDescent="0.2"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9:22" ht="12.95" customHeight="1" x14ac:dyDescent="0.2"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9:22" ht="12.95" customHeight="1" x14ac:dyDescent="0.2"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9:22" ht="12.95" customHeight="1" x14ac:dyDescent="0.2"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9:22" ht="12.95" customHeight="1" x14ac:dyDescent="0.2"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9:22" ht="12.95" customHeight="1" x14ac:dyDescent="0.2"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9:22" ht="12.95" customHeight="1" x14ac:dyDescent="0.2"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9:22" ht="12.95" customHeight="1" x14ac:dyDescent="0.2"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9:22" ht="12.95" customHeight="1" x14ac:dyDescent="0.2"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9:22" ht="12.95" customHeight="1" x14ac:dyDescent="0.2"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9:22" ht="12.95" customHeight="1" x14ac:dyDescent="0.2"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9:22" ht="12.95" customHeight="1" x14ac:dyDescent="0.2"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9:22" ht="12.95" customHeight="1" x14ac:dyDescent="0.2"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9:22" ht="12.95" customHeight="1" x14ac:dyDescent="0.2"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9:22" ht="12.95" customHeight="1" x14ac:dyDescent="0.2"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9:22" ht="12.95" customHeight="1" x14ac:dyDescent="0.2"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9:22" ht="12.95" customHeight="1" x14ac:dyDescent="0.2"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9:22" ht="12.95" customHeight="1" x14ac:dyDescent="0.2"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9:22" ht="12.95" customHeight="1" x14ac:dyDescent="0.2"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9:22" ht="12.95" customHeight="1" x14ac:dyDescent="0.2"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9:22" ht="12.95" customHeight="1" x14ac:dyDescent="0.2"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9:22" ht="12.95" customHeight="1" x14ac:dyDescent="0.2"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9:22" ht="12.95" customHeight="1" x14ac:dyDescent="0.2"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9:22" ht="12.95" customHeight="1" x14ac:dyDescent="0.2"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9:22" ht="12.95" customHeight="1" x14ac:dyDescent="0.2"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9:22" ht="12.95" customHeight="1" x14ac:dyDescent="0.2"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9:22" ht="12.95" customHeight="1" x14ac:dyDescent="0.2"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9:22" ht="12.95" customHeight="1" x14ac:dyDescent="0.2"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9:22" ht="12.95" customHeight="1" x14ac:dyDescent="0.2"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9:22" ht="12.95" customHeight="1" x14ac:dyDescent="0.2"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9:22" ht="12.95" customHeight="1" x14ac:dyDescent="0.2"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9:22" ht="12.95" customHeight="1" x14ac:dyDescent="0.2"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9:22" ht="12.95" customHeight="1" x14ac:dyDescent="0.2"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9:22" ht="12.95" customHeight="1" x14ac:dyDescent="0.2"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9:22" ht="12.95" customHeight="1" x14ac:dyDescent="0.2"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9:22" ht="12.95" customHeight="1" x14ac:dyDescent="0.2"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9:22" ht="12.95" customHeight="1" x14ac:dyDescent="0.2"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9:22" ht="12.95" customHeight="1" x14ac:dyDescent="0.2"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9:22" ht="12.95" customHeight="1" x14ac:dyDescent="0.2"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9:22" ht="12.95" customHeight="1" x14ac:dyDescent="0.2"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9:22" ht="12.95" customHeight="1" x14ac:dyDescent="0.2"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9:22" ht="12.95" customHeight="1" x14ac:dyDescent="0.2"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9:22" ht="12.95" customHeight="1" x14ac:dyDescent="0.2"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9:22" ht="12.95" customHeight="1" x14ac:dyDescent="0.2"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9:22" ht="12.95" customHeight="1" x14ac:dyDescent="0.2"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9:22" ht="12.95" customHeight="1" x14ac:dyDescent="0.2"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9:22" ht="12.95" customHeight="1" x14ac:dyDescent="0.2"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9:22" ht="12.95" customHeight="1" x14ac:dyDescent="0.2"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9:22" ht="12.95" customHeight="1" x14ac:dyDescent="0.2"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9:22" ht="12.95" customHeight="1" x14ac:dyDescent="0.2"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9:22" ht="12.95" customHeight="1" x14ac:dyDescent="0.2"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9:22" ht="12.95" customHeight="1" x14ac:dyDescent="0.2"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9:22" ht="12.95" customHeight="1" x14ac:dyDescent="0.2"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9:22" ht="12.95" customHeight="1" x14ac:dyDescent="0.2"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9:22" ht="12.95" customHeight="1" x14ac:dyDescent="0.2"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9:22" ht="12.95" customHeight="1" x14ac:dyDescent="0.2"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9:22" ht="12.95" customHeight="1" x14ac:dyDescent="0.2"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9:22" ht="12.95" customHeight="1" x14ac:dyDescent="0.2"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9:22" ht="12.95" customHeight="1" x14ac:dyDescent="0.2"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9:22" ht="12.95" customHeight="1" x14ac:dyDescent="0.2"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9:22" ht="12.95" customHeight="1" x14ac:dyDescent="0.2"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9:22" ht="12.95" customHeight="1" x14ac:dyDescent="0.2"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9:22" ht="12.95" customHeight="1" x14ac:dyDescent="0.2"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9:22" ht="12.95" customHeight="1" x14ac:dyDescent="0.2"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9:22" ht="15" x14ac:dyDescent="0.2"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9:22" ht="15" x14ac:dyDescent="0.2"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9:22" ht="15" x14ac:dyDescent="0.2"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9:22" ht="15" x14ac:dyDescent="0.2"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9:22" ht="15" x14ac:dyDescent="0.2"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9:22" ht="15" x14ac:dyDescent="0.2"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</sheetData>
  <sortState ref="A6:T98">
    <sortCondition ref="D6:D98"/>
  </sortState>
  <mergeCells count="6">
    <mergeCell ref="A94:H94"/>
    <mergeCell ref="A93:H93"/>
    <mergeCell ref="I3:N3"/>
    <mergeCell ref="O3:T3"/>
    <mergeCell ref="A88:H88"/>
    <mergeCell ref="A84:H84"/>
  </mergeCells>
  <phoneticPr fontId="7" type="noConversion"/>
  <printOptions horizontalCentered="1"/>
  <pageMargins left="0" right="0" top="0.39370078740157483" bottom="0.19685039370078741" header="0" footer="0"/>
  <pageSetup paperSize="9" scale="3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 Fernando</cp:lastModifiedBy>
  <cp:lastPrinted>2018-10-18T18:51:14Z</cp:lastPrinted>
  <dcterms:created xsi:type="dcterms:W3CDTF">2007-03-24T16:51:44Z</dcterms:created>
  <dcterms:modified xsi:type="dcterms:W3CDTF">2019-02-18T20:55:36Z</dcterms:modified>
</cp:coreProperties>
</file>