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2 " sheetId="1" r:id="rId1"/>
  </sheets>
  <calcPr calcId="145621"/>
</workbook>
</file>

<file path=xl/calcChain.xml><?xml version="1.0" encoding="utf-8"?>
<calcChain xmlns="http://schemas.openxmlformats.org/spreadsheetml/2006/main">
  <c r="U6" i="1" l="1"/>
  <c r="U7" i="1"/>
  <c r="V11" i="1" l="1"/>
  <c r="U11" i="1"/>
  <c r="V6" i="1" l="1"/>
  <c r="V7" i="1"/>
  <c r="N9" i="1"/>
  <c r="T9" i="1"/>
  <c r="K9" i="1"/>
  <c r="Q9" i="1"/>
  <c r="S9" i="1"/>
  <c r="R9" i="1"/>
  <c r="P9" i="1"/>
  <c r="O9" i="1"/>
  <c r="M9" i="1"/>
  <c r="L9" i="1"/>
  <c r="J9" i="1"/>
  <c r="I9" i="1"/>
  <c r="K13" i="1"/>
  <c r="Q13" i="1"/>
  <c r="N13" i="1"/>
  <c r="T13" i="1"/>
  <c r="S13" i="1"/>
  <c r="R13" i="1"/>
  <c r="P13" i="1"/>
  <c r="O13" i="1"/>
  <c r="M13" i="1"/>
  <c r="L13" i="1"/>
  <c r="J13" i="1"/>
  <c r="I13" i="1"/>
  <c r="U13" i="1" l="1"/>
  <c r="V13" i="1"/>
  <c r="V9" i="1"/>
  <c r="U9" i="1"/>
</calcChain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<sst xmlns="http://schemas.openxmlformats.org/spreadsheetml/2006/main" count="50" uniqueCount="39">
  <si>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</si>
  <si>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</si>
  <si>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</si>
  <si>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</si>
  <si>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</si>
  <si>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</si>
  <si>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</si>
  <si>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</si>
  <si>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</si>
  <si>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</si>
  <si>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</si>
  <si>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</si>
  <si>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</si>
  <si>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</si>
  <si>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</si>
  <si>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</si>
  <si>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</si>
  <si>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</si>
  <si>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</si>
  <si>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</si>
  <si>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</si>
  <si>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</si>
  <si>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</si>
  <si>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</si>
  <si>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</si>
  <si>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</si>
  <si>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</si>
  <si>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</si>
  <si>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</si>
  <si>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</si>
  <si>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</si>
  <si>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</si>
  <si>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</si>
  <si>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- 2018/2017</t>
  </si>
  <si>
    <t>TOTAL - OCTUBRE</t>
  </si>
  <si>
    <t>TOTAL ACUMULADO ENERO - OCTUBRE</t>
  </si>
  <si>
    <t>TOTAL COMPARADO ACUMULADO - ENERO - OCTUBRE</t>
  </si>
  <si>
    <t>Var. % 2018/2017 - OCTUBRE</t>
  </si>
  <si>
    <t>Var. % 2018/2017 - ENERO -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</si>
</sst>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3" fillId="0" borderId="0" xfId="0" applyFont="1" applyBorder="1"/>
    <xf numFmtId="0" fontId="3" fillId="0" borderId="0" xfId="0" applyFont="1" applyAlignment="1"/>
    <xf numFmtId="0" fontId="3" fillId="0" borderId="0" xfId="0" applyFont="1"/>
    <xf numFmtId="3" fontId="3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5" fillId="0" borderId="5" xfId="0" applyNumberFormat="1" applyFont="1" applyBorder="1"/>
    <xf numFmtId="0" fontId="0" fillId="0" borderId="4" xfId="0" applyBorder="1" applyAlignment="1">
      <alignment wrapText="1"/>
    </xf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0" fontId="0" fillId="0" borderId="4" xfId="0" applyBorder="1"/>
    <xf numFmtId="0" fontId="0" fillId="0" borderId="4" xfId="0" applyBorder="1" applyAlignment="1"/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5" fillId="0" borderId="4" xfId="0" applyNumberFormat="1" applyFont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0" borderId="3" xfId="0" applyNumberFormat="1" applyFont="1" applyBorder="1"/>
    <xf numFmtId="0" fontId="1" fillId="0" borderId="0" xfId="0" applyFont="1" applyAlignment="1"/>
    <xf numFmtId="4" fontId="4" fillId="3" borderId="6" xfId="0" applyNumberFormat="1" applyFont="1" applyFill="1" applyBorder="1"/>
    <xf numFmtId="4" fontId="4" fillId="3" borderId="8" xfId="0" applyNumberFormat="1" applyFont="1" applyFill="1" applyBorder="1"/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.42578125" customWidth="1"/>
    <col min="2" max="2" width="13.7109375" style="1" customWidth="1"/>
    <col min="3" max="3" width="25.85546875" style="1" bestFit="1" customWidth="1"/>
    <col min="4" max="4" width="12.42578125" style="1" bestFit="1" customWidth="1"/>
    <col min="5" max="5" width="46.285156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7" ht="18" x14ac:dyDescent="0.25">
      <c r="A1" s="44" t="s">
        <v>33</v>
      </c>
      <c r="B1" s="3"/>
    </row>
    <row r="2" spans="1:27" ht="13.5" thickBot="1" x14ac:dyDescent="0.25">
      <c r="A2" s="63"/>
    </row>
    <row r="3" spans="1:27" customFormat="1" ht="13.5" thickBot="1" x14ac:dyDescent="0.25">
      <c r="A3" s="45"/>
      <c r="I3" s="53">
        <v>2018</v>
      </c>
      <c r="J3" s="54"/>
      <c r="K3" s="54"/>
      <c r="L3" s="54"/>
      <c r="M3" s="54"/>
      <c r="N3" s="55"/>
      <c r="O3" s="53">
        <v>2017</v>
      </c>
      <c r="P3" s="54"/>
      <c r="Q3" s="54"/>
      <c r="R3" s="54"/>
      <c r="S3" s="54"/>
      <c r="T3" s="55"/>
      <c r="U3" s="4"/>
      <c r="V3" s="4"/>
    </row>
    <row r="4" spans="1:27" customFormat="1" ht="73.5" customHeight="1" x14ac:dyDescent="0.2">
      <c r="A4" s="46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6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7" t="s">
        <v>35</v>
      </c>
      <c r="O4" s="46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7" t="s">
        <v>36</v>
      </c>
      <c r="U4" s="48" t="s">
        <v>37</v>
      </c>
      <c r="V4" s="47" t="s">
        <v>38</v>
      </c>
    </row>
    <row r="5" spans="1:27" x14ac:dyDescent="0.2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7" ht="15" x14ac:dyDescent="0.2">
      <c r="A6" s="37" t="s">
        <v>9</v>
      </c>
      <c r="B6" s="38" t="s">
        <v>27</v>
      </c>
      <c r="C6" s="38" t="s">
        <v>20</v>
      </c>
      <c r="D6" s="38" t="s">
        <v>21</v>
      </c>
      <c r="E6" s="38" t="s">
        <v>28</v>
      </c>
      <c r="F6" s="38" t="s">
        <v>29</v>
      </c>
      <c r="G6" s="38" t="s">
        <v>30</v>
      </c>
      <c r="H6" s="41" t="s">
        <v>31</v>
      </c>
      <c r="I6" s="42">
        <v>1377.7574999999999</v>
      </c>
      <c r="J6" s="39">
        <v>0</v>
      </c>
      <c r="K6" s="40">
        <v>1377.7574999999999</v>
      </c>
      <c r="L6" s="39">
        <v>13463.791144000001</v>
      </c>
      <c r="M6" s="39">
        <v>0</v>
      </c>
      <c r="N6" s="43">
        <v>13463.791144000001</v>
      </c>
      <c r="O6" s="42">
        <v>1305.1010160000001</v>
      </c>
      <c r="P6" s="39">
        <v>0</v>
      </c>
      <c r="Q6" s="40">
        <v>1305.1010160000001</v>
      </c>
      <c r="R6" s="39">
        <v>13251.606644</v>
      </c>
      <c r="S6" s="39">
        <v>0</v>
      </c>
      <c r="T6" s="43">
        <v>13251.606644</v>
      </c>
      <c r="U6" s="49">
        <f>+((K6/Q6)-1)*100</f>
        <v>5.5671157335149823</v>
      </c>
      <c r="V6" s="32">
        <f>+((N6/T6)-1)*100</f>
        <v>1.6011982976877226</v>
      </c>
      <c r="W6" s="2"/>
      <c r="X6" s="2"/>
      <c r="Y6" s="2"/>
      <c r="Z6" s="2"/>
    </row>
    <row r="7" spans="1:27" ht="15" x14ac:dyDescent="0.2">
      <c r="A7" s="37" t="s">
        <v>9</v>
      </c>
      <c r="B7" s="38" t="s">
        <v>32</v>
      </c>
      <c r="C7" s="38" t="s">
        <v>20</v>
      </c>
      <c r="D7" s="38" t="s">
        <v>21</v>
      </c>
      <c r="E7" s="38" t="s">
        <v>28</v>
      </c>
      <c r="F7" s="38" t="s">
        <v>29</v>
      </c>
      <c r="G7" s="38" t="s">
        <v>30</v>
      </c>
      <c r="H7" s="41" t="s">
        <v>31</v>
      </c>
      <c r="I7" s="42">
        <v>172.42920000000001</v>
      </c>
      <c r="J7" s="39">
        <v>0</v>
      </c>
      <c r="K7" s="40">
        <v>172.42920000000001</v>
      </c>
      <c r="L7" s="39">
        <v>1844.118964</v>
      </c>
      <c r="M7" s="39">
        <v>0</v>
      </c>
      <c r="N7" s="43">
        <v>1844.118964</v>
      </c>
      <c r="O7" s="42">
        <v>165.559394</v>
      </c>
      <c r="P7" s="39">
        <v>0</v>
      </c>
      <c r="Q7" s="40">
        <v>165.559394</v>
      </c>
      <c r="R7" s="39">
        <v>1874.045122</v>
      </c>
      <c r="S7" s="39">
        <v>0</v>
      </c>
      <c r="T7" s="43">
        <v>1874.045122</v>
      </c>
      <c r="U7" s="49">
        <f>+((K7/Q7)-1)*100</f>
        <v>4.1494510423250253</v>
      </c>
      <c r="V7" s="32">
        <f>+((N7/T7)-1)*100</f>
        <v>-1.5968749977621877</v>
      </c>
      <c r="W7" s="2"/>
      <c r="X7" s="2"/>
      <c r="Y7" s="2"/>
      <c r="Z7" s="2"/>
    </row>
    <row r="8" spans="1:27" ht="15.75" x14ac:dyDescent="0.2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7" s="6" customFormat="1" ht="20.25" x14ac:dyDescent="0.3">
      <c r="A9" s="59" t="s">
        <v>9</v>
      </c>
      <c r="B9" s="60"/>
      <c r="C9" s="60"/>
      <c r="D9" s="60"/>
      <c r="E9" s="60"/>
      <c r="F9" s="60"/>
      <c r="G9" s="60"/>
      <c r="H9" s="61"/>
      <c r="I9" s="20">
        <f t="shared" ref="I9:T9" si="0">SUM(I6:I7)</f>
        <v>1550.1867</v>
      </c>
      <c r="J9" s="12">
        <f t="shared" si="0"/>
        <v>0</v>
      </c>
      <c r="K9" s="12">
        <f t="shared" si="0"/>
        <v>1550.1867</v>
      </c>
      <c r="L9" s="12">
        <f t="shared" si="0"/>
        <v>15307.910108</v>
      </c>
      <c r="M9" s="12">
        <f t="shared" si="0"/>
        <v>0</v>
      </c>
      <c r="N9" s="21">
        <f t="shared" si="0"/>
        <v>15307.910108</v>
      </c>
      <c r="O9" s="20">
        <f t="shared" si="0"/>
        <v>1470.66041</v>
      </c>
      <c r="P9" s="12">
        <f t="shared" si="0"/>
        <v>0</v>
      </c>
      <c r="Q9" s="12">
        <f t="shared" si="0"/>
        <v>1470.66041</v>
      </c>
      <c r="R9" s="12">
        <f t="shared" si="0"/>
        <v>15125.651765999999</v>
      </c>
      <c r="S9" s="12">
        <f t="shared" si="0"/>
        <v>0</v>
      </c>
      <c r="T9" s="21">
        <f t="shared" si="0"/>
        <v>15125.651765999999</v>
      </c>
      <c r="U9" s="27">
        <f>+((K9/Q9)-1)*100</f>
        <v>5.4075223252933124</v>
      </c>
      <c r="V9" s="35">
        <f>+((N9/T9)-1)*100</f>
        <v>1.2049619072262985</v>
      </c>
      <c r="W9" s="7"/>
    </row>
    <row r="10" spans="1:27" ht="15.75" x14ac:dyDescent="0.2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7" ht="15" x14ac:dyDescent="0.2">
      <c r="A11" s="37" t="s">
        <v>19</v>
      </c>
      <c r="B11" s="38"/>
      <c r="C11" s="38" t="s">
        <v>20</v>
      </c>
      <c r="D11" s="38" t="s">
        <v>21</v>
      </c>
      <c r="E11" s="38" t="s">
        <v>22</v>
      </c>
      <c r="F11" s="38" t="s">
        <v>23</v>
      </c>
      <c r="G11" s="38" t="s">
        <v>24</v>
      </c>
      <c r="H11" s="41" t="s">
        <v>25</v>
      </c>
      <c r="I11" s="42">
        <v>1591.553825</v>
      </c>
      <c r="J11" s="39">
        <v>0</v>
      </c>
      <c r="K11" s="40">
        <v>1591.553825</v>
      </c>
      <c r="L11" s="39">
        <v>14978.167170000001</v>
      </c>
      <c r="M11" s="39">
        <v>0</v>
      </c>
      <c r="N11" s="43">
        <v>14978.167170000001</v>
      </c>
      <c r="O11" s="42">
        <v>1678.4603500000001</v>
      </c>
      <c r="P11" s="39">
        <v>0</v>
      </c>
      <c r="Q11" s="40">
        <v>1678.4603500000001</v>
      </c>
      <c r="R11" s="39">
        <v>14889.001775000001</v>
      </c>
      <c r="S11" s="39">
        <v>0</v>
      </c>
      <c r="T11" s="43">
        <v>14889.001775000001</v>
      </c>
      <c r="U11" s="49">
        <f>+((K11/Q11)-1)*100</f>
        <v>-5.1777526350265006</v>
      </c>
      <c r="V11" s="32">
        <f>+((N11/T11)-1)*100</f>
        <v>0.59886751541473604</v>
      </c>
      <c r="W11" s="2"/>
      <c r="X11" s="2"/>
      <c r="Y11" s="2"/>
      <c r="Z11" s="2"/>
    </row>
    <row r="12" spans="1:27" ht="15.75" x14ac:dyDescent="0.2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7" s="6" customFormat="1" ht="21" thickBot="1" x14ac:dyDescent="0.35">
      <c r="A13" s="56" t="s">
        <v>18</v>
      </c>
      <c r="B13" s="57"/>
      <c r="C13" s="57"/>
      <c r="D13" s="57"/>
      <c r="E13" s="57"/>
      <c r="F13" s="57"/>
      <c r="G13" s="57"/>
      <c r="H13" s="58"/>
      <c r="I13" s="23">
        <f t="shared" ref="I13:T13" si="1">SUM(I11)</f>
        <v>1591.553825</v>
      </c>
      <c r="J13" s="24">
        <f t="shared" si="1"/>
        <v>0</v>
      </c>
      <c r="K13" s="24">
        <f t="shared" si="1"/>
        <v>1591.553825</v>
      </c>
      <c r="L13" s="24">
        <f t="shared" si="1"/>
        <v>14978.167170000001</v>
      </c>
      <c r="M13" s="24">
        <f t="shared" si="1"/>
        <v>0</v>
      </c>
      <c r="N13" s="25">
        <f t="shared" si="1"/>
        <v>14978.167170000001</v>
      </c>
      <c r="O13" s="23">
        <f t="shared" si="1"/>
        <v>1678.4603500000001</v>
      </c>
      <c r="P13" s="24">
        <f t="shared" si="1"/>
        <v>0</v>
      </c>
      <c r="Q13" s="24">
        <f t="shared" si="1"/>
        <v>1678.4603500000001</v>
      </c>
      <c r="R13" s="24">
        <f t="shared" si="1"/>
        <v>14889.001775000001</v>
      </c>
      <c r="S13" s="24">
        <f t="shared" si="1"/>
        <v>0</v>
      </c>
      <c r="T13" s="25">
        <f t="shared" si="1"/>
        <v>14889.001775000001</v>
      </c>
      <c r="U13" s="51">
        <f>+((K13/Q13)-1)*100</f>
        <v>-5.1777526350265006</v>
      </c>
      <c r="V13" s="52">
        <f>+((N13/T13)-1)*100</f>
        <v>0.59886751541473604</v>
      </c>
    </row>
    <row r="14" spans="1:27" customFormat="1" x14ac:dyDescent="0.2">
      <c r="A14" s="62"/>
      <c r="B14" s="62"/>
      <c r="C14" s="62"/>
      <c r="D14" s="62"/>
      <c r="E14" s="62"/>
      <c r="F14" s="62"/>
      <c r="G14" s="62"/>
      <c r="H14" s="62"/>
    </row>
    <row r="15" spans="1:27" customFormat="1" x14ac:dyDescent="0.2">
      <c r="A15" s="5" t="s">
        <v>17</v>
      </c>
    </row>
    <row r="16" spans="1:27" customFormat="1" x14ac:dyDescent="0.2">
      <c r="A16" s="50" t="s">
        <v>26</v>
      </c>
    </row>
  </sheetData>
  <mergeCells count="5">
    <mergeCell ref="I3:N3"/>
    <mergeCell ref="O3:T3"/>
    <mergeCell ref="A13:H13"/>
    <mergeCell ref="A9:H9"/>
    <mergeCell ref="A14:H14"/>
  </mergeCells>
  <phoneticPr fontId="7" type="noConversion"/>
  <printOptions horizontalCentered="1"/>
  <pageMargins left="0.19685039370078741" right="0.19685039370078741" top="0.78740157480314965" bottom="0.590551181102362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2008-12-17T21:52:52Z</cp:lastPrinted>
  <dcterms:created xsi:type="dcterms:W3CDTF">2007-03-24T16:52:20Z</dcterms:created>
  <dcterms:modified xsi:type="dcterms:W3CDTF">2018-11-16T13:38:08Z</dcterms:modified>
</cp:coreProperties>
</file>