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852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V79" i="1" l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U69" i="1"/>
  <c r="V68" i="1"/>
  <c r="U68" i="1"/>
  <c r="V64" i="1"/>
  <c r="U64" i="1"/>
  <c r="V63" i="1"/>
  <c r="V62" i="1"/>
  <c r="U62" i="1"/>
  <c r="V58" i="1"/>
  <c r="U58" i="1"/>
  <c r="V57" i="1"/>
  <c r="U57" i="1"/>
  <c r="V56" i="1"/>
  <c r="U56" i="1"/>
  <c r="V55" i="1"/>
  <c r="U55" i="1"/>
  <c r="V52" i="1"/>
  <c r="V51" i="1"/>
  <c r="U51" i="1"/>
  <c r="V50" i="1"/>
  <c r="U50" i="1"/>
  <c r="V49" i="1"/>
  <c r="V48" i="1"/>
  <c r="U48" i="1"/>
  <c r="V43" i="1"/>
  <c r="V40" i="1"/>
  <c r="U40" i="1"/>
  <c r="U39" i="1"/>
  <c r="V38" i="1"/>
  <c r="V32" i="1"/>
  <c r="U32" i="1"/>
  <c r="V31" i="1"/>
  <c r="U31" i="1"/>
  <c r="V30" i="1"/>
  <c r="U30" i="1"/>
  <c r="V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6" i="1"/>
  <c r="U16" i="1"/>
  <c r="V15" i="1"/>
  <c r="U15" i="1"/>
  <c r="V13" i="1"/>
  <c r="U13" i="1"/>
  <c r="V12" i="1"/>
  <c r="U12" i="1"/>
  <c r="V9" i="1"/>
  <c r="U9" i="1"/>
  <c r="V7" i="1"/>
  <c r="U7" i="1"/>
  <c r="U6" i="1" l="1"/>
  <c r="V6" i="1"/>
  <c r="U34" i="1"/>
  <c r="V34" i="1"/>
  <c r="U35" i="1"/>
  <c r="V35" i="1"/>
  <c r="U37" i="1"/>
  <c r="V37" i="1"/>
  <c r="S81" i="1" l="1"/>
  <c r="R81" i="1"/>
  <c r="P81" i="1"/>
  <c r="O81" i="1"/>
  <c r="M81" i="1"/>
  <c r="L81" i="1"/>
  <c r="J81" i="1"/>
  <c r="I81" i="1"/>
  <c r="T81" i="1" l="1"/>
  <c r="Q81" i="1"/>
  <c r="V83" i="1"/>
  <c r="U83" i="1"/>
  <c r="T85" i="1"/>
  <c r="S85" i="1"/>
  <c r="R85" i="1"/>
  <c r="Q85" i="1"/>
  <c r="P85" i="1"/>
  <c r="O85" i="1"/>
  <c r="N85" i="1"/>
  <c r="M85" i="1"/>
  <c r="L85" i="1"/>
  <c r="K85" i="1"/>
  <c r="J85" i="1"/>
  <c r="I85" i="1"/>
  <c r="U85" i="1" l="1"/>
  <c r="V85" i="1"/>
  <c r="K81" i="1"/>
  <c r="U81" i="1" s="1"/>
  <c r="N81" i="1"/>
  <c r="V81" i="1" s="1"/>
</calcChain>
</file>

<file path=xl/sharedStrings.xml><?xml version="1.0" encoding="utf-8"?>
<sst xmlns="http://schemas.openxmlformats.org/spreadsheetml/2006/main" count="682" uniqueCount="239">
  <si>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</si>
  <si>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</si>
  <si>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</si>
  <si>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</si>
  <si>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</si>
  <si>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</si>
  <si>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</si>
  <si>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</si>
  <si>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</si>
  <si>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</si>
  <si>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</si>
  <si>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</si>
  <si>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</si>
  <si>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</si>
  <si>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</si>
  <si>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</si>
  <si>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</si>
  <si>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</si>
  <si>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</si>
  <si>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</si>
  <si>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</si>
  <si>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</si>
  <si>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</si>
  <si>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</si>
  <si>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</si>
  <si>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</si>
  <si>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</si>
  <si>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</si>
  <si>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</si>
  <si>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</si>
  <si>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</si>
  <si>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</si>
  <si>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</si>
  <si>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</si>
  <si>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</si>
  <si>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</si>
  <si>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</si>
  <si>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</si>
  <si>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</si>
  <si>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</si>
  <si>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</si>
  <si>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</si>
  <si>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</si>
  <si>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</si>
  <si>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</si>
  <si>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</si>
  <si>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</si>
  <si>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</si>
  <si>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</si>
  <si>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</si>
  <si>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</si>
  <si>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COMPAÑIA MINERA ANTAMINA S.A.</t>
  </si>
  <si>
    <t>ANTAMINA</t>
  </si>
  <si>
    <t>HUARI</t>
  </si>
  <si>
    <t>SAN MARCOS</t>
  </si>
  <si>
    <t>COMPAÑIA MINERA ARES S.A.C.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</si>
  <si>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</si>
  <si>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</si>
  <si>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</si>
  <si>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</si>
  <si>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</si>
  <si>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</si>
  <si>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</si>
  <si>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</si>
  <si>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</si>
  <si>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</si>
  <si>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</si>
  <si>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</si>
  <si>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</si>
  <si>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</si>
  <si>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</si>
  <si>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</si>
  <si>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</si>
  <si>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</si>
  <si>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</si>
  <si>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</si>
  <si>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</si>
  <si>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</si>
  <si>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</si>
  <si>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</si>
  <si>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</si>
  <si>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</si>
  <si>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</si>
  <si>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</si>
  <si>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</si>
  <si>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</si>
  <si>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</si>
  <si>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</si>
  <si>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</si>
  <si>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</si>
  <si>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</si>
  <si>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</si>
  <si>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</si>
  <si>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</si>
  <si>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</si>
  <si>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</si>
  <si>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</si>
  <si>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CORPORACION MINERA TOMA LA MANO S.A.</t>
  </si>
  <si>
    <t>TOMA LA MANO Nº 2</t>
  </si>
  <si>
    <t>CARHUAZ</t>
  </si>
  <si>
    <t>MARCARA</t>
  </si>
  <si>
    <t>EMPRESA ADMINISTRADORA CERRO S.A.C.</t>
  </si>
  <si>
    <t>SIMON BOLIVAR</t>
  </si>
  <si>
    <t>ANIMON</t>
  </si>
  <si>
    <t>HUAYLLAY</t>
  </si>
  <si>
    <t>EMPRESA MINERA LOS QUENUALES S.A.</t>
  </si>
  <si>
    <t>HUAROCHIRI</t>
  </si>
  <si>
    <t>CHICLA</t>
  </si>
  <si>
    <t>AQUIA</t>
  </si>
  <si>
    <t>MINERA BATEAS S.A.C.</t>
  </si>
  <si>
    <t>SAN CRISTOBAL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</si>
  <si>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</si>
  <si>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</si>
  <si>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</si>
  <si>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</si>
  <si>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</si>
  <si>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</si>
  <si>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</si>
  <si>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</si>
  <si>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</si>
  <si>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</si>
  <si>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</si>
  <si>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</si>
  <si>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</si>
  <si>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</si>
  <si>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</si>
  <si>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</si>
  <si>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</si>
  <si>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</si>
  <si>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</si>
  <si>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</si>
  <si>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</si>
  <si>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</si>
  <si>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</si>
  <si>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</si>
  <si>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</si>
  <si>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</si>
  <si>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</si>
  <si>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</si>
  <si>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HUAY-HUAY</t>
  </si>
  <si>
    <t>TICLIO</t>
  </si>
  <si>
    <t>ESPINAR</t>
  </si>
  <si>
    <t>SUYCKUTAMBO</t>
  </si>
  <si>
    <t>EL SANTO</t>
  </si>
  <si>
    <t>ACUMULACION ANDAYCHAGUA</t>
  </si>
  <si>
    <t>COMPAÑÍA DE MINAS BUENAVENTURA S.A.A.</t>
  </si>
  <si>
    <t>MINERA SANTA LUCIA G. S.A.C.</t>
  </si>
  <si>
    <t>COMPAÑIA MINERA MAXPALA S.A.C.</t>
  </si>
  <si>
    <t>COMPAÑIA MINERA KOLPA S.A.</t>
  </si>
  <si>
    <t>SAN PEDRO</t>
  </si>
  <si>
    <t>ACUMULACION ANIMON</t>
  </si>
  <si>
    <t>COMPAÑIA MINERA CHUNGAR S.A.C.</t>
  </si>
  <si>
    <t>SOCIEDAD MINERA DE RECURSOS LINCEARES MAGISTRAL DE HUARAZ S.A.C.</t>
  </si>
  <si>
    <t>ACUMULACION CERRO</t>
  </si>
  <si>
    <t>COMPAÑIA MINERA LONDRES S.A.C.</t>
  </si>
  <si>
    <t>OROYA SUR</t>
  </si>
  <si>
    <t>EL PACIFICO DORADO S.A.C.</t>
  </si>
  <si>
    <t>MIRIAM PILAR UNO</t>
  </si>
  <si>
    <t>SANTA</t>
  </si>
  <si>
    <t>CACERES DEL PERU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</si>
  <si>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</si>
  <si>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</si>
  <si>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</si>
  <si>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</si>
  <si>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</si>
  <si>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</si>
  <si>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</si>
  <si>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COPEMINA</t>
  </si>
  <si>
    <t>GLORE PERU S.A.C</t>
  </si>
  <si>
    <t>GOYITO Nº 10</t>
  </si>
  <si>
    <t>DANIEL ALCIDES CARRION</t>
  </si>
  <si>
    <t>SANTA ANA DE TUSI</t>
  </si>
  <si>
    <t>KARTIKAY PERUVIAN MINING COMPANY S.A.C.</t>
  </si>
  <si>
    <t>ACUMULACION LOS INCAS I</t>
  </si>
  <si>
    <t>NASCA</t>
  </si>
  <si>
    <t>VISTA ALEGRE</t>
  </si>
  <si>
    <t>CONDOR</t>
  </si>
  <si>
    <t>COMPAÑIA MINERA LINCUNA S.A</t>
  </si>
  <si>
    <t>HUANCAPETI</t>
  </si>
  <si>
    <t>ACUMULACION YAULIYACU</t>
  </si>
  <si>
    <t>GRAN ARCATA</t>
  </si>
  <si>
    <t>BERLIN</t>
  </si>
  <si>
    <t>PACLLON</t>
  </si>
  <si>
    <t>MINERA DON ELISEO S.A.C.</t>
  </si>
  <si>
    <t>NERUDA 2R</t>
  </si>
  <si>
    <t>RECUAY</t>
  </si>
  <si>
    <t>COTAPARACO</t>
  </si>
  <si>
    <t>UEA AUSTRIA DUVAZ</t>
  </si>
  <si>
    <t>TAMBOMAYO</t>
  </si>
  <si>
    <t>TAPAY</t>
  </si>
  <si>
    <t>CONTONGA PERU S.A.C.</t>
  </si>
  <si>
    <t>MILPO ANDINA PERU S.A.C.</t>
  </si>
  <si>
    <t>PARARRAYO</t>
  </si>
  <si>
    <t>MINERA CHINALCO PERU S.A.</t>
  </si>
  <si>
    <t>COMPAñIA MINERA SCORPION S.A.</t>
  </si>
  <si>
    <t>SCORPION</t>
  </si>
  <si>
    <t>PARINACOCHAS</t>
  </si>
  <si>
    <t>PULLO</t>
  </si>
  <si>
    <t>PRODUCCIÓN MINERA METÁLICA DE ZINC (TMF) - 2018/2017</t>
  </si>
  <si>
    <t>AURIFERA SACRAMENTO S.A.</t>
  </si>
  <si>
    <t>SACRAMENTO</t>
  </si>
  <si>
    <t>HUAYTARA</t>
  </si>
  <si>
    <t>YANACANCHA</t>
  </si>
  <si>
    <t>AC AGREGADOS S.A.</t>
  </si>
  <si>
    <t>AREQUIPA-M</t>
  </si>
  <si>
    <t>SAN MIGUEL DE ACO</t>
  </si>
  <si>
    <t>ANTAMINA 7</t>
  </si>
  <si>
    <t>ANTAMINA Nº 1</t>
  </si>
  <si>
    <t>COMPAÑIA MINERA MILPO S.A.A.</t>
  </si>
  <si>
    <t>MINERA GERMANIA S.A.</t>
  </si>
  <si>
    <t>PACOCOCHA</t>
  </si>
  <si>
    <t>SAN MATEO</t>
  </si>
  <si>
    <t>TOROMOCHO UNO-2013</t>
  </si>
  <si>
    <t>CONCESION MINERA MARIA DEL PILAR DE TUSI S.R.L.</t>
  </si>
  <si>
    <t>MARIA DEL PILAR DE TUSI</t>
  </si>
  <si>
    <t>CONSORCIO DE INGENIEROS EJECUTORES MINEROS S.A.</t>
  </si>
  <si>
    <t>LAS AGUILAS</t>
  </si>
  <si>
    <t>PUNO</t>
  </si>
  <si>
    <t>LAMPA</t>
  </si>
  <si>
    <t>OCUVIRI</t>
  </si>
  <si>
    <t>TACAZA</t>
  </si>
  <si>
    <t>SANTA LUCIA</t>
  </si>
  <si>
    <t>MINERA YUNCAN S.R.L.</t>
  </si>
  <si>
    <t>YAUY 01-03</t>
  </si>
  <si>
    <t>CHUPACA</t>
  </si>
  <si>
    <t>NEXA RESOURCES CAJAMARQUILLA S.A.</t>
  </si>
  <si>
    <t>CORI LUYCHO S.A.C.</t>
  </si>
  <si>
    <t>MISHYÑAWI</t>
  </si>
  <si>
    <t>CASMA</t>
  </si>
  <si>
    <t>MINERA TITAN DEL PERU S.R.L.</t>
  </si>
  <si>
    <t>BELEN</t>
  </si>
  <si>
    <t>CARAVELI</t>
  </si>
  <si>
    <t>CHALA</t>
  </si>
  <si>
    <t>TOTAL - MAYO</t>
  </si>
  <si>
    <t>TOTAL ACUMULADO ENERO - MAYO</t>
  </si>
  <si>
    <t>TOTAL COMPARADO ACUMULADO - ENERO - MAYO</t>
  </si>
  <si>
    <t>Var. % 2018/2017 - MAYO</t>
  </si>
  <si>
    <t>Var. % 2018/2017 - ENERO - MAYO</t>
  </si>
  <si>
    <t>YARUCHAGUA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</si>
</sst>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3" fontId="3" fillId="0" borderId="0" xfId="0" applyNumberFormat="1" applyFont="1" applyAlignment="1"/>
    <xf numFmtId="0" fontId="2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3" fontId="6" fillId="0" borderId="1" xfId="0" applyNumberFormat="1" applyFont="1" applyBorder="1" applyAlignment="1"/>
    <xf numFmtId="3" fontId="6" fillId="2" borderId="1" xfId="0" applyNumberFormat="1" applyFont="1" applyFill="1" applyBorder="1" applyAlignment="1"/>
    <xf numFmtId="3" fontId="4" fillId="3" borderId="1" xfId="0" applyNumberFormat="1" applyFont="1" applyFill="1" applyBorder="1" applyAlignment="1">
      <alignment wrapText="1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/>
    <xf numFmtId="3" fontId="6" fillId="2" borderId="4" xfId="0" applyNumberFormat="1" applyFont="1" applyFill="1" applyBorder="1" applyAlignment="1"/>
    <xf numFmtId="3" fontId="4" fillId="3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/>
    </xf>
    <xf numFmtId="3" fontId="4" fillId="3" borderId="6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 horizontal="right"/>
    </xf>
    <xf numFmtId="4" fontId="3" fillId="0" borderId="8" xfId="0" quotePrefix="1" applyNumberFormat="1" applyFont="1" applyBorder="1" applyAlignment="1">
      <alignment horizontal="right"/>
    </xf>
    <xf numFmtId="4" fontId="3" fillId="0" borderId="8" xfId="0" applyNumberFormat="1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3" xfId="0" applyBorder="1" applyAlignment="1"/>
    <xf numFmtId="4" fontId="3" fillId="0" borderId="4" xfId="0" quotePrefix="1" applyNumberFormat="1" applyFont="1" applyBorder="1" applyAlignment="1">
      <alignment horizontal="right"/>
    </xf>
    <xf numFmtId="4" fontId="3" fillId="0" borderId="4" xfId="0" applyNumberFormat="1" applyFont="1" applyBorder="1"/>
    <xf numFmtId="4" fontId="4" fillId="3" borderId="4" xfId="0" applyNumberFormat="1" applyFont="1" applyFill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/>
    <xf numFmtId="4" fontId="4" fillId="3" borderId="7" xfId="0" applyNumberFormat="1" applyFont="1" applyFill="1" applyBorder="1"/>
    <xf numFmtId="0" fontId="1" fillId="0" borderId="0" xfId="0" applyFont="1" applyAlignment="1"/>
    <xf numFmtId="164" fontId="4" fillId="3" borderId="3" xfId="1" applyNumberFormat="1" applyFont="1" applyFill="1" applyBorder="1" applyAlignment="1">
      <alignment wrapText="1"/>
    </xf>
    <xf numFmtId="0" fontId="0" fillId="4" borderId="0" xfId="0" applyFill="1" applyAlignment="1"/>
    <xf numFmtId="0" fontId="2" fillId="0" borderId="2" xfId="0" applyFont="1" applyBorder="1" applyAlignment="1"/>
    <xf numFmtId="0" fontId="7" fillId="0" borderId="0" xfId="0" applyFont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2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71.42578125" style="1" customWidth="1"/>
    <col min="5" max="5" width="34.85546875" style="1" bestFit="1" customWidth="1"/>
    <col min="6" max="6" width="16.140625" style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47" t="s">
        <v>198</v>
      </c>
      <c r="B1" s="47"/>
      <c r="C1" s="47"/>
      <c r="D1" s="47"/>
      <c r="E1" s="47"/>
      <c r="F1" s="47"/>
      <c r="N1" s="2"/>
    </row>
    <row r="2" spans="1:22" ht="13.5" thickBot="1" x14ac:dyDescent="0.25">
      <c r="A2" s="45"/>
    </row>
    <row r="3" spans="1:22" customFormat="1" ht="13.5" thickBot="1" x14ac:dyDescent="0.25">
      <c r="A3" s="37"/>
      <c r="I3" s="48">
        <v>2018</v>
      </c>
      <c r="J3" s="49"/>
      <c r="K3" s="49"/>
      <c r="L3" s="49"/>
      <c r="M3" s="49"/>
      <c r="N3" s="50"/>
      <c r="O3" s="48">
        <v>2017</v>
      </c>
      <c r="P3" s="49"/>
      <c r="Q3" s="49"/>
      <c r="R3" s="49"/>
      <c r="S3" s="49"/>
      <c r="T3" s="50"/>
      <c r="U3" s="3"/>
      <c r="V3" s="3"/>
    </row>
    <row r="4" spans="1:22" customFormat="1" ht="73.5" customHeight="1" x14ac:dyDescent="0.2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233</v>
      </c>
      <c r="L4" s="27" t="s">
        <v>12</v>
      </c>
      <c r="M4" s="27" t="s">
        <v>8</v>
      </c>
      <c r="N4" s="39" t="s">
        <v>234</v>
      </c>
      <c r="O4" s="38" t="s">
        <v>13</v>
      </c>
      <c r="P4" s="27" t="s">
        <v>14</v>
      </c>
      <c r="Q4" s="27" t="s">
        <v>233</v>
      </c>
      <c r="R4" s="27" t="s">
        <v>15</v>
      </c>
      <c r="S4" s="27" t="s">
        <v>16</v>
      </c>
      <c r="T4" s="39" t="s">
        <v>235</v>
      </c>
      <c r="U4" s="40" t="s">
        <v>236</v>
      </c>
      <c r="V4" s="39" t="s">
        <v>237</v>
      </c>
    </row>
    <row r="5" spans="1:22" ht="15" x14ac:dyDescent="0.2">
      <c r="A5" s="29"/>
      <c r="B5" s="8"/>
      <c r="C5" s="8"/>
      <c r="D5" s="8"/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 x14ac:dyDescent="0.2">
      <c r="A6" s="29" t="s">
        <v>9</v>
      </c>
      <c r="B6" s="8" t="s">
        <v>28</v>
      </c>
      <c r="C6" s="8" t="s">
        <v>29</v>
      </c>
      <c r="D6" s="8" t="s">
        <v>203</v>
      </c>
      <c r="E6" s="8" t="s">
        <v>204</v>
      </c>
      <c r="F6" s="8" t="s">
        <v>32</v>
      </c>
      <c r="G6" s="8" t="s">
        <v>99</v>
      </c>
      <c r="H6" s="15" t="s">
        <v>205</v>
      </c>
      <c r="I6" s="35">
        <v>196.940079</v>
      </c>
      <c r="J6" s="33">
        <v>23.039161</v>
      </c>
      <c r="K6" s="34">
        <v>219.97924</v>
      </c>
      <c r="L6" s="33">
        <v>721.26180499999998</v>
      </c>
      <c r="M6" s="33">
        <v>69.941850000000002</v>
      </c>
      <c r="N6" s="36">
        <v>791.20365500000003</v>
      </c>
      <c r="O6" s="35">
        <v>187.88361900000001</v>
      </c>
      <c r="P6" s="33">
        <v>18.284714000000001</v>
      </c>
      <c r="Q6" s="34">
        <v>206.16833299999999</v>
      </c>
      <c r="R6" s="33">
        <v>748.70432500000004</v>
      </c>
      <c r="S6" s="33">
        <v>70.593806000000001</v>
      </c>
      <c r="T6" s="36">
        <v>819.29813200000001</v>
      </c>
      <c r="U6" s="26">
        <f t="shared" ref="U6:U51" si="0">+((K6/Q6)-1)*100</f>
        <v>6.6988498180271083</v>
      </c>
      <c r="V6" s="31">
        <f t="shared" ref="V6:V51" si="1">+((N6/T6)-1)*100</f>
        <v>-3.4290908159912648</v>
      </c>
    </row>
    <row r="7" spans="1:22" ht="15" x14ac:dyDescent="0.2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49.863334000000002</v>
      </c>
      <c r="J7" s="33">
        <v>4.6712280000000002</v>
      </c>
      <c r="K7" s="34">
        <v>54.534560999999997</v>
      </c>
      <c r="L7" s="33">
        <v>296.55085700000001</v>
      </c>
      <c r="M7" s="33">
        <v>28.707398000000001</v>
      </c>
      <c r="N7" s="36">
        <v>325.25825500000002</v>
      </c>
      <c r="O7" s="35">
        <v>63.257232000000002</v>
      </c>
      <c r="P7" s="33">
        <v>6.5975700000000002</v>
      </c>
      <c r="Q7" s="34">
        <v>69.854802000000007</v>
      </c>
      <c r="R7" s="33">
        <v>306.73365000000001</v>
      </c>
      <c r="S7" s="33">
        <v>32.299256</v>
      </c>
      <c r="T7" s="36">
        <v>339.03290700000002</v>
      </c>
      <c r="U7" s="26">
        <f t="shared" ref="U7:U32" si="2">+((K7/Q7)-1)*100</f>
        <v>-21.931550246180652</v>
      </c>
      <c r="V7" s="31">
        <f t="shared" ref="V7:V32" si="3">+((N7/T7)-1)*100</f>
        <v>-4.0629247826966868</v>
      </c>
    </row>
    <row r="8" spans="1:22" ht="15" x14ac:dyDescent="0.2">
      <c r="A8" s="29" t="s">
        <v>9</v>
      </c>
      <c r="B8" s="8" t="s">
        <v>28</v>
      </c>
      <c r="C8" s="8" t="s">
        <v>29</v>
      </c>
      <c r="D8" s="8" t="s">
        <v>199</v>
      </c>
      <c r="E8" s="8" t="s">
        <v>200</v>
      </c>
      <c r="F8" s="8" t="s">
        <v>39</v>
      </c>
      <c r="G8" s="8" t="s">
        <v>201</v>
      </c>
      <c r="H8" s="15" t="s">
        <v>201</v>
      </c>
      <c r="I8" s="35">
        <v>0</v>
      </c>
      <c r="J8" s="33">
        <v>0</v>
      </c>
      <c r="K8" s="34">
        <v>0</v>
      </c>
      <c r="L8" s="33">
        <v>0</v>
      </c>
      <c r="M8" s="33">
        <v>0.239231</v>
      </c>
      <c r="N8" s="36">
        <v>0.239231</v>
      </c>
      <c r="O8" s="35">
        <v>0</v>
      </c>
      <c r="P8" s="33">
        <v>0</v>
      </c>
      <c r="Q8" s="34">
        <v>0</v>
      </c>
      <c r="R8" s="33">
        <v>0</v>
      </c>
      <c r="S8" s="33">
        <v>0</v>
      </c>
      <c r="T8" s="36">
        <v>0</v>
      </c>
      <c r="U8" s="25" t="s">
        <v>17</v>
      </c>
      <c r="V8" s="30" t="s">
        <v>17</v>
      </c>
    </row>
    <row r="9" spans="1:22" ht="15" x14ac:dyDescent="0.2">
      <c r="A9" s="29" t="s">
        <v>9</v>
      </c>
      <c r="B9" s="8" t="s">
        <v>28</v>
      </c>
      <c r="C9" s="8" t="s">
        <v>24</v>
      </c>
      <c r="D9" s="8" t="s">
        <v>35</v>
      </c>
      <c r="E9" s="8" t="s">
        <v>143</v>
      </c>
      <c r="F9" s="8" t="s">
        <v>37</v>
      </c>
      <c r="G9" s="8" t="s">
        <v>38</v>
      </c>
      <c r="H9" s="15" t="s">
        <v>38</v>
      </c>
      <c r="I9" s="35">
        <v>490.07270399999999</v>
      </c>
      <c r="J9" s="33">
        <v>41.133378</v>
      </c>
      <c r="K9" s="34">
        <v>531.20608200000004</v>
      </c>
      <c r="L9" s="33">
        <v>2384.9390389999999</v>
      </c>
      <c r="M9" s="33">
        <v>181.64980700000001</v>
      </c>
      <c r="N9" s="36">
        <v>2566.5888460000001</v>
      </c>
      <c r="O9" s="35">
        <v>266.774542</v>
      </c>
      <c r="P9" s="33">
        <v>21.583272000000001</v>
      </c>
      <c r="Q9" s="34">
        <v>288.35781400000002</v>
      </c>
      <c r="R9" s="33">
        <v>1179.180153</v>
      </c>
      <c r="S9" s="33">
        <v>106.115815</v>
      </c>
      <c r="T9" s="36">
        <v>1285.2959679999999</v>
      </c>
      <c r="U9" s="26">
        <f t="shared" si="2"/>
        <v>84.217682410368113</v>
      </c>
      <c r="V9" s="31">
        <f t="shared" si="3"/>
        <v>99.688547221833375</v>
      </c>
    </row>
    <row r="10" spans="1:22" ht="15" x14ac:dyDescent="0.2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142</v>
      </c>
      <c r="F10" s="8" t="s">
        <v>36</v>
      </c>
      <c r="G10" s="8" t="s">
        <v>141</v>
      </c>
      <c r="H10" s="15" t="s">
        <v>142</v>
      </c>
      <c r="I10" s="35">
        <v>0</v>
      </c>
      <c r="J10" s="33">
        <v>0</v>
      </c>
      <c r="K10" s="34">
        <v>0</v>
      </c>
      <c r="L10" s="33">
        <v>0</v>
      </c>
      <c r="M10" s="33">
        <v>0</v>
      </c>
      <c r="N10" s="36">
        <v>0</v>
      </c>
      <c r="O10" s="35">
        <v>0</v>
      </c>
      <c r="P10" s="33">
        <v>2.6605400000000001</v>
      </c>
      <c r="Q10" s="34">
        <v>2.6605400000000001</v>
      </c>
      <c r="R10" s="33">
        <v>0</v>
      </c>
      <c r="S10" s="33">
        <v>9.6011670000000002</v>
      </c>
      <c r="T10" s="36">
        <v>9.6011670000000002</v>
      </c>
      <c r="U10" s="25" t="s">
        <v>17</v>
      </c>
      <c r="V10" s="30" t="s">
        <v>17</v>
      </c>
    </row>
    <row r="11" spans="1:22" ht="15" x14ac:dyDescent="0.2">
      <c r="A11" s="29" t="s">
        <v>9</v>
      </c>
      <c r="B11" s="8" t="s">
        <v>28</v>
      </c>
      <c r="C11" s="8" t="s">
        <v>24</v>
      </c>
      <c r="D11" s="8" t="s">
        <v>160</v>
      </c>
      <c r="E11" s="8" t="s">
        <v>161</v>
      </c>
      <c r="F11" s="8" t="s">
        <v>25</v>
      </c>
      <c r="G11" s="8" t="s">
        <v>162</v>
      </c>
      <c r="H11" s="15" t="s">
        <v>163</v>
      </c>
      <c r="I11" s="35">
        <v>0</v>
      </c>
      <c r="J11" s="33">
        <v>0</v>
      </c>
      <c r="K11" s="34">
        <v>0</v>
      </c>
      <c r="L11" s="33">
        <v>0</v>
      </c>
      <c r="M11" s="33">
        <v>0</v>
      </c>
      <c r="N11" s="36">
        <v>0</v>
      </c>
      <c r="O11" s="35">
        <v>0</v>
      </c>
      <c r="P11" s="33">
        <v>0</v>
      </c>
      <c r="Q11" s="34">
        <v>0</v>
      </c>
      <c r="R11" s="33">
        <v>0</v>
      </c>
      <c r="S11" s="33">
        <v>118.018398</v>
      </c>
      <c r="T11" s="36">
        <v>118.018398</v>
      </c>
      <c r="U11" s="25" t="s">
        <v>17</v>
      </c>
      <c r="V11" s="30" t="s">
        <v>17</v>
      </c>
    </row>
    <row r="12" spans="1:22" ht="15" x14ac:dyDescent="0.2">
      <c r="A12" s="29" t="s">
        <v>9</v>
      </c>
      <c r="B12" s="8" t="s">
        <v>28</v>
      </c>
      <c r="C12" s="8" t="s">
        <v>24</v>
      </c>
      <c r="D12" s="8" t="s">
        <v>40</v>
      </c>
      <c r="E12" s="8" t="s">
        <v>41</v>
      </c>
      <c r="F12" s="8" t="s">
        <v>42</v>
      </c>
      <c r="G12" s="8" t="s">
        <v>43</v>
      </c>
      <c r="H12" s="15" t="s">
        <v>44</v>
      </c>
      <c r="I12" s="35">
        <v>4439.236167</v>
      </c>
      <c r="J12" s="33">
        <v>22.023851000000001</v>
      </c>
      <c r="K12" s="34">
        <v>4461.2600179999999</v>
      </c>
      <c r="L12" s="33">
        <v>17021.076357999998</v>
      </c>
      <c r="M12" s="33">
        <v>80.114694999999998</v>
      </c>
      <c r="N12" s="36">
        <v>17101.191052999999</v>
      </c>
      <c r="O12" s="35">
        <v>4025.8583440000002</v>
      </c>
      <c r="P12" s="33">
        <v>46.264443999999997</v>
      </c>
      <c r="Q12" s="34">
        <v>4072.1227880000001</v>
      </c>
      <c r="R12" s="33">
        <v>19120.179168999999</v>
      </c>
      <c r="S12" s="33">
        <v>257.56467900000001</v>
      </c>
      <c r="T12" s="36">
        <v>19377.743847999998</v>
      </c>
      <c r="U12" s="26">
        <f t="shared" si="2"/>
        <v>9.5561271174517302</v>
      </c>
      <c r="V12" s="31">
        <f t="shared" si="3"/>
        <v>-11.748286141345421</v>
      </c>
    </row>
    <row r="13" spans="1:22" ht="15" x14ac:dyDescent="0.2">
      <c r="A13" s="29" t="s">
        <v>9</v>
      </c>
      <c r="B13" s="8" t="s">
        <v>28</v>
      </c>
      <c r="C13" s="8" t="s">
        <v>24</v>
      </c>
      <c r="D13" s="8" t="s">
        <v>145</v>
      </c>
      <c r="E13" s="8" t="s">
        <v>47</v>
      </c>
      <c r="F13" s="8" t="s">
        <v>20</v>
      </c>
      <c r="G13" s="8" t="s">
        <v>46</v>
      </c>
      <c r="H13" s="15" t="s">
        <v>46</v>
      </c>
      <c r="I13" s="35">
        <v>1581.5733170000001</v>
      </c>
      <c r="J13" s="33">
        <v>203.91392099999999</v>
      </c>
      <c r="K13" s="34">
        <v>1785.4872379999999</v>
      </c>
      <c r="L13" s="33">
        <v>7576.2112580000003</v>
      </c>
      <c r="M13" s="33">
        <v>928.06600500000002</v>
      </c>
      <c r="N13" s="36">
        <v>8504.2772640000003</v>
      </c>
      <c r="O13" s="35">
        <v>1056.986112</v>
      </c>
      <c r="P13" s="33">
        <v>174.118055</v>
      </c>
      <c r="Q13" s="34">
        <v>1231.104167</v>
      </c>
      <c r="R13" s="33">
        <v>3802.3296970000001</v>
      </c>
      <c r="S13" s="33">
        <v>938.43700899999999</v>
      </c>
      <c r="T13" s="36">
        <v>4740.7667060000003</v>
      </c>
      <c r="U13" s="26">
        <f t="shared" si="2"/>
        <v>45.031369875949736</v>
      </c>
      <c r="V13" s="31">
        <f t="shared" si="3"/>
        <v>79.386116031333771</v>
      </c>
    </row>
    <row r="14" spans="1:22" ht="15" x14ac:dyDescent="0.2">
      <c r="A14" s="29" t="s">
        <v>9</v>
      </c>
      <c r="B14" s="8" t="s">
        <v>28</v>
      </c>
      <c r="C14" s="8" t="s">
        <v>24</v>
      </c>
      <c r="D14" s="8" t="s">
        <v>145</v>
      </c>
      <c r="E14" s="8" t="s">
        <v>188</v>
      </c>
      <c r="F14" s="8" t="s">
        <v>37</v>
      </c>
      <c r="G14" s="8" t="s">
        <v>38</v>
      </c>
      <c r="H14" s="15" t="s">
        <v>189</v>
      </c>
      <c r="I14" s="35">
        <v>666.02749700000004</v>
      </c>
      <c r="J14" s="33">
        <v>64.043362999999999</v>
      </c>
      <c r="K14" s="34">
        <v>730.07086000000004</v>
      </c>
      <c r="L14" s="33">
        <v>3067.0150330000001</v>
      </c>
      <c r="M14" s="33">
        <v>332.03258399999999</v>
      </c>
      <c r="N14" s="36">
        <v>3399.0476170000002</v>
      </c>
      <c r="O14" s="35">
        <v>2.2999999999999998</v>
      </c>
      <c r="P14" s="33">
        <v>15.1</v>
      </c>
      <c r="Q14" s="34">
        <v>17.399999999999999</v>
      </c>
      <c r="R14" s="33">
        <v>2.2999999999999998</v>
      </c>
      <c r="S14" s="33">
        <v>15.1</v>
      </c>
      <c r="T14" s="36">
        <v>17.399999999999999</v>
      </c>
      <c r="U14" s="25" t="s">
        <v>17</v>
      </c>
      <c r="V14" s="30" t="s">
        <v>17</v>
      </c>
    </row>
    <row r="15" spans="1:22" ht="15" x14ac:dyDescent="0.2">
      <c r="A15" s="29" t="s">
        <v>9</v>
      </c>
      <c r="B15" s="8" t="s">
        <v>28</v>
      </c>
      <c r="C15" s="8" t="s">
        <v>24</v>
      </c>
      <c r="D15" s="8" t="s">
        <v>145</v>
      </c>
      <c r="E15" s="8" t="s">
        <v>45</v>
      </c>
      <c r="F15" s="8" t="s">
        <v>20</v>
      </c>
      <c r="G15" s="8" t="s">
        <v>46</v>
      </c>
      <c r="H15" s="15" t="s">
        <v>46</v>
      </c>
      <c r="I15" s="35">
        <v>537.36469899999997</v>
      </c>
      <c r="J15" s="33">
        <v>30.209167999999998</v>
      </c>
      <c r="K15" s="34">
        <v>567.57386699999995</v>
      </c>
      <c r="L15" s="33">
        <v>1830.9882259999999</v>
      </c>
      <c r="M15" s="33">
        <v>122.71589899999999</v>
      </c>
      <c r="N15" s="36">
        <v>1953.704125</v>
      </c>
      <c r="O15" s="35">
        <v>859.24233300000003</v>
      </c>
      <c r="P15" s="33">
        <v>79.019647000000006</v>
      </c>
      <c r="Q15" s="34">
        <v>938.26197999999999</v>
      </c>
      <c r="R15" s="33">
        <v>3795.5233330000001</v>
      </c>
      <c r="S15" s="33">
        <v>339.26406700000001</v>
      </c>
      <c r="T15" s="36">
        <v>4134.7874000000002</v>
      </c>
      <c r="U15" s="26">
        <f t="shared" si="2"/>
        <v>-39.507954164358239</v>
      </c>
      <c r="V15" s="31">
        <f t="shared" si="3"/>
        <v>-52.749586955788828</v>
      </c>
    </row>
    <row r="16" spans="1:22" ht="15" x14ac:dyDescent="0.2">
      <c r="A16" s="29" t="s">
        <v>9</v>
      </c>
      <c r="B16" s="8" t="s">
        <v>28</v>
      </c>
      <c r="C16" s="8" t="s">
        <v>24</v>
      </c>
      <c r="D16" s="8" t="s">
        <v>51</v>
      </c>
      <c r="E16" s="8" t="s">
        <v>52</v>
      </c>
      <c r="F16" s="8" t="s">
        <v>32</v>
      </c>
      <c r="G16" s="8" t="s">
        <v>53</v>
      </c>
      <c r="H16" s="15" t="s">
        <v>54</v>
      </c>
      <c r="I16" s="35">
        <v>44692.498122999998</v>
      </c>
      <c r="J16" s="33">
        <v>6468.8979440000003</v>
      </c>
      <c r="K16" s="34">
        <v>51161.396066000001</v>
      </c>
      <c r="L16" s="33">
        <v>176277.446494</v>
      </c>
      <c r="M16" s="33">
        <v>26426.310988000001</v>
      </c>
      <c r="N16" s="36">
        <v>202703.75748199999</v>
      </c>
      <c r="O16" s="35">
        <v>33982.133593999999</v>
      </c>
      <c r="P16" s="33">
        <v>6449.8459650000004</v>
      </c>
      <c r="Q16" s="34">
        <v>40431.979558999999</v>
      </c>
      <c r="R16" s="33">
        <v>138741.764628</v>
      </c>
      <c r="S16" s="33">
        <v>25445.833242000001</v>
      </c>
      <c r="T16" s="36">
        <v>164187.59787</v>
      </c>
      <c r="U16" s="26">
        <f t="shared" si="2"/>
        <v>26.536955706913123</v>
      </c>
      <c r="V16" s="31">
        <f t="shared" si="3"/>
        <v>23.458629099681573</v>
      </c>
    </row>
    <row r="17" spans="1:22" ht="15" x14ac:dyDescent="0.2">
      <c r="A17" s="29" t="s">
        <v>9</v>
      </c>
      <c r="B17" s="8" t="s">
        <v>28</v>
      </c>
      <c r="C17" s="8" t="s">
        <v>24</v>
      </c>
      <c r="D17" s="8" t="s">
        <v>51</v>
      </c>
      <c r="E17" s="8" t="s">
        <v>207</v>
      </c>
      <c r="F17" s="8" t="s">
        <v>32</v>
      </c>
      <c r="G17" s="8" t="s">
        <v>53</v>
      </c>
      <c r="H17" s="15" t="s">
        <v>54</v>
      </c>
      <c r="I17" s="35">
        <v>0</v>
      </c>
      <c r="J17" s="33">
        <v>0</v>
      </c>
      <c r="K17" s="34">
        <v>0</v>
      </c>
      <c r="L17" s="33">
        <v>291.15342099999998</v>
      </c>
      <c r="M17" s="33">
        <v>48.756076</v>
      </c>
      <c r="N17" s="36">
        <v>339.90949699999999</v>
      </c>
      <c r="O17" s="35">
        <v>0</v>
      </c>
      <c r="P17" s="33">
        <v>0</v>
      </c>
      <c r="Q17" s="34">
        <v>0</v>
      </c>
      <c r="R17" s="33">
        <v>0</v>
      </c>
      <c r="S17" s="33">
        <v>0</v>
      </c>
      <c r="T17" s="36">
        <v>0</v>
      </c>
      <c r="U17" s="25" t="s">
        <v>17</v>
      </c>
      <c r="V17" s="30" t="s">
        <v>17</v>
      </c>
    </row>
    <row r="18" spans="1:22" ht="15" x14ac:dyDescent="0.2">
      <c r="A18" s="29" t="s">
        <v>9</v>
      </c>
      <c r="B18" s="8" t="s">
        <v>28</v>
      </c>
      <c r="C18" s="8" t="s">
        <v>24</v>
      </c>
      <c r="D18" s="8" t="s">
        <v>51</v>
      </c>
      <c r="E18" s="8" t="s">
        <v>206</v>
      </c>
      <c r="F18" s="8" t="s">
        <v>32</v>
      </c>
      <c r="G18" s="8" t="s">
        <v>53</v>
      </c>
      <c r="H18" s="15" t="s">
        <v>54</v>
      </c>
      <c r="I18" s="35">
        <v>0</v>
      </c>
      <c r="J18" s="33">
        <v>0</v>
      </c>
      <c r="K18" s="34">
        <v>0</v>
      </c>
      <c r="L18" s="33">
        <v>156.925422</v>
      </c>
      <c r="M18" s="33">
        <v>25.076319999999999</v>
      </c>
      <c r="N18" s="36">
        <v>182.00174200000001</v>
      </c>
      <c r="O18" s="35">
        <v>0</v>
      </c>
      <c r="P18" s="33">
        <v>0</v>
      </c>
      <c r="Q18" s="34">
        <v>0</v>
      </c>
      <c r="R18" s="33">
        <v>0</v>
      </c>
      <c r="S18" s="33">
        <v>0</v>
      </c>
      <c r="T18" s="36">
        <v>0</v>
      </c>
      <c r="U18" s="25" t="s">
        <v>17</v>
      </c>
      <c r="V18" s="30" t="s">
        <v>17</v>
      </c>
    </row>
    <row r="19" spans="1:22" ht="15" x14ac:dyDescent="0.2">
      <c r="A19" s="29" t="s">
        <v>9</v>
      </c>
      <c r="B19" s="8" t="s">
        <v>28</v>
      </c>
      <c r="C19" s="8" t="s">
        <v>24</v>
      </c>
      <c r="D19" s="8" t="s">
        <v>55</v>
      </c>
      <c r="E19" s="8" t="s">
        <v>180</v>
      </c>
      <c r="F19" s="8" t="s">
        <v>37</v>
      </c>
      <c r="G19" s="8" t="s">
        <v>56</v>
      </c>
      <c r="H19" s="15" t="s">
        <v>57</v>
      </c>
      <c r="I19" s="35">
        <v>0</v>
      </c>
      <c r="J19" s="33">
        <v>95.429568000000003</v>
      </c>
      <c r="K19" s="34">
        <v>95.429568000000003</v>
      </c>
      <c r="L19" s="33">
        <v>0</v>
      </c>
      <c r="M19" s="33">
        <v>418.80325900000003</v>
      </c>
      <c r="N19" s="36">
        <v>418.80325900000003</v>
      </c>
      <c r="O19" s="35">
        <v>0</v>
      </c>
      <c r="P19" s="33">
        <v>117.801365</v>
      </c>
      <c r="Q19" s="34">
        <v>117.801365</v>
      </c>
      <c r="R19" s="33">
        <v>0</v>
      </c>
      <c r="S19" s="33">
        <v>480.37763899999999</v>
      </c>
      <c r="T19" s="36">
        <v>480.37763899999999</v>
      </c>
      <c r="U19" s="26">
        <f t="shared" si="2"/>
        <v>-18.991118651299153</v>
      </c>
      <c r="V19" s="31">
        <f t="shared" si="3"/>
        <v>-12.817911368268319</v>
      </c>
    </row>
    <row r="20" spans="1:22" ht="15" x14ac:dyDescent="0.2">
      <c r="A20" s="29" t="s">
        <v>9</v>
      </c>
      <c r="B20" s="8" t="s">
        <v>28</v>
      </c>
      <c r="C20" s="8" t="s">
        <v>24</v>
      </c>
      <c r="D20" s="8" t="s">
        <v>58</v>
      </c>
      <c r="E20" s="8" t="s">
        <v>59</v>
      </c>
      <c r="F20" s="8" t="s">
        <v>25</v>
      </c>
      <c r="G20" s="8" t="s">
        <v>26</v>
      </c>
      <c r="H20" s="15" t="s">
        <v>26</v>
      </c>
      <c r="I20" s="35">
        <v>950.55772999999999</v>
      </c>
      <c r="J20" s="33">
        <v>63.019998999999999</v>
      </c>
      <c r="K20" s="34">
        <v>1013.577729</v>
      </c>
      <c r="L20" s="33">
        <v>4487.3879939999997</v>
      </c>
      <c r="M20" s="33">
        <v>328.31188700000001</v>
      </c>
      <c r="N20" s="36">
        <v>4815.6998809999996</v>
      </c>
      <c r="O20" s="35">
        <v>680.14154299999996</v>
      </c>
      <c r="P20" s="33">
        <v>88.964089999999999</v>
      </c>
      <c r="Q20" s="34">
        <v>769.10563300000001</v>
      </c>
      <c r="R20" s="33">
        <v>3333.7153490000001</v>
      </c>
      <c r="S20" s="33">
        <v>384.53342400000002</v>
      </c>
      <c r="T20" s="36">
        <v>3718.2487729999998</v>
      </c>
      <c r="U20" s="26">
        <f t="shared" si="2"/>
        <v>31.786543422703019</v>
      </c>
      <c r="V20" s="31">
        <f t="shared" si="3"/>
        <v>29.515268477169208</v>
      </c>
    </row>
    <row r="21" spans="1:22" ht="15" x14ac:dyDescent="0.2">
      <c r="A21" s="29" t="s">
        <v>9</v>
      </c>
      <c r="B21" s="8" t="s">
        <v>28</v>
      </c>
      <c r="C21" s="8" t="s">
        <v>24</v>
      </c>
      <c r="D21" s="8" t="s">
        <v>58</v>
      </c>
      <c r="E21" s="8" t="s">
        <v>60</v>
      </c>
      <c r="F21" s="8" t="s">
        <v>25</v>
      </c>
      <c r="G21" s="8" t="s">
        <v>26</v>
      </c>
      <c r="H21" s="15" t="s">
        <v>60</v>
      </c>
      <c r="I21" s="35">
        <v>771.09724800000004</v>
      </c>
      <c r="J21" s="33">
        <v>63.110993000000001</v>
      </c>
      <c r="K21" s="34">
        <v>834.20824100000004</v>
      </c>
      <c r="L21" s="33">
        <v>3599.5631840000001</v>
      </c>
      <c r="M21" s="33">
        <v>319.524787</v>
      </c>
      <c r="N21" s="36">
        <v>3919.0879709999999</v>
      </c>
      <c r="O21" s="35">
        <v>519.787826</v>
      </c>
      <c r="P21" s="33">
        <v>86.432753000000005</v>
      </c>
      <c r="Q21" s="34">
        <v>606.22057900000004</v>
      </c>
      <c r="R21" s="33">
        <v>2503.1197149999998</v>
      </c>
      <c r="S21" s="33">
        <v>368.652311</v>
      </c>
      <c r="T21" s="36">
        <v>2871.7720260000001</v>
      </c>
      <c r="U21" s="26">
        <f t="shared" si="2"/>
        <v>37.608037387328608</v>
      </c>
      <c r="V21" s="31">
        <f t="shared" si="3"/>
        <v>36.469327492502003</v>
      </c>
    </row>
    <row r="22" spans="1:22" ht="15" x14ac:dyDescent="0.2">
      <c r="A22" s="29" t="s">
        <v>9</v>
      </c>
      <c r="B22" s="8" t="s">
        <v>28</v>
      </c>
      <c r="C22" s="8" t="s">
        <v>24</v>
      </c>
      <c r="D22" s="8" t="s">
        <v>58</v>
      </c>
      <c r="E22" s="8" t="s">
        <v>61</v>
      </c>
      <c r="F22" s="8" t="s">
        <v>25</v>
      </c>
      <c r="G22" s="8" t="s">
        <v>26</v>
      </c>
      <c r="H22" s="15" t="s">
        <v>26</v>
      </c>
      <c r="I22" s="35">
        <v>428.50547999999998</v>
      </c>
      <c r="J22" s="33">
        <v>51.383248999999999</v>
      </c>
      <c r="K22" s="34">
        <v>479.88872900000001</v>
      </c>
      <c r="L22" s="33">
        <v>1937.3220429999999</v>
      </c>
      <c r="M22" s="33">
        <v>315.74916999999999</v>
      </c>
      <c r="N22" s="36">
        <v>2253.0712130000002</v>
      </c>
      <c r="O22" s="35">
        <v>202.48751999999999</v>
      </c>
      <c r="P22" s="33">
        <v>89.011848000000001</v>
      </c>
      <c r="Q22" s="34">
        <v>291.499368</v>
      </c>
      <c r="R22" s="33">
        <v>895.75412500000004</v>
      </c>
      <c r="S22" s="33">
        <v>367.36898000000002</v>
      </c>
      <c r="T22" s="36">
        <v>1263.1231049999999</v>
      </c>
      <c r="U22" s="26">
        <f t="shared" si="2"/>
        <v>64.627708215134106</v>
      </c>
      <c r="V22" s="31">
        <f t="shared" si="3"/>
        <v>78.373050424091502</v>
      </c>
    </row>
    <row r="23" spans="1:22" ht="15" x14ac:dyDescent="0.2">
      <c r="A23" s="29" t="s">
        <v>9</v>
      </c>
      <c r="B23" s="8" t="s">
        <v>28</v>
      </c>
      <c r="C23" s="8" t="s">
        <v>24</v>
      </c>
      <c r="D23" s="8" t="s">
        <v>62</v>
      </c>
      <c r="E23" s="8" t="s">
        <v>63</v>
      </c>
      <c r="F23" s="8" t="s">
        <v>48</v>
      </c>
      <c r="G23" s="8" t="s">
        <v>48</v>
      </c>
      <c r="H23" s="15" t="s">
        <v>64</v>
      </c>
      <c r="I23" s="35">
        <v>1451.4770309999999</v>
      </c>
      <c r="J23" s="33">
        <v>90.655513999999997</v>
      </c>
      <c r="K23" s="34">
        <v>1542.1325449999999</v>
      </c>
      <c r="L23" s="33">
        <v>6839.8763019999997</v>
      </c>
      <c r="M23" s="33">
        <v>486.62950000000001</v>
      </c>
      <c r="N23" s="36">
        <v>7326.5058019999997</v>
      </c>
      <c r="O23" s="35">
        <v>1730.451564</v>
      </c>
      <c r="P23" s="33">
        <v>136.30108999999999</v>
      </c>
      <c r="Q23" s="34">
        <v>1866.7526539999999</v>
      </c>
      <c r="R23" s="33">
        <v>6867.5141890000004</v>
      </c>
      <c r="S23" s="33">
        <v>592.35047699999996</v>
      </c>
      <c r="T23" s="36">
        <v>7459.8646660000004</v>
      </c>
      <c r="U23" s="26">
        <f t="shared" si="2"/>
        <v>-17.38956193818273</v>
      </c>
      <c r="V23" s="31">
        <f t="shared" si="3"/>
        <v>-1.7876847633418014</v>
      </c>
    </row>
    <row r="24" spans="1:22" ht="15" x14ac:dyDescent="0.2">
      <c r="A24" s="29" t="s">
        <v>9</v>
      </c>
      <c r="B24" s="8" t="s">
        <v>28</v>
      </c>
      <c r="C24" s="8" t="s">
        <v>24</v>
      </c>
      <c r="D24" s="8" t="s">
        <v>65</v>
      </c>
      <c r="E24" s="8" t="s">
        <v>66</v>
      </c>
      <c r="F24" s="8" t="s">
        <v>25</v>
      </c>
      <c r="G24" s="8" t="s">
        <v>26</v>
      </c>
      <c r="H24" s="15" t="s">
        <v>26</v>
      </c>
      <c r="I24" s="35">
        <v>3314.4808320000002</v>
      </c>
      <c r="J24" s="33">
        <v>0</v>
      </c>
      <c r="K24" s="34">
        <v>3314.4808320000002</v>
      </c>
      <c r="L24" s="33">
        <v>14207.106773</v>
      </c>
      <c r="M24" s="33">
        <v>126.669265</v>
      </c>
      <c r="N24" s="36">
        <v>14333.776038</v>
      </c>
      <c r="O24" s="35">
        <v>3389.9413909999998</v>
      </c>
      <c r="P24" s="33">
        <v>0</v>
      </c>
      <c r="Q24" s="34">
        <v>3389.9413909999998</v>
      </c>
      <c r="R24" s="33">
        <v>15848.534584000001</v>
      </c>
      <c r="S24" s="33">
        <v>0</v>
      </c>
      <c r="T24" s="36">
        <v>15848.534584000001</v>
      </c>
      <c r="U24" s="26">
        <f t="shared" si="2"/>
        <v>-2.2260136768246452</v>
      </c>
      <c r="V24" s="31">
        <f t="shared" si="3"/>
        <v>-9.5577199139233677</v>
      </c>
    </row>
    <row r="25" spans="1:22" ht="15" x14ac:dyDescent="0.2">
      <c r="A25" s="29" t="s">
        <v>9</v>
      </c>
      <c r="B25" s="8" t="s">
        <v>28</v>
      </c>
      <c r="C25" s="8" t="s">
        <v>24</v>
      </c>
      <c r="D25" s="8" t="s">
        <v>151</v>
      </c>
      <c r="E25" s="8" t="s">
        <v>150</v>
      </c>
      <c r="F25" s="8" t="s">
        <v>48</v>
      </c>
      <c r="G25" s="8" t="s">
        <v>48</v>
      </c>
      <c r="H25" s="15" t="s">
        <v>104</v>
      </c>
      <c r="I25" s="35">
        <v>4398.9567150000003</v>
      </c>
      <c r="J25" s="33">
        <v>161.405362</v>
      </c>
      <c r="K25" s="34">
        <v>4560.3620769999998</v>
      </c>
      <c r="L25" s="33">
        <v>30004.340789999998</v>
      </c>
      <c r="M25" s="33">
        <v>899.16005399999995</v>
      </c>
      <c r="N25" s="36">
        <v>30903.500843999998</v>
      </c>
      <c r="O25" s="35">
        <v>7089.7267169999996</v>
      </c>
      <c r="P25" s="33">
        <v>215.353363</v>
      </c>
      <c r="Q25" s="34">
        <v>7305.0800799999997</v>
      </c>
      <c r="R25" s="33">
        <v>34934.555692000002</v>
      </c>
      <c r="S25" s="33">
        <v>881.69753800000001</v>
      </c>
      <c r="T25" s="36">
        <v>35816.253230000002</v>
      </c>
      <c r="U25" s="26">
        <f t="shared" si="2"/>
        <v>-37.57272983926002</v>
      </c>
      <c r="V25" s="31">
        <f t="shared" si="3"/>
        <v>-13.716544705142519</v>
      </c>
    </row>
    <row r="26" spans="1:22" ht="15" x14ac:dyDescent="0.2">
      <c r="A26" s="29" t="s">
        <v>9</v>
      </c>
      <c r="B26" s="8" t="s">
        <v>28</v>
      </c>
      <c r="C26" s="8" t="s">
        <v>24</v>
      </c>
      <c r="D26" s="8" t="s">
        <v>151</v>
      </c>
      <c r="E26" s="8" t="s">
        <v>49</v>
      </c>
      <c r="F26" s="8" t="s">
        <v>25</v>
      </c>
      <c r="G26" s="8" t="s">
        <v>26</v>
      </c>
      <c r="H26" s="15" t="s">
        <v>50</v>
      </c>
      <c r="I26" s="35">
        <v>661.93271000000004</v>
      </c>
      <c r="J26" s="33">
        <v>69.763670000000005</v>
      </c>
      <c r="K26" s="34">
        <v>731.69637999999998</v>
      </c>
      <c r="L26" s="33">
        <v>3838.6903170000001</v>
      </c>
      <c r="M26" s="33">
        <v>393.05246399999999</v>
      </c>
      <c r="N26" s="36">
        <v>4231.7427809999999</v>
      </c>
      <c r="O26" s="35">
        <v>847.40514499999995</v>
      </c>
      <c r="P26" s="33">
        <v>87.880424000000005</v>
      </c>
      <c r="Q26" s="34">
        <v>935.28556900000001</v>
      </c>
      <c r="R26" s="33">
        <v>4554.6891720000003</v>
      </c>
      <c r="S26" s="33">
        <v>341.53178800000001</v>
      </c>
      <c r="T26" s="36">
        <v>4896.2209599999996</v>
      </c>
      <c r="U26" s="26">
        <f t="shared" si="2"/>
        <v>-21.767596523238996</v>
      </c>
      <c r="V26" s="31">
        <f t="shared" si="3"/>
        <v>-13.57124575113129</v>
      </c>
    </row>
    <row r="27" spans="1:22" ht="15" x14ac:dyDescent="0.2">
      <c r="A27" s="29" t="s">
        <v>9</v>
      </c>
      <c r="B27" s="8" t="s">
        <v>28</v>
      </c>
      <c r="C27" s="8" t="s">
        <v>24</v>
      </c>
      <c r="D27" s="8" t="s">
        <v>151</v>
      </c>
      <c r="E27" s="8" t="s">
        <v>103</v>
      </c>
      <c r="F27" s="8" t="s">
        <v>48</v>
      </c>
      <c r="G27" s="8" t="s">
        <v>48</v>
      </c>
      <c r="H27" s="15" t="s">
        <v>104</v>
      </c>
      <c r="I27" s="35">
        <v>345.12116500000002</v>
      </c>
      <c r="J27" s="33">
        <v>43.252969999999998</v>
      </c>
      <c r="K27" s="34">
        <v>388.37413500000002</v>
      </c>
      <c r="L27" s="33">
        <v>1356.2530220000001</v>
      </c>
      <c r="M27" s="33">
        <v>159.13449900000001</v>
      </c>
      <c r="N27" s="36">
        <v>1515.3875210000001</v>
      </c>
      <c r="O27" s="35">
        <v>444.568063</v>
      </c>
      <c r="P27" s="33">
        <v>39.518397</v>
      </c>
      <c r="Q27" s="34">
        <v>484.08645899999999</v>
      </c>
      <c r="R27" s="33">
        <v>1771.338342</v>
      </c>
      <c r="S27" s="33">
        <v>134.02387200000001</v>
      </c>
      <c r="T27" s="36">
        <v>1905.362214</v>
      </c>
      <c r="U27" s="26">
        <f t="shared" si="2"/>
        <v>-19.771741642539929</v>
      </c>
      <c r="V27" s="31">
        <f t="shared" si="3"/>
        <v>-20.467220885067881</v>
      </c>
    </row>
    <row r="28" spans="1:22" ht="15" x14ac:dyDescent="0.2">
      <c r="A28" s="29" t="s">
        <v>9</v>
      </c>
      <c r="B28" s="8" t="s">
        <v>28</v>
      </c>
      <c r="C28" s="8" t="s">
        <v>24</v>
      </c>
      <c r="D28" s="8" t="s">
        <v>148</v>
      </c>
      <c r="E28" s="8" t="s">
        <v>67</v>
      </c>
      <c r="F28" s="8" t="s">
        <v>39</v>
      </c>
      <c r="G28" s="8" t="s">
        <v>39</v>
      </c>
      <c r="H28" s="15" t="s">
        <v>68</v>
      </c>
      <c r="I28" s="35">
        <v>892.10263999999995</v>
      </c>
      <c r="J28" s="33">
        <v>121.268697</v>
      </c>
      <c r="K28" s="34">
        <v>1013.371337</v>
      </c>
      <c r="L28" s="33">
        <v>4349.4132730000001</v>
      </c>
      <c r="M28" s="33">
        <v>626.45818799999995</v>
      </c>
      <c r="N28" s="36">
        <v>4975.8714609999997</v>
      </c>
      <c r="O28" s="35">
        <v>750.97983599999998</v>
      </c>
      <c r="P28" s="33">
        <v>98.515742000000003</v>
      </c>
      <c r="Q28" s="34">
        <v>849.49557800000002</v>
      </c>
      <c r="R28" s="33">
        <v>3618.9774219999999</v>
      </c>
      <c r="S28" s="33">
        <v>455.39918999999998</v>
      </c>
      <c r="T28" s="36">
        <v>4074.376612</v>
      </c>
      <c r="U28" s="26">
        <f t="shared" si="2"/>
        <v>19.290949034227943</v>
      </c>
      <c r="V28" s="31">
        <f t="shared" si="3"/>
        <v>22.125957780753126</v>
      </c>
    </row>
    <row r="29" spans="1:22" ht="15" x14ac:dyDescent="0.2">
      <c r="A29" s="29" t="s">
        <v>9</v>
      </c>
      <c r="B29" s="8" t="s">
        <v>28</v>
      </c>
      <c r="C29" s="8" t="s">
        <v>24</v>
      </c>
      <c r="D29" s="8" t="s">
        <v>177</v>
      </c>
      <c r="E29" s="8" t="s">
        <v>178</v>
      </c>
      <c r="F29" s="8" t="s">
        <v>32</v>
      </c>
      <c r="G29" s="8" t="s">
        <v>33</v>
      </c>
      <c r="H29" s="15" t="s">
        <v>33</v>
      </c>
      <c r="I29" s="35">
        <v>0</v>
      </c>
      <c r="J29" s="33">
        <v>0</v>
      </c>
      <c r="K29" s="34">
        <v>0</v>
      </c>
      <c r="L29" s="33">
        <v>1384.70615</v>
      </c>
      <c r="M29" s="33">
        <v>0</v>
      </c>
      <c r="N29" s="36">
        <v>1384.70615</v>
      </c>
      <c r="O29" s="35">
        <v>648.68250499999999</v>
      </c>
      <c r="P29" s="33">
        <v>0</v>
      </c>
      <c r="Q29" s="34">
        <v>648.68250499999999</v>
      </c>
      <c r="R29" s="33">
        <v>2991.1007260000001</v>
      </c>
      <c r="S29" s="33">
        <v>0</v>
      </c>
      <c r="T29" s="36">
        <v>2991.1007260000001</v>
      </c>
      <c r="U29" s="25" t="s">
        <v>17</v>
      </c>
      <c r="V29" s="31">
        <f t="shared" si="3"/>
        <v>-53.705800076757427</v>
      </c>
    </row>
    <row r="30" spans="1:22" ht="15" x14ac:dyDescent="0.2">
      <c r="A30" s="29" t="s">
        <v>9</v>
      </c>
      <c r="B30" s="8" t="s">
        <v>28</v>
      </c>
      <c r="C30" s="8" t="s">
        <v>29</v>
      </c>
      <c r="D30" s="8" t="s">
        <v>154</v>
      </c>
      <c r="E30" s="8" t="s">
        <v>155</v>
      </c>
      <c r="F30" s="8" t="s">
        <v>25</v>
      </c>
      <c r="G30" s="8" t="s">
        <v>26</v>
      </c>
      <c r="H30" s="15" t="s">
        <v>26</v>
      </c>
      <c r="I30" s="35">
        <v>0</v>
      </c>
      <c r="J30" s="33">
        <v>1.809588</v>
      </c>
      <c r="K30" s="34">
        <v>1.809588</v>
      </c>
      <c r="L30" s="33">
        <v>0</v>
      </c>
      <c r="M30" s="33">
        <v>3.5952739999999999</v>
      </c>
      <c r="N30" s="36">
        <v>3.5952739999999999</v>
      </c>
      <c r="O30" s="35">
        <v>0</v>
      </c>
      <c r="P30" s="33">
        <v>2.0161150000000001</v>
      </c>
      <c r="Q30" s="34">
        <v>2.0161150000000001</v>
      </c>
      <c r="R30" s="33">
        <v>0</v>
      </c>
      <c r="S30" s="33">
        <v>11.337151</v>
      </c>
      <c r="T30" s="36">
        <v>11.337151</v>
      </c>
      <c r="U30" s="26">
        <f t="shared" si="2"/>
        <v>-10.243810496921068</v>
      </c>
      <c r="V30" s="31">
        <f t="shared" si="3"/>
        <v>-68.287676507087184</v>
      </c>
    </row>
    <row r="31" spans="1:22" ht="15" x14ac:dyDescent="0.2">
      <c r="A31" s="29" t="s">
        <v>9</v>
      </c>
      <c r="B31" s="8" t="s">
        <v>28</v>
      </c>
      <c r="C31" s="8" t="s">
        <v>29</v>
      </c>
      <c r="D31" s="8" t="s">
        <v>147</v>
      </c>
      <c r="E31" s="8" t="s">
        <v>176</v>
      </c>
      <c r="F31" s="8" t="s">
        <v>37</v>
      </c>
      <c r="G31" s="8" t="s">
        <v>38</v>
      </c>
      <c r="H31" s="15" t="s">
        <v>38</v>
      </c>
      <c r="I31" s="35">
        <v>0</v>
      </c>
      <c r="J31" s="33">
        <v>32.968705</v>
      </c>
      <c r="K31" s="34">
        <v>32.968705</v>
      </c>
      <c r="L31" s="33">
        <v>0</v>
      </c>
      <c r="M31" s="33">
        <v>208.17214200000001</v>
      </c>
      <c r="N31" s="36">
        <v>208.17214200000001</v>
      </c>
      <c r="O31" s="35">
        <v>0</v>
      </c>
      <c r="P31" s="33">
        <v>27.114297000000001</v>
      </c>
      <c r="Q31" s="34">
        <v>27.114297000000001</v>
      </c>
      <c r="R31" s="33">
        <v>0</v>
      </c>
      <c r="S31" s="33">
        <v>169.74019699999999</v>
      </c>
      <c r="T31" s="36">
        <v>169.74019699999999</v>
      </c>
      <c r="U31" s="26">
        <f t="shared" si="2"/>
        <v>21.591590591487588</v>
      </c>
      <c r="V31" s="31">
        <f t="shared" si="3"/>
        <v>22.641628606098529</v>
      </c>
    </row>
    <row r="32" spans="1:22" ht="15" x14ac:dyDescent="0.2">
      <c r="A32" s="29" t="s">
        <v>9</v>
      </c>
      <c r="B32" s="8" t="s">
        <v>28</v>
      </c>
      <c r="C32" s="8" t="s">
        <v>24</v>
      </c>
      <c r="D32" s="8" t="s">
        <v>208</v>
      </c>
      <c r="E32" s="8" t="s">
        <v>69</v>
      </c>
      <c r="F32" s="8" t="s">
        <v>70</v>
      </c>
      <c r="G32" s="8" t="s">
        <v>71</v>
      </c>
      <c r="H32" s="15" t="s">
        <v>72</v>
      </c>
      <c r="I32" s="35">
        <v>12524.392782000001</v>
      </c>
      <c r="J32" s="33">
        <v>436.61709500000001</v>
      </c>
      <c r="K32" s="34">
        <v>12961.009877</v>
      </c>
      <c r="L32" s="33">
        <v>53517.732738999999</v>
      </c>
      <c r="M32" s="33">
        <v>2133.9489579999999</v>
      </c>
      <c r="N32" s="36">
        <v>55651.681697</v>
      </c>
      <c r="O32" s="35">
        <v>11635.552152</v>
      </c>
      <c r="P32" s="33">
        <v>716.51375399999995</v>
      </c>
      <c r="Q32" s="34">
        <v>12352.065906</v>
      </c>
      <c r="R32" s="33">
        <v>64270.516206</v>
      </c>
      <c r="S32" s="33">
        <v>3376.653092</v>
      </c>
      <c r="T32" s="36">
        <v>67647.169297999993</v>
      </c>
      <c r="U32" s="26">
        <f t="shared" si="2"/>
        <v>4.9298957407943211</v>
      </c>
      <c r="V32" s="31">
        <f t="shared" si="3"/>
        <v>-17.732430973064595</v>
      </c>
    </row>
    <row r="33" spans="1:22" ht="15" x14ac:dyDescent="0.2">
      <c r="A33" s="29" t="s">
        <v>9</v>
      </c>
      <c r="B33" s="8" t="s">
        <v>28</v>
      </c>
      <c r="C33" s="8" t="s">
        <v>24</v>
      </c>
      <c r="D33" s="8" t="s">
        <v>74</v>
      </c>
      <c r="E33" s="8" t="s">
        <v>75</v>
      </c>
      <c r="F33" s="8" t="s">
        <v>76</v>
      </c>
      <c r="G33" s="8" t="s">
        <v>77</v>
      </c>
      <c r="H33" s="15" t="s">
        <v>75</v>
      </c>
      <c r="I33" s="35">
        <v>0</v>
      </c>
      <c r="J33" s="33">
        <v>0</v>
      </c>
      <c r="K33" s="34">
        <v>0</v>
      </c>
      <c r="L33" s="33">
        <v>0</v>
      </c>
      <c r="M33" s="33">
        <v>0</v>
      </c>
      <c r="N33" s="36">
        <v>0</v>
      </c>
      <c r="O33" s="35">
        <v>189.58993599999999</v>
      </c>
      <c r="P33" s="33">
        <v>26.358498999999998</v>
      </c>
      <c r="Q33" s="34">
        <v>215.94843499999999</v>
      </c>
      <c r="R33" s="33">
        <v>738.44475799999998</v>
      </c>
      <c r="S33" s="33">
        <v>146.10576699999999</v>
      </c>
      <c r="T33" s="36">
        <v>884.55052499999999</v>
      </c>
      <c r="U33" s="25" t="s">
        <v>17</v>
      </c>
      <c r="V33" s="30" t="s">
        <v>17</v>
      </c>
    </row>
    <row r="34" spans="1:22" ht="15" x14ac:dyDescent="0.2">
      <c r="A34" s="29" t="s">
        <v>9</v>
      </c>
      <c r="B34" s="8" t="s">
        <v>28</v>
      </c>
      <c r="C34" s="8" t="s">
        <v>24</v>
      </c>
      <c r="D34" s="8" t="s">
        <v>78</v>
      </c>
      <c r="E34" s="8" t="s">
        <v>79</v>
      </c>
      <c r="F34" s="8" t="s">
        <v>80</v>
      </c>
      <c r="G34" s="8" t="s">
        <v>81</v>
      </c>
      <c r="H34" s="15" t="s">
        <v>82</v>
      </c>
      <c r="I34" s="35">
        <v>3930.8564000000001</v>
      </c>
      <c r="J34" s="33">
        <v>116.29518</v>
      </c>
      <c r="K34" s="34">
        <v>4047.1515800000002</v>
      </c>
      <c r="L34" s="33">
        <v>19835.10169</v>
      </c>
      <c r="M34" s="33">
        <v>694.57280000000003</v>
      </c>
      <c r="N34" s="36">
        <v>20529.674490000001</v>
      </c>
      <c r="O34" s="35">
        <v>4584.05</v>
      </c>
      <c r="P34" s="33">
        <v>210.77476999999999</v>
      </c>
      <c r="Q34" s="34">
        <v>4794.8247700000002</v>
      </c>
      <c r="R34" s="33">
        <v>21661.507229999999</v>
      </c>
      <c r="S34" s="33">
        <v>880.79566</v>
      </c>
      <c r="T34" s="36">
        <v>22542.302889999999</v>
      </c>
      <c r="U34" s="26">
        <f t="shared" si="0"/>
        <v>-15.593337105414173</v>
      </c>
      <c r="V34" s="31">
        <f t="shared" si="1"/>
        <v>-8.92822889400896</v>
      </c>
    </row>
    <row r="35" spans="1:22" ht="15" x14ac:dyDescent="0.2">
      <c r="A35" s="29" t="s">
        <v>9</v>
      </c>
      <c r="B35" s="8" t="s">
        <v>28</v>
      </c>
      <c r="C35" s="8" t="s">
        <v>24</v>
      </c>
      <c r="D35" s="8" t="s">
        <v>83</v>
      </c>
      <c r="E35" s="8" t="s">
        <v>84</v>
      </c>
      <c r="F35" s="8" t="s">
        <v>25</v>
      </c>
      <c r="G35" s="8" t="s">
        <v>85</v>
      </c>
      <c r="H35" s="15" t="s">
        <v>86</v>
      </c>
      <c r="I35" s="35">
        <v>2112.05195</v>
      </c>
      <c r="J35" s="33">
        <v>3.7204000000000002</v>
      </c>
      <c r="K35" s="34">
        <v>2115.7723500000002</v>
      </c>
      <c r="L35" s="33">
        <v>12101.992458000001</v>
      </c>
      <c r="M35" s="33">
        <v>20.562514</v>
      </c>
      <c r="N35" s="36">
        <v>12122.554972</v>
      </c>
      <c r="O35" s="35">
        <v>3074.6652039999999</v>
      </c>
      <c r="P35" s="33">
        <v>6.7908720000000002</v>
      </c>
      <c r="Q35" s="34">
        <v>3081.4560759999999</v>
      </c>
      <c r="R35" s="33">
        <v>15080.835273999999</v>
      </c>
      <c r="S35" s="33">
        <v>29.293150000000001</v>
      </c>
      <c r="T35" s="36">
        <v>15110.128424</v>
      </c>
      <c r="U35" s="26">
        <f t="shared" si="0"/>
        <v>-31.338552365592754</v>
      </c>
      <c r="V35" s="31">
        <f t="shared" si="1"/>
        <v>-19.771992455436195</v>
      </c>
    </row>
    <row r="36" spans="1:22" ht="15" x14ac:dyDescent="0.2">
      <c r="A36" s="29" t="s">
        <v>9</v>
      </c>
      <c r="B36" s="8" t="s">
        <v>28</v>
      </c>
      <c r="C36" s="8" t="s">
        <v>24</v>
      </c>
      <c r="D36" s="8" t="s">
        <v>83</v>
      </c>
      <c r="E36" s="8" t="s">
        <v>87</v>
      </c>
      <c r="F36" s="8" t="s">
        <v>25</v>
      </c>
      <c r="G36" s="8" t="s">
        <v>85</v>
      </c>
      <c r="H36" s="15" t="s">
        <v>88</v>
      </c>
      <c r="I36" s="35">
        <v>319.07317</v>
      </c>
      <c r="J36" s="33">
        <v>0.50041999999999998</v>
      </c>
      <c r="K36" s="34">
        <v>319.57359000000002</v>
      </c>
      <c r="L36" s="33">
        <v>1011.698206</v>
      </c>
      <c r="M36" s="33">
        <v>1.274205</v>
      </c>
      <c r="N36" s="36">
        <v>1012.972411</v>
      </c>
      <c r="O36" s="35">
        <v>0</v>
      </c>
      <c r="P36" s="33">
        <v>0</v>
      </c>
      <c r="Q36" s="34">
        <v>0</v>
      </c>
      <c r="R36" s="33">
        <v>167.95424800000001</v>
      </c>
      <c r="S36" s="33">
        <v>8.6427000000000004E-2</v>
      </c>
      <c r="T36" s="36">
        <v>168.04067499999999</v>
      </c>
      <c r="U36" s="25" t="s">
        <v>17</v>
      </c>
      <c r="V36" s="30" t="s">
        <v>17</v>
      </c>
    </row>
    <row r="37" spans="1:22" ht="15" x14ac:dyDescent="0.2">
      <c r="A37" s="29" t="s">
        <v>9</v>
      </c>
      <c r="B37" s="8" t="s">
        <v>28</v>
      </c>
      <c r="C37" s="8" t="s">
        <v>24</v>
      </c>
      <c r="D37" s="8" t="s">
        <v>89</v>
      </c>
      <c r="E37" s="8" t="s">
        <v>149</v>
      </c>
      <c r="F37" s="8" t="s">
        <v>20</v>
      </c>
      <c r="G37" s="8" t="s">
        <v>90</v>
      </c>
      <c r="H37" s="15" t="s">
        <v>91</v>
      </c>
      <c r="I37" s="35">
        <v>822.70855800000004</v>
      </c>
      <c r="J37" s="33">
        <v>18.144290999999999</v>
      </c>
      <c r="K37" s="34">
        <v>840.85284899999999</v>
      </c>
      <c r="L37" s="33">
        <v>3237.5780770000001</v>
      </c>
      <c r="M37" s="33">
        <v>58.181030999999997</v>
      </c>
      <c r="N37" s="36">
        <v>3295.7591080000002</v>
      </c>
      <c r="O37" s="35">
        <v>585.25393099999997</v>
      </c>
      <c r="P37" s="33">
        <v>4.9384839999999999</v>
      </c>
      <c r="Q37" s="34">
        <v>590.19241499999998</v>
      </c>
      <c r="R37" s="33">
        <v>1822.52973</v>
      </c>
      <c r="S37" s="33">
        <v>18.214884000000001</v>
      </c>
      <c r="T37" s="36">
        <v>1840.744614</v>
      </c>
      <c r="U37" s="26">
        <f t="shared" si="0"/>
        <v>42.470968387487673</v>
      </c>
      <c r="V37" s="31">
        <f t="shared" si="1"/>
        <v>79.0448866688902</v>
      </c>
    </row>
    <row r="38" spans="1:22" ht="15" x14ac:dyDescent="0.2">
      <c r="A38" s="29" t="s">
        <v>9</v>
      </c>
      <c r="B38" s="8" t="s">
        <v>28</v>
      </c>
      <c r="C38" s="8" t="s">
        <v>24</v>
      </c>
      <c r="D38" s="8" t="s">
        <v>92</v>
      </c>
      <c r="E38" s="8" t="s">
        <v>93</v>
      </c>
      <c r="F38" s="8" t="s">
        <v>32</v>
      </c>
      <c r="G38" s="8" t="s">
        <v>94</v>
      </c>
      <c r="H38" s="15" t="s">
        <v>95</v>
      </c>
      <c r="I38" s="35">
        <v>1946.49</v>
      </c>
      <c r="J38" s="33">
        <v>60.269599999999997</v>
      </c>
      <c r="K38" s="34">
        <v>2006.7596000000001</v>
      </c>
      <c r="L38" s="33">
        <v>7878.0680000000002</v>
      </c>
      <c r="M38" s="33">
        <v>285.2423</v>
      </c>
      <c r="N38" s="36">
        <v>8163.3103000000001</v>
      </c>
      <c r="O38" s="35">
        <v>830.00400000000002</v>
      </c>
      <c r="P38" s="33">
        <v>49.192100000000003</v>
      </c>
      <c r="Q38" s="34">
        <v>879.1961</v>
      </c>
      <c r="R38" s="33">
        <v>5359.9809999999998</v>
      </c>
      <c r="S38" s="33">
        <v>205.60759999999999</v>
      </c>
      <c r="T38" s="36">
        <v>5565.5886</v>
      </c>
      <c r="U38" s="25" t="s">
        <v>17</v>
      </c>
      <c r="V38" s="31">
        <f t="shared" ref="V38:V79" si="4">+((N38/T38)-1)*100</f>
        <v>46.67469852155439</v>
      </c>
    </row>
    <row r="39" spans="1:22" ht="15" x14ac:dyDescent="0.2">
      <c r="A39" s="29" t="s">
        <v>9</v>
      </c>
      <c r="B39" s="8" t="s">
        <v>28</v>
      </c>
      <c r="C39" s="8" t="s">
        <v>24</v>
      </c>
      <c r="D39" s="8" t="s">
        <v>92</v>
      </c>
      <c r="E39" s="8" t="s">
        <v>181</v>
      </c>
      <c r="F39" s="8" t="s">
        <v>32</v>
      </c>
      <c r="G39" s="8" t="s">
        <v>94</v>
      </c>
      <c r="H39" s="15" t="s">
        <v>182</v>
      </c>
      <c r="I39" s="35">
        <v>568.97400000000005</v>
      </c>
      <c r="J39" s="33">
        <v>11.958399999999999</v>
      </c>
      <c r="K39" s="34">
        <v>580.93240000000003</v>
      </c>
      <c r="L39" s="33">
        <v>3042.8440000000001</v>
      </c>
      <c r="M39" s="33">
        <v>57.625500000000002</v>
      </c>
      <c r="N39" s="36">
        <v>3100.4695000000002</v>
      </c>
      <c r="O39" s="35">
        <v>333.06200000000001</v>
      </c>
      <c r="P39" s="33">
        <v>10.123799999999999</v>
      </c>
      <c r="Q39" s="34">
        <v>343.18579999999997</v>
      </c>
      <c r="R39" s="33">
        <v>1243.9059999999999</v>
      </c>
      <c r="S39" s="33">
        <v>30.928100000000001</v>
      </c>
      <c r="T39" s="36">
        <v>1274.8341</v>
      </c>
      <c r="U39" s="26">
        <f t="shared" ref="U38:U79" si="5">+((K39/Q39)-1)*100</f>
        <v>69.276351177700263</v>
      </c>
      <c r="V39" s="30" t="s">
        <v>17</v>
      </c>
    </row>
    <row r="40" spans="1:22" ht="15" x14ac:dyDescent="0.2">
      <c r="A40" s="29" t="s">
        <v>9</v>
      </c>
      <c r="B40" s="8" t="s">
        <v>28</v>
      </c>
      <c r="C40" s="8" t="s">
        <v>24</v>
      </c>
      <c r="D40" s="8" t="s">
        <v>92</v>
      </c>
      <c r="E40" s="8" t="s">
        <v>96</v>
      </c>
      <c r="F40" s="8" t="s">
        <v>32</v>
      </c>
      <c r="G40" s="8" t="s">
        <v>94</v>
      </c>
      <c r="H40" s="15" t="s">
        <v>95</v>
      </c>
      <c r="I40" s="35">
        <v>440.49599999999998</v>
      </c>
      <c r="J40" s="33">
        <v>13.6776</v>
      </c>
      <c r="K40" s="34">
        <v>454.17360000000002</v>
      </c>
      <c r="L40" s="33">
        <v>2822.96</v>
      </c>
      <c r="M40" s="33">
        <v>103.8766</v>
      </c>
      <c r="N40" s="36">
        <v>2926.8366000000001</v>
      </c>
      <c r="O40" s="35">
        <v>938.93600000000004</v>
      </c>
      <c r="P40" s="33">
        <v>55.653399999999998</v>
      </c>
      <c r="Q40" s="34">
        <v>994.58939999999996</v>
      </c>
      <c r="R40" s="33">
        <v>3759.1759999999999</v>
      </c>
      <c r="S40" s="33">
        <v>154.85400000000001</v>
      </c>
      <c r="T40" s="36">
        <v>3914.03</v>
      </c>
      <c r="U40" s="26">
        <f t="shared" si="5"/>
        <v>-54.335568024352554</v>
      </c>
      <c r="V40" s="31">
        <f t="shared" si="4"/>
        <v>-25.221917052245391</v>
      </c>
    </row>
    <row r="41" spans="1:22" ht="15" x14ac:dyDescent="0.2">
      <c r="A41" s="29" t="s">
        <v>9</v>
      </c>
      <c r="B41" s="8" t="s">
        <v>28</v>
      </c>
      <c r="C41" s="8" t="s">
        <v>24</v>
      </c>
      <c r="D41" s="8" t="s">
        <v>194</v>
      </c>
      <c r="E41" s="8" t="s">
        <v>195</v>
      </c>
      <c r="F41" s="8" t="s">
        <v>42</v>
      </c>
      <c r="G41" s="8" t="s">
        <v>196</v>
      </c>
      <c r="H41" s="15" t="s">
        <v>197</v>
      </c>
      <c r="I41" s="35">
        <v>250.2372</v>
      </c>
      <c r="J41" s="33">
        <v>6.0384000000000002</v>
      </c>
      <c r="K41" s="34">
        <v>256.2756</v>
      </c>
      <c r="L41" s="33">
        <v>1125.8725400000001</v>
      </c>
      <c r="M41" s="33">
        <v>25.814219999999999</v>
      </c>
      <c r="N41" s="36">
        <v>1151.68676</v>
      </c>
      <c r="O41" s="35">
        <v>0</v>
      </c>
      <c r="P41" s="33">
        <v>0</v>
      </c>
      <c r="Q41" s="34">
        <v>0</v>
      </c>
      <c r="R41" s="33">
        <v>0</v>
      </c>
      <c r="S41" s="33">
        <v>0</v>
      </c>
      <c r="T41" s="36">
        <v>0</v>
      </c>
      <c r="U41" s="25" t="s">
        <v>17</v>
      </c>
      <c r="V41" s="30" t="s">
        <v>17</v>
      </c>
    </row>
    <row r="42" spans="1:22" ht="15" x14ac:dyDescent="0.2">
      <c r="A42" s="29" t="s">
        <v>9</v>
      </c>
      <c r="B42" s="8" t="s">
        <v>28</v>
      </c>
      <c r="C42" s="8" t="s">
        <v>24</v>
      </c>
      <c r="D42" s="8" t="s">
        <v>213</v>
      </c>
      <c r="E42" s="8" t="s">
        <v>214</v>
      </c>
      <c r="F42" s="8" t="s">
        <v>48</v>
      </c>
      <c r="G42" s="8" t="s">
        <v>170</v>
      </c>
      <c r="H42" s="15" t="s">
        <v>171</v>
      </c>
      <c r="I42" s="35">
        <v>0</v>
      </c>
      <c r="J42" s="33">
        <v>0</v>
      </c>
      <c r="K42" s="34">
        <v>0</v>
      </c>
      <c r="L42" s="33">
        <v>7.5949999999999998</v>
      </c>
      <c r="M42" s="33">
        <v>0.56000000000000005</v>
      </c>
      <c r="N42" s="36">
        <v>8.1549999999999994</v>
      </c>
      <c r="O42" s="35">
        <v>0</v>
      </c>
      <c r="P42" s="33">
        <v>0</v>
      </c>
      <c r="Q42" s="34">
        <v>0</v>
      </c>
      <c r="R42" s="33">
        <v>0</v>
      </c>
      <c r="S42" s="33">
        <v>0</v>
      </c>
      <c r="T42" s="36">
        <v>0</v>
      </c>
      <c r="U42" s="25" t="s">
        <v>17</v>
      </c>
      <c r="V42" s="30" t="s">
        <v>17</v>
      </c>
    </row>
    <row r="43" spans="1:22" ht="15" x14ac:dyDescent="0.2">
      <c r="A43" s="29" t="s">
        <v>9</v>
      </c>
      <c r="B43" s="8" t="s">
        <v>28</v>
      </c>
      <c r="C43" s="8" t="s">
        <v>24</v>
      </c>
      <c r="D43" s="8" t="s">
        <v>215</v>
      </c>
      <c r="E43" s="8" t="s">
        <v>216</v>
      </c>
      <c r="F43" s="8" t="s">
        <v>217</v>
      </c>
      <c r="G43" s="8" t="s">
        <v>218</v>
      </c>
      <c r="H43" s="15" t="s">
        <v>219</v>
      </c>
      <c r="I43" s="35">
        <v>48.699998999999998</v>
      </c>
      <c r="J43" s="33">
        <v>32.277963</v>
      </c>
      <c r="K43" s="34">
        <v>80.977962000000005</v>
      </c>
      <c r="L43" s="33">
        <v>48.699998999999998</v>
      </c>
      <c r="M43" s="33">
        <v>32.277963</v>
      </c>
      <c r="N43" s="36">
        <v>80.977962000000005</v>
      </c>
      <c r="O43" s="35">
        <v>0</v>
      </c>
      <c r="P43" s="33">
        <v>0</v>
      </c>
      <c r="Q43" s="34">
        <v>0</v>
      </c>
      <c r="R43" s="33">
        <v>121.658253</v>
      </c>
      <c r="S43" s="33">
        <v>100.53186700000001</v>
      </c>
      <c r="T43" s="36">
        <v>222.19012000000001</v>
      </c>
      <c r="U43" s="25" t="s">
        <v>17</v>
      </c>
      <c r="V43" s="31">
        <f t="shared" si="4"/>
        <v>-63.554652205057536</v>
      </c>
    </row>
    <row r="44" spans="1:22" ht="15" x14ac:dyDescent="0.2">
      <c r="A44" s="29" t="s">
        <v>9</v>
      </c>
      <c r="B44" s="8" t="s">
        <v>28</v>
      </c>
      <c r="C44" s="8" t="s">
        <v>24</v>
      </c>
      <c r="D44" s="8" t="s">
        <v>215</v>
      </c>
      <c r="E44" s="8" t="s">
        <v>220</v>
      </c>
      <c r="F44" s="8" t="s">
        <v>217</v>
      </c>
      <c r="G44" s="8" t="s">
        <v>218</v>
      </c>
      <c r="H44" s="15" t="s">
        <v>221</v>
      </c>
      <c r="I44" s="35">
        <v>0</v>
      </c>
      <c r="J44" s="33">
        <v>0</v>
      </c>
      <c r="K44" s="34">
        <v>0</v>
      </c>
      <c r="L44" s="33">
        <v>0</v>
      </c>
      <c r="M44" s="33">
        <v>0</v>
      </c>
      <c r="N44" s="36">
        <v>0</v>
      </c>
      <c r="O44" s="35">
        <v>0</v>
      </c>
      <c r="P44" s="33">
        <v>0</v>
      </c>
      <c r="Q44" s="34">
        <v>0</v>
      </c>
      <c r="R44" s="33">
        <v>0</v>
      </c>
      <c r="S44" s="33">
        <v>4.6996690000000001</v>
      </c>
      <c r="T44" s="36">
        <v>4.6996690000000001</v>
      </c>
      <c r="U44" s="25" t="s">
        <v>17</v>
      </c>
      <c r="V44" s="30" t="s">
        <v>17</v>
      </c>
    </row>
    <row r="45" spans="1:22" ht="15" x14ac:dyDescent="0.2">
      <c r="A45" s="29" t="s">
        <v>9</v>
      </c>
      <c r="B45" s="8" t="s">
        <v>28</v>
      </c>
      <c r="C45" s="8" t="s">
        <v>29</v>
      </c>
      <c r="D45" s="8" t="s">
        <v>164</v>
      </c>
      <c r="E45" s="8" t="s">
        <v>167</v>
      </c>
      <c r="F45" s="8" t="s">
        <v>32</v>
      </c>
      <c r="G45" s="8" t="s">
        <v>165</v>
      </c>
      <c r="H45" s="15" t="s">
        <v>166</v>
      </c>
      <c r="I45" s="35">
        <v>0</v>
      </c>
      <c r="J45" s="33">
        <v>0</v>
      </c>
      <c r="K45" s="34">
        <v>0</v>
      </c>
      <c r="L45" s="33">
        <v>619.09635100000003</v>
      </c>
      <c r="M45" s="33">
        <v>62.707793000000002</v>
      </c>
      <c r="N45" s="36">
        <v>681.80414399999995</v>
      </c>
      <c r="O45" s="35">
        <v>84.729699999999994</v>
      </c>
      <c r="P45" s="33">
        <v>13.018000000000001</v>
      </c>
      <c r="Q45" s="34">
        <v>97.747699999999995</v>
      </c>
      <c r="R45" s="33">
        <v>211.214382</v>
      </c>
      <c r="S45" s="33">
        <v>33.813834</v>
      </c>
      <c r="T45" s="36">
        <v>245.02821700000001</v>
      </c>
      <c r="U45" s="25" t="s">
        <v>17</v>
      </c>
      <c r="V45" s="30" t="s">
        <v>17</v>
      </c>
    </row>
    <row r="46" spans="1:22" ht="15" x14ac:dyDescent="0.2">
      <c r="A46" s="29" t="s">
        <v>9</v>
      </c>
      <c r="B46" s="8" t="s">
        <v>28</v>
      </c>
      <c r="C46" s="8" t="s">
        <v>24</v>
      </c>
      <c r="D46" s="8" t="s">
        <v>190</v>
      </c>
      <c r="E46" s="8" t="s">
        <v>123</v>
      </c>
      <c r="F46" s="8" t="s">
        <v>32</v>
      </c>
      <c r="G46" s="8" t="s">
        <v>53</v>
      </c>
      <c r="H46" s="15" t="s">
        <v>124</v>
      </c>
      <c r="I46" s="35">
        <v>490.57250399999998</v>
      </c>
      <c r="J46" s="33">
        <v>62.713706999999999</v>
      </c>
      <c r="K46" s="34">
        <v>553.28621099999998</v>
      </c>
      <c r="L46" s="33">
        <v>2799.0523669999998</v>
      </c>
      <c r="M46" s="33">
        <v>298.28569599999997</v>
      </c>
      <c r="N46" s="36">
        <v>3097.3380630000001</v>
      </c>
      <c r="O46" s="35">
        <v>30.6966</v>
      </c>
      <c r="P46" s="33">
        <v>7.3119100000000001</v>
      </c>
      <c r="Q46" s="34">
        <v>38.008510000000001</v>
      </c>
      <c r="R46" s="33">
        <v>30.6966</v>
      </c>
      <c r="S46" s="33">
        <v>7.3119100000000001</v>
      </c>
      <c r="T46" s="36">
        <v>38.008510000000001</v>
      </c>
      <c r="U46" s="25" t="s">
        <v>17</v>
      </c>
      <c r="V46" s="30" t="s">
        <v>17</v>
      </c>
    </row>
    <row r="47" spans="1:22" ht="15" x14ac:dyDescent="0.2">
      <c r="A47" s="29" t="s">
        <v>9</v>
      </c>
      <c r="B47" s="8" t="s">
        <v>28</v>
      </c>
      <c r="C47" s="8" t="s">
        <v>24</v>
      </c>
      <c r="D47" s="8" t="s">
        <v>226</v>
      </c>
      <c r="E47" s="8" t="s">
        <v>227</v>
      </c>
      <c r="F47" s="8" t="s">
        <v>32</v>
      </c>
      <c r="G47" s="8" t="s">
        <v>228</v>
      </c>
      <c r="H47" s="46" t="s">
        <v>228</v>
      </c>
      <c r="I47" s="35">
        <v>0</v>
      </c>
      <c r="J47" s="33">
        <v>0</v>
      </c>
      <c r="K47" s="34">
        <v>0</v>
      </c>
      <c r="L47" s="33">
        <v>0</v>
      </c>
      <c r="M47" s="33">
        <v>0</v>
      </c>
      <c r="N47" s="36">
        <v>0</v>
      </c>
      <c r="O47" s="35">
        <v>0</v>
      </c>
      <c r="P47" s="33">
        <v>0</v>
      </c>
      <c r="Q47" s="34">
        <v>0</v>
      </c>
      <c r="R47" s="33">
        <v>62.016280000000002</v>
      </c>
      <c r="S47" s="33">
        <v>0</v>
      </c>
      <c r="T47" s="36">
        <v>62.016280000000002</v>
      </c>
      <c r="U47" s="25" t="s">
        <v>17</v>
      </c>
      <c r="V47" s="30" t="s">
        <v>17</v>
      </c>
    </row>
    <row r="48" spans="1:22" ht="15" x14ac:dyDescent="0.2">
      <c r="A48" s="29" t="s">
        <v>9</v>
      </c>
      <c r="B48" s="8" t="s">
        <v>28</v>
      </c>
      <c r="C48" s="8" t="s">
        <v>29</v>
      </c>
      <c r="D48" s="8" t="s">
        <v>97</v>
      </c>
      <c r="E48" s="8" t="s">
        <v>98</v>
      </c>
      <c r="F48" s="8" t="s">
        <v>32</v>
      </c>
      <c r="G48" s="8" t="s">
        <v>99</v>
      </c>
      <c r="H48" s="15" t="s">
        <v>100</v>
      </c>
      <c r="I48" s="35">
        <v>23.555399000000001</v>
      </c>
      <c r="J48" s="33">
        <v>2.9795530000000001</v>
      </c>
      <c r="K48" s="34">
        <v>26.534952000000001</v>
      </c>
      <c r="L48" s="33">
        <v>220.271591</v>
      </c>
      <c r="M48" s="33">
        <v>30.555039000000001</v>
      </c>
      <c r="N48" s="36">
        <v>250.826629</v>
      </c>
      <c r="O48" s="35">
        <v>38.730369000000003</v>
      </c>
      <c r="P48" s="33">
        <v>4.7617250000000002</v>
      </c>
      <c r="Q48" s="34">
        <v>43.492094000000002</v>
      </c>
      <c r="R48" s="33">
        <v>202.96106900000001</v>
      </c>
      <c r="S48" s="33">
        <v>27.850019</v>
      </c>
      <c r="T48" s="36">
        <v>230.81108800000001</v>
      </c>
      <c r="U48" s="26">
        <f t="shared" si="5"/>
        <v>-38.989021774854073</v>
      </c>
      <c r="V48" s="31">
        <f t="shared" si="4"/>
        <v>8.6718281922400386</v>
      </c>
    </row>
    <row r="49" spans="1:22" ht="15" x14ac:dyDescent="0.2">
      <c r="A49" s="29" t="s">
        <v>9</v>
      </c>
      <c r="B49" s="8" t="s">
        <v>28</v>
      </c>
      <c r="C49" s="8" t="s">
        <v>29</v>
      </c>
      <c r="D49" s="8" t="s">
        <v>156</v>
      </c>
      <c r="E49" s="8" t="s">
        <v>157</v>
      </c>
      <c r="F49" s="8" t="s">
        <v>32</v>
      </c>
      <c r="G49" s="8" t="s">
        <v>158</v>
      </c>
      <c r="H49" s="15" t="s">
        <v>159</v>
      </c>
      <c r="I49" s="35">
        <v>0</v>
      </c>
      <c r="J49" s="33">
        <v>0</v>
      </c>
      <c r="K49" s="34">
        <v>0</v>
      </c>
      <c r="L49" s="33">
        <v>0</v>
      </c>
      <c r="M49" s="33">
        <v>0.20349</v>
      </c>
      <c r="N49" s="36">
        <v>0.20349</v>
      </c>
      <c r="O49" s="35">
        <v>0</v>
      </c>
      <c r="P49" s="33">
        <v>0</v>
      </c>
      <c r="Q49" s="34">
        <v>0</v>
      </c>
      <c r="R49" s="33">
        <v>0</v>
      </c>
      <c r="S49" s="33">
        <v>0.113453</v>
      </c>
      <c r="T49" s="36">
        <v>0.113453</v>
      </c>
      <c r="U49" s="25" t="s">
        <v>17</v>
      </c>
      <c r="V49" s="31">
        <f t="shared" si="4"/>
        <v>79.360616290446259</v>
      </c>
    </row>
    <row r="50" spans="1:22" ht="15" x14ac:dyDescent="0.2">
      <c r="A50" s="29" t="s">
        <v>9</v>
      </c>
      <c r="B50" s="8" t="s">
        <v>28</v>
      </c>
      <c r="C50" s="8" t="s">
        <v>24</v>
      </c>
      <c r="D50" s="8" t="s">
        <v>101</v>
      </c>
      <c r="E50" s="8" t="s">
        <v>153</v>
      </c>
      <c r="F50" s="8" t="s">
        <v>48</v>
      </c>
      <c r="G50" s="8" t="s">
        <v>48</v>
      </c>
      <c r="H50" s="15" t="s">
        <v>102</v>
      </c>
      <c r="I50" s="35">
        <v>963.291967</v>
      </c>
      <c r="J50" s="33">
        <v>21.259474000000001</v>
      </c>
      <c r="K50" s="34">
        <v>984.55144099999995</v>
      </c>
      <c r="L50" s="33">
        <v>4860.5808260000003</v>
      </c>
      <c r="M50" s="33">
        <v>158.266032</v>
      </c>
      <c r="N50" s="36">
        <v>5018.8468579999999</v>
      </c>
      <c r="O50" s="35">
        <v>698.62255200000004</v>
      </c>
      <c r="P50" s="33">
        <v>14.415243</v>
      </c>
      <c r="Q50" s="34">
        <v>713.03779499999996</v>
      </c>
      <c r="R50" s="33">
        <v>3018.7990030000001</v>
      </c>
      <c r="S50" s="33">
        <v>99.802505999999994</v>
      </c>
      <c r="T50" s="36">
        <v>3118.6015090000001</v>
      </c>
      <c r="U50" s="26">
        <f t="shared" si="5"/>
        <v>38.07843678188194</v>
      </c>
      <c r="V50" s="31">
        <f t="shared" si="4"/>
        <v>60.932611733691047</v>
      </c>
    </row>
    <row r="51" spans="1:22" ht="15" x14ac:dyDescent="0.2">
      <c r="A51" s="29" t="s">
        <v>9</v>
      </c>
      <c r="B51" s="8" t="s">
        <v>28</v>
      </c>
      <c r="C51" s="8" t="s">
        <v>24</v>
      </c>
      <c r="D51" s="8" t="s">
        <v>105</v>
      </c>
      <c r="E51" s="8" t="s">
        <v>179</v>
      </c>
      <c r="F51" s="8" t="s">
        <v>20</v>
      </c>
      <c r="G51" s="8" t="s">
        <v>106</v>
      </c>
      <c r="H51" s="15" t="s">
        <v>107</v>
      </c>
      <c r="I51" s="35">
        <v>1938.8124</v>
      </c>
      <c r="J51" s="33">
        <v>143.03550000000001</v>
      </c>
      <c r="K51" s="34">
        <v>2081.8479000000002</v>
      </c>
      <c r="L51" s="33">
        <v>9372.5535999999993</v>
      </c>
      <c r="M51" s="33">
        <v>681.35550000000001</v>
      </c>
      <c r="N51" s="36">
        <v>10053.909100000001</v>
      </c>
      <c r="O51" s="35">
        <v>2110.7141999999999</v>
      </c>
      <c r="P51" s="33">
        <v>192.44800000000001</v>
      </c>
      <c r="Q51" s="34">
        <v>2303.1622000000002</v>
      </c>
      <c r="R51" s="33">
        <v>9483.1070999999993</v>
      </c>
      <c r="S51" s="33">
        <v>1090.942</v>
      </c>
      <c r="T51" s="36">
        <v>10574.0491</v>
      </c>
      <c r="U51" s="26">
        <f t="shared" si="5"/>
        <v>-9.6091495423118687</v>
      </c>
      <c r="V51" s="31">
        <f t="shared" si="4"/>
        <v>-4.9190238770500887</v>
      </c>
    </row>
    <row r="52" spans="1:22" ht="15" x14ac:dyDescent="0.2">
      <c r="A52" s="29" t="s">
        <v>9</v>
      </c>
      <c r="B52" s="8" t="s">
        <v>28</v>
      </c>
      <c r="C52" s="8" t="s">
        <v>29</v>
      </c>
      <c r="D52" s="8" t="s">
        <v>168</v>
      </c>
      <c r="E52" s="8" t="s">
        <v>169</v>
      </c>
      <c r="F52" s="8" t="s">
        <v>48</v>
      </c>
      <c r="G52" s="8" t="s">
        <v>170</v>
      </c>
      <c r="H52" s="15" t="s">
        <v>171</v>
      </c>
      <c r="I52" s="35">
        <v>0</v>
      </c>
      <c r="J52" s="33">
        <v>0</v>
      </c>
      <c r="K52" s="34">
        <v>0</v>
      </c>
      <c r="L52" s="33">
        <v>111.001</v>
      </c>
      <c r="M52" s="33">
        <v>12.041231</v>
      </c>
      <c r="N52" s="36">
        <v>123.042232</v>
      </c>
      <c r="O52" s="35">
        <v>16.961867999999999</v>
      </c>
      <c r="P52" s="33">
        <v>0</v>
      </c>
      <c r="Q52" s="34">
        <v>16.961867999999999</v>
      </c>
      <c r="R52" s="33">
        <v>70.433681000000007</v>
      </c>
      <c r="S52" s="33">
        <v>2.3877109999999999</v>
      </c>
      <c r="T52" s="36">
        <v>72.821392000000003</v>
      </c>
      <c r="U52" s="25" t="s">
        <v>17</v>
      </c>
      <c r="V52" s="31">
        <f t="shared" si="4"/>
        <v>68.96440540438995</v>
      </c>
    </row>
    <row r="53" spans="1:22" ht="15" x14ac:dyDescent="0.2">
      <c r="A53" s="29" t="s">
        <v>9</v>
      </c>
      <c r="B53" s="8" t="s">
        <v>28</v>
      </c>
      <c r="C53" s="8" t="s">
        <v>29</v>
      </c>
      <c r="D53" s="8" t="s">
        <v>168</v>
      </c>
      <c r="E53" s="8" t="s">
        <v>238</v>
      </c>
      <c r="F53" s="8" t="s">
        <v>48</v>
      </c>
      <c r="G53" s="8" t="s">
        <v>170</v>
      </c>
      <c r="H53" s="15" t="s">
        <v>171</v>
      </c>
      <c r="I53" s="35">
        <v>43.276597000000002</v>
      </c>
      <c r="J53" s="33">
        <v>9.7265840000000008</v>
      </c>
      <c r="K53" s="34">
        <v>53.003180999999998</v>
      </c>
      <c r="L53" s="33">
        <v>43.276597000000002</v>
      </c>
      <c r="M53" s="33">
        <v>9.7265840000000008</v>
      </c>
      <c r="N53" s="36">
        <v>53.003180999999998</v>
      </c>
      <c r="O53" s="35">
        <v>0</v>
      </c>
      <c r="P53" s="33">
        <v>0</v>
      </c>
      <c r="Q53" s="34">
        <v>0</v>
      </c>
      <c r="R53" s="33">
        <v>0</v>
      </c>
      <c r="S53" s="33">
        <v>0</v>
      </c>
      <c r="T53" s="36">
        <v>0</v>
      </c>
      <c r="U53" s="25" t="s">
        <v>17</v>
      </c>
      <c r="V53" s="30" t="s">
        <v>17</v>
      </c>
    </row>
    <row r="54" spans="1:22" ht="15" x14ac:dyDescent="0.2">
      <c r="A54" s="29" t="s">
        <v>9</v>
      </c>
      <c r="B54" s="8" t="s">
        <v>28</v>
      </c>
      <c r="C54" s="8" t="s">
        <v>24</v>
      </c>
      <c r="D54" s="8" t="s">
        <v>172</v>
      </c>
      <c r="E54" s="8" t="s">
        <v>173</v>
      </c>
      <c r="F54" s="8" t="s">
        <v>70</v>
      </c>
      <c r="G54" s="8" t="s">
        <v>174</v>
      </c>
      <c r="H54" s="15" t="s">
        <v>175</v>
      </c>
      <c r="I54" s="35">
        <v>0</v>
      </c>
      <c r="J54" s="33">
        <v>0</v>
      </c>
      <c r="K54" s="34">
        <v>0</v>
      </c>
      <c r="L54" s="33">
        <v>0</v>
      </c>
      <c r="M54" s="33">
        <v>0</v>
      </c>
      <c r="N54" s="36">
        <v>0</v>
      </c>
      <c r="O54" s="35">
        <v>0</v>
      </c>
      <c r="P54" s="33">
        <v>0</v>
      </c>
      <c r="Q54" s="34">
        <v>0</v>
      </c>
      <c r="R54" s="33">
        <v>0</v>
      </c>
      <c r="S54" s="33">
        <v>1.1387020000000001</v>
      </c>
      <c r="T54" s="36">
        <v>1.1387020000000001</v>
      </c>
      <c r="U54" s="25" t="s">
        <v>17</v>
      </c>
      <c r="V54" s="30" t="s">
        <v>17</v>
      </c>
    </row>
    <row r="55" spans="1:22" ht="15" x14ac:dyDescent="0.2">
      <c r="A55" s="29" t="s">
        <v>9</v>
      </c>
      <c r="B55" s="8" t="s">
        <v>28</v>
      </c>
      <c r="C55" s="8" t="s">
        <v>24</v>
      </c>
      <c r="D55" s="8" t="s">
        <v>191</v>
      </c>
      <c r="E55" s="8" t="s">
        <v>73</v>
      </c>
      <c r="F55" s="8" t="s">
        <v>48</v>
      </c>
      <c r="G55" s="8" t="s">
        <v>48</v>
      </c>
      <c r="H55" s="15" t="s">
        <v>202</v>
      </c>
      <c r="I55" s="35">
        <v>4544.3100000000004</v>
      </c>
      <c r="J55" s="33">
        <v>249.55199999999999</v>
      </c>
      <c r="K55" s="34">
        <v>4793.8620000000001</v>
      </c>
      <c r="L55" s="33">
        <v>24503.081306</v>
      </c>
      <c r="M55" s="33">
        <v>950.43440899999996</v>
      </c>
      <c r="N55" s="36">
        <v>25453.515715000001</v>
      </c>
      <c r="O55" s="35">
        <v>4696.2477399999998</v>
      </c>
      <c r="P55" s="33">
        <v>162.70984200000001</v>
      </c>
      <c r="Q55" s="34">
        <v>4858.957582</v>
      </c>
      <c r="R55" s="33">
        <v>18280.535002000001</v>
      </c>
      <c r="S55" s="33">
        <v>683.98788500000001</v>
      </c>
      <c r="T55" s="36">
        <v>18964.522886999999</v>
      </c>
      <c r="U55" s="26">
        <f t="shared" si="5"/>
        <v>-1.3397026193673001</v>
      </c>
      <c r="V55" s="31">
        <f t="shared" si="4"/>
        <v>34.216483413079416</v>
      </c>
    </row>
    <row r="56" spans="1:22" ht="15" x14ac:dyDescent="0.2">
      <c r="A56" s="29" t="s">
        <v>9</v>
      </c>
      <c r="B56" s="8" t="s">
        <v>28</v>
      </c>
      <c r="C56" s="8" t="s">
        <v>24</v>
      </c>
      <c r="D56" s="8" t="s">
        <v>109</v>
      </c>
      <c r="E56" s="8" t="s">
        <v>110</v>
      </c>
      <c r="F56" s="8" t="s">
        <v>37</v>
      </c>
      <c r="G56" s="8" t="s">
        <v>38</v>
      </c>
      <c r="H56" s="15" t="s">
        <v>38</v>
      </c>
      <c r="I56" s="35">
        <v>1724.7391620000001</v>
      </c>
      <c r="J56" s="33">
        <v>95.175759999999997</v>
      </c>
      <c r="K56" s="34">
        <v>1819.9149219999999</v>
      </c>
      <c r="L56" s="33">
        <v>8538.2832959999996</v>
      </c>
      <c r="M56" s="33">
        <v>526.57523700000002</v>
      </c>
      <c r="N56" s="36">
        <v>9064.8585330000005</v>
      </c>
      <c r="O56" s="35">
        <v>1705.4856</v>
      </c>
      <c r="P56" s="33">
        <v>91.461191999999997</v>
      </c>
      <c r="Q56" s="34">
        <v>1796.946792</v>
      </c>
      <c r="R56" s="33">
        <v>8166.9016789999996</v>
      </c>
      <c r="S56" s="33">
        <v>438.61295799999999</v>
      </c>
      <c r="T56" s="36">
        <v>8605.5146370000002</v>
      </c>
      <c r="U56" s="26">
        <f t="shared" si="5"/>
        <v>1.2781752972460758</v>
      </c>
      <c r="V56" s="31">
        <f t="shared" si="4"/>
        <v>5.3377853083303117</v>
      </c>
    </row>
    <row r="57" spans="1:22" ht="15" x14ac:dyDescent="0.2">
      <c r="A57" s="29" t="s">
        <v>9</v>
      </c>
      <c r="B57" s="8" t="s">
        <v>28</v>
      </c>
      <c r="C57" s="8" t="s">
        <v>24</v>
      </c>
      <c r="D57" s="8" t="s">
        <v>193</v>
      </c>
      <c r="E57" s="8" t="s">
        <v>111</v>
      </c>
      <c r="F57" s="8" t="s">
        <v>25</v>
      </c>
      <c r="G57" s="8" t="s">
        <v>26</v>
      </c>
      <c r="H57" s="15" t="s">
        <v>60</v>
      </c>
      <c r="I57" s="35">
        <v>0</v>
      </c>
      <c r="J57" s="33">
        <v>2108.3078999999998</v>
      </c>
      <c r="K57" s="34">
        <v>2108.3078999999998</v>
      </c>
      <c r="L57" s="33">
        <v>0</v>
      </c>
      <c r="M57" s="33">
        <v>9899.9650999999994</v>
      </c>
      <c r="N57" s="36">
        <v>9899.9650999999994</v>
      </c>
      <c r="O57" s="35">
        <v>0</v>
      </c>
      <c r="P57" s="33">
        <v>2221.6909000000001</v>
      </c>
      <c r="Q57" s="34">
        <v>2221.6909000000001</v>
      </c>
      <c r="R57" s="33">
        <v>0</v>
      </c>
      <c r="S57" s="33">
        <v>7651.4404999999997</v>
      </c>
      <c r="T57" s="36">
        <v>7651.4404999999997</v>
      </c>
      <c r="U57" s="26">
        <f t="shared" si="5"/>
        <v>-5.1034552106235971</v>
      </c>
      <c r="V57" s="31">
        <f t="shared" si="4"/>
        <v>29.386944850450057</v>
      </c>
    </row>
    <row r="58" spans="1:22" ht="15" x14ac:dyDescent="0.2">
      <c r="A58" s="29" t="s">
        <v>9</v>
      </c>
      <c r="B58" s="8" t="s">
        <v>28</v>
      </c>
      <c r="C58" s="8" t="s">
        <v>24</v>
      </c>
      <c r="D58" s="8" t="s">
        <v>112</v>
      </c>
      <c r="E58" s="8" t="s">
        <v>113</v>
      </c>
      <c r="F58" s="8" t="s">
        <v>20</v>
      </c>
      <c r="G58" s="8" t="s">
        <v>114</v>
      </c>
      <c r="H58" s="15" t="s">
        <v>114</v>
      </c>
      <c r="I58" s="35">
        <v>1938.9292250000001</v>
      </c>
      <c r="J58" s="33">
        <v>54.316211000000003</v>
      </c>
      <c r="K58" s="34">
        <v>1993.245437</v>
      </c>
      <c r="L58" s="33">
        <v>8078.2523680000004</v>
      </c>
      <c r="M58" s="33">
        <v>290.35448100000002</v>
      </c>
      <c r="N58" s="36">
        <v>8368.6068489999998</v>
      </c>
      <c r="O58" s="35">
        <v>1185.3453460000001</v>
      </c>
      <c r="P58" s="33">
        <v>41.826157000000002</v>
      </c>
      <c r="Q58" s="34">
        <v>1227.171503</v>
      </c>
      <c r="R58" s="33">
        <v>6657.6458130000001</v>
      </c>
      <c r="S58" s="33">
        <v>342.67165899999998</v>
      </c>
      <c r="T58" s="36">
        <v>7000.3174719999997</v>
      </c>
      <c r="U58" s="26">
        <f t="shared" si="5"/>
        <v>62.425987902034905</v>
      </c>
      <c r="V58" s="31">
        <f t="shared" si="4"/>
        <v>19.546104622724748</v>
      </c>
    </row>
    <row r="59" spans="1:22" ht="15" x14ac:dyDescent="0.2">
      <c r="A59" s="29" t="s">
        <v>9</v>
      </c>
      <c r="B59" s="8" t="s">
        <v>28</v>
      </c>
      <c r="C59" s="8" t="s">
        <v>29</v>
      </c>
      <c r="D59" s="8" t="s">
        <v>183</v>
      </c>
      <c r="E59" s="8" t="s">
        <v>192</v>
      </c>
      <c r="F59" s="8" t="s">
        <v>32</v>
      </c>
      <c r="G59" s="8" t="s">
        <v>94</v>
      </c>
      <c r="H59" s="15" t="s">
        <v>108</v>
      </c>
      <c r="I59" s="35">
        <v>0</v>
      </c>
      <c r="J59" s="33">
        <v>0</v>
      </c>
      <c r="K59" s="34">
        <v>0</v>
      </c>
      <c r="L59" s="33">
        <v>125.7</v>
      </c>
      <c r="M59" s="33">
        <v>4.4000000000000004</v>
      </c>
      <c r="N59" s="36">
        <v>130.1</v>
      </c>
      <c r="O59" s="35">
        <v>0</v>
      </c>
      <c r="P59" s="33">
        <v>0</v>
      </c>
      <c r="Q59" s="34">
        <v>0</v>
      </c>
      <c r="R59" s="33">
        <v>0</v>
      </c>
      <c r="S59" s="33">
        <v>0</v>
      </c>
      <c r="T59" s="36">
        <v>0</v>
      </c>
      <c r="U59" s="25" t="s">
        <v>17</v>
      </c>
      <c r="V59" s="30" t="s">
        <v>17</v>
      </c>
    </row>
    <row r="60" spans="1:22" ht="15" x14ac:dyDescent="0.2">
      <c r="A60" s="29" t="s">
        <v>9</v>
      </c>
      <c r="B60" s="8" t="s">
        <v>28</v>
      </c>
      <c r="C60" s="8" t="s">
        <v>29</v>
      </c>
      <c r="D60" s="8" t="s">
        <v>183</v>
      </c>
      <c r="E60" s="8" t="s">
        <v>184</v>
      </c>
      <c r="F60" s="8" t="s">
        <v>32</v>
      </c>
      <c r="G60" s="8" t="s">
        <v>185</v>
      </c>
      <c r="H60" s="15" t="s">
        <v>186</v>
      </c>
      <c r="I60" s="35">
        <v>28.8</v>
      </c>
      <c r="J60" s="33">
        <v>0</v>
      </c>
      <c r="K60" s="34">
        <v>28.8</v>
      </c>
      <c r="L60" s="33">
        <v>87.3</v>
      </c>
      <c r="M60" s="33">
        <v>0</v>
      </c>
      <c r="N60" s="36">
        <v>87.3</v>
      </c>
      <c r="O60" s="35">
        <v>7.28</v>
      </c>
      <c r="P60" s="33">
        <v>0</v>
      </c>
      <c r="Q60" s="34">
        <v>7.28</v>
      </c>
      <c r="R60" s="33">
        <v>14.78</v>
      </c>
      <c r="S60" s="33">
        <v>0</v>
      </c>
      <c r="T60" s="36">
        <v>14.78</v>
      </c>
      <c r="U60" s="25" t="s">
        <v>17</v>
      </c>
      <c r="V60" s="30" t="s">
        <v>17</v>
      </c>
    </row>
    <row r="61" spans="1:22" ht="15" x14ac:dyDescent="0.2">
      <c r="A61" s="29" t="s">
        <v>9</v>
      </c>
      <c r="B61" s="8" t="s">
        <v>28</v>
      </c>
      <c r="C61" s="8" t="s">
        <v>29</v>
      </c>
      <c r="D61" s="8" t="s">
        <v>209</v>
      </c>
      <c r="E61" s="8" t="s">
        <v>210</v>
      </c>
      <c r="F61" s="8" t="s">
        <v>20</v>
      </c>
      <c r="G61" s="8" t="s">
        <v>106</v>
      </c>
      <c r="H61" s="15" t="s">
        <v>211</v>
      </c>
      <c r="I61" s="35">
        <v>24.75</v>
      </c>
      <c r="J61" s="33">
        <v>3.1760000000000002</v>
      </c>
      <c r="K61" s="34">
        <v>27.925999999999998</v>
      </c>
      <c r="L61" s="33">
        <v>121.34829999999999</v>
      </c>
      <c r="M61" s="33">
        <v>13.813425000000001</v>
      </c>
      <c r="N61" s="36">
        <v>135.16172499999999</v>
      </c>
      <c r="O61" s="35">
        <v>0</v>
      </c>
      <c r="P61" s="33">
        <v>0</v>
      </c>
      <c r="Q61" s="34">
        <v>0</v>
      </c>
      <c r="R61" s="33">
        <v>0</v>
      </c>
      <c r="S61" s="33">
        <v>0</v>
      </c>
      <c r="T61" s="36">
        <v>0</v>
      </c>
      <c r="U61" s="25" t="s">
        <v>17</v>
      </c>
      <c r="V61" s="30" t="s">
        <v>17</v>
      </c>
    </row>
    <row r="62" spans="1:22" ht="15" x14ac:dyDescent="0.2">
      <c r="A62" s="29" t="s">
        <v>9</v>
      </c>
      <c r="B62" s="8" t="s">
        <v>28</v>
      </c>
      <c r="C62" s="8" t="s">
        <v>29</v>
      </c>
      <c r="D62" s="8" t="s">
        <v>115</v>
      </c>
      <c r="E62" s="8" t="s">
        <v>116</v>
      </c>
      <c r="F62" s="8" t="s">
        <v>32</v>
      </c>
      <c r="G62" s="8" t="s">
        <v>33</v>
      </c>
      <c r="H62" s="15" t="s">
        <v>34</v>
      </c>
      <c r="I62" s="35">
        <v>137.04495199999999</v>
      </c>
      <c r="J62" s="33">
        <v>15.215868</v>
      </c>
      <c r="K62" s="34">
        <v>152.26082</v>
      </c>
      <c r="L62" s="33">
        <v>693.480906</v>
      </c>
      <c r="M62" s="33">
        <v>83.827415999999999</v>
      </c>
      <c r="N62" s="36">
        <v>777.30832199999998</v>
      </c>
      <c r="O62" s="35">
        <v>119.61939</v>
      </c>
      <c r="P62" s="33">
        <v>15.799300000000001</v>
      </c>
      <c r="Q62" s="34">
        <v>135.41869</v>
      </c>
      <c r="R62" s="33">
        <v>1131.644272</v>
      </c>
      <c r="S62" s="33">
        <v>127.954121</v>
      </c>
      <c r="T62" s="36">
        <v>1259.598393</v>
      </c>
      <c r="U62" s="26">
        <f t="shared" si="5"/>
        <v>12.437079401669004</v>
      </c>
      <c r="V62" s="31">
        <f t="shared" si="4"/>
        <v>-38.289193895470461</v>
      </c>
    </row>
    <row r="63" spans="1:22" ht="15" x14ac:dyDescent="0.2">
      <c r="A63" s="29" t="s">
        <v>9</v>
      </c>
      <c r="B63" s="8" t="s">
        <v>28</v>
      </c>
      <c r="C63" s="8" t="s">
        <v>29</v>
      </c>
      <c r="D63" s="8" t="s">
        <v>146</v>
      </c>
      <c r="E63" s="8" t="s">
        <v>117</v>
      </c>
      <c r="F63" s="8" t="s">
        <v>32</v>
      </c>
      <c r="G63" s="8" t="s">
        <v>99</v>
      </c>
      <c r="H63" s="15" t="s">
        <v>100</v>
      </c>
      <c r="I63" s="35">
        <v>0</v>
      </c>
      <c r="J63" s="33">
        <v>0</v>
      </c>
      <c r="K63" s="34">
        <v>0</v>
      </c>
      <c r="L63" s="33">
        <v>226.410031</v>
      </c>
      <c r="M63" s="33">
        <v>37.116</v>
      </c>
      <c r="N63" s="36">
        <v>263.52603099999999</v>
      </c>
      <c r="O63" s="35">
        <v>0</v>
      </c>
      <c r="P63" s="33">
        <v>0</v>
      </c>
      <c r="Q63" s="34">
        <v>0</v>
      </c>
      <c r="R63" s="33">
        <v>414.52327600000001</v>
      </c>
      <c r="S63" s="33">
        <v>6.968477</v>
      </c>
      <c r="T63" s="36">
        <v>421.49175300000002</v>
      </c>
      <c r="U63" s="25" t="s">
        <v>17</v>
      </c>
      <c r="V63" s="31">
        <f t="shared" si="4"/>
        <v>-37.47777290437282</v>
      </c>
    </row>
    <row r="64" spans="1:22" ht="15" x14ac:dyDescent="0.2">
      <c r="A64" s="29" t="s">
        <v>9</v>
      </c>
      <c r="B64" s="8" t="s">
        <v>28</v>
      </c>
      <c r="C64" s="8" t="s">
        <v>29</v>
      </c>
      <c r="D64" s="8" t="s">
        <v>118</v>
      </c>
      <c r="E64" s="8" t="s">
        <v>119</v>
      </c>
      <c r="F64" s="8" t="s">
        <v>32</v>
      </c>
      <c r="G64" s="8" t="s">
        <v>120</v>
      </c>
      <c r="H64" s="15" t="s">
        <v>121</v>
      </c>
      <c r="I64" s="35">
        <v>0</v>
      </c>
      <c r="J64" s="33">
        <v>39.325740000000003</v>
      </c>
      <c r="K64" s="34">
        <v>39.325740000000003</v>
      </c>
      <c r="L64" s="33">
        <v>0</v>
      </c>
      <c r="M64" s="33">
        <v>195.44651400000001</v>
      </c>
      <c r="N64" s="36">
        <v>195.44651400000001</v>
      </c>
      <c r="O64" s="35">
        <v>0</v>
      </c>
      <c r="P64" s="33">
        <v>35.776429999999998</v>
      </c>
      <c r="Q64" s="34">
        <v>35.776429999999998</v>
      </c>
      <c r="R64" s="33">
        <v>0</v>
      </c>
      <c r="S64" s="33">
        <v>163.768799</v>
      </c>
      <c r="T64" s="36">
        <v>163.768799</v>
      </c>
      <c r="U64" s="26">
        <f t="shared" si="5"/>
        <v>9.9208054017687175</v>
      </c>
      <c r="V64" s="31">
        <f t="shared" si="4"/>
        <v>19.342948836060046</v>
      </c>
    </row>
    <row r="65" spans="1:22" ht="15" x14ac:dyDescent="0.2">
      <c r="A65" s="29" t="s">
        <v>9</v>
      </c>
      <c r="B65" s="8" t="s">
        <v>28</v>
      </c>
      <c r="C65" s="8" t="s">
        <v>24</v>
      </c>
      <c r="D65" s="8" t="s">
        <v>229</v>
      </c>
      <c r="E65" s="8" t="s">
        <v>230</v>
      </c>
      <c r="F65" s="8" t="s">
        <v>37</v>
      </c>
      <c r="G65" s="8" t="s">
        <v>231</v>
      </c>
      <c r="H65" s="15" t="s">
        <v>232</v>
      </c>
      <c r="I65" s="35">
        <v>0</v>
      </c>
      <c r="J65" s="33">
        <v>7.8970079999999996</v>
      </c>
      <c r="K65" s="34">
        <v>7.8970079999999996</v>
      </c>
      <c r="L65" s="33">
        <v>0</v>
      </c>
      <c r="M65" s="33">
        <v>11.507004</v>
      </c>
      <c r="N65" s="36">
        <v>11.507004</v>
      </c>
      <c r="O65" s="35">
        <v>0</v>
      </c>
      <c r="P65" s="33">
        <v>0</v>
      </c>
      <c r="Q65" s="34">
        <v>0</v>
      </c>
      <c r="R65" s="33">
        <v>0</v>
      </c>
      <c r="S65" s="33">
        <v>0</v>
      </c>
      <c r="T65" s="36">
        <v>0</v>
      </c>
      <c r="U65" s="25" t="s">
        <v>17</v>
      </c>
      <c r="V65" s="30" t="s">
        <v>17</v>
      </c>
    </row>
    <row r="66" spans="1:22" ht="15" x14ac:dyDescent="0.2">
      <c r="A66" s="29" t="s">
        <v>9</v>
      </c>
      <c r="B66" s="8" t="s">
        <v>28</v>
      </c>
      <c r="C66" s="8" t="s">
        <v>24</v>
      </c>
      <c r="D66" s="8" t="s">
        <v>222</v>
      </c>
      <c r="E66" s="8" t="s">
        <v>223</v>
      </c>
      <c r="F66" s="8" t="s">
        <v>25</v>
      </c>
      <c r="G66" s="8" t="s">
        <v>224</v>
      </c>
      <c r="H66" s="15" t="s">
        <v>202</v>
      </c>
      <c r="I66" s="35">
        <v>0</v>
      </c>
      <c r="J66" s="33">
        <v>0</v>
      </c>
      <c r="K66" s="34">
        <v>0</v>
      </c>
      <c r="L66" s="33">
        <v>0</v>
      </c>
      <c r="M66" s="33">
        <v>36.696061</v>
      </c>
      <c r="N66" s="36">
        <v>36.696061</v>
      </c>
      <c r="O66" s="35">
        <v>0</v>
      </c>
      <c r="P66" s="33">
        <v>0</v>
      </c>
      <c r="Q66" s="34">
        <v>0</v>
      </c>
      <c r="R66" s="33">
        <v>0</v>
      </c>
      <c r="S66" s="33">
        <v>0</v>
      </c>
      <c r="T66" s="36">
        <v>0</v>
      </c>
      <c r="U66" s="25" t="s">
        <v>17</v>
      </c>
      <c r="V66" s="30" t="s">
        <v>17</v>
      </c>
    </row>
    <row r="67" spans="1:22" ht="15" x14ac:dyDescent="0.2">
      <c r="A67" s="29" t="s">
        <v>9</v>
      </c>
      <c r="B67" s="8" t="s">
        <v>28</v>
      </c>
      <c r="C67" s="8" t="s">
        <v>24</v>
      </c>
      <c r="D67" s="8" t="s">
        <v>122</v>
      </c>
      <c r="E67" s="8" t="s">
        <v>123</v>
      </c>
      <c r="F67" s="8" t="s">
        <v>32</v>
      </c>
      <c r="G67" s="8" t="s">
        <v>53</v>
      </c>
      <c r="H67" s="15" t="s">
        <v>124</v>
      </c>
      <c r="I67" s="35">
        <v>0</v>
      </c>
      <c r="J67" s="33">
        <v>0</v>
      </c>
      <c r="K67" s="34">
        <v>0</v>
      </c>
      <c r="L67" s="33">
        <v>0</v>
      </c>
      <c r="M67" s="33">
        <v>0</v>
      </c>
      <c r="N67" s="36">
        <v>0</v>
      </c>
      <c r="O67" s="35">
        <v>0</v>
      </c>
      <c r="P67" s="33">
        <v>0</v>
      </c>
      <c r="Q67" s="34">
        <v>0</v>
      </c>
      <c r="R67" s="33">
        <v>844.11549500000001</v>
      </c>
      <c r="S67" s="33">
        <v>36.575957000000002</v>
      </c>
      <c r="T67" s="36">
        <v>880.69145200000003</v>
      </c>
      <c r="U67" s="25" t="s">
        <v>17</v>
      </c>
      <c r="V67" s="30" t="s">
        <v>17</v>
      </c>
    </row>
    <row r="68" spans="1:22" ht="15" x14ac:dyDescent="0.2">
      <c r="A68" s="29" t="s">
        <v>9</v>
      </c>
      <c r="B68" s="8" t="s">
        <v>28</v>
      </c>
      <c r="C68" s="8" t="s">
        <v>24</v>
      </c>
      <c r="D68" s="8" t="s">
        <v>125</v>
      </c>
      <c r="E68" s="8" t="s">
        <v>126</v>
      </c>
      <c r="F68" s="8" t="s">
        <v>48</v>
      </c>
      <c r="G68" s="8" t="s">
        <v>48</v>
      </c>
      <c r="H68" s="15" t="s">
        <v>104</v>
      </c>
      <c r="I68" s="35">
        <v>1130.4877059999999</v>
      </c>
      <c r="J68" s="33">
        <v>157.07270600000001</v>
      </c>
      <c r="K68" s="34">
        <v>1287.560412</v>
      </c>
      <c r="L68" s="33">
        <v>6492.6799119999996</v>
      </c>
      <c r="M68" s="33">
        <v>867.38289299999997</v>
      </c>
      <c r="N68" s="36">
        <v>7360.0628059999999</v>
      </c>
      <c r="O68" s="35">
        <v>1654.6619519999999</v>
      </c>
      <c r="P68" s="33">
        <v>208.62621799999999</v>
      </c>
      <c r="Q68" s="34">
        <v>1863.28817</v>
      </c>
      <c r="R68" s="33">
        <v>8291.7242470000001</v>
      </c>
      <c r="S68" s="33">
        <v>1066.717639</v>
      </c>
      <c r="T68" s="36">
        <v>9358.4418860000005</v>
      </c>
      <c r="U68" s="26">
        <f t="shared" si="5"/>
        <v>-30.898481902560459</v>
      </c>
      <c r="V68" s="31">
        <f t="shared" si="4"/>
        <v>-21.353758503213307</v>
      </c>
    </row>
    <row r="69" spans="1:22" ht="15" x14ac:dyDescent="0.2">
      <c r="A69" s="29" t="s">
        <v>9</v>
      </c>
      <c r="B69" s="8" t="s">
        <v>28</v>
      </c>
      <c r="C69" s="8" t="s">
        <v>24</v>
      </c>
      <c r="D69" s="8" t="s">
        <v>127</v>
      </c>
      <c r="E69" s="8" t="s">
        <v>187</v>
      </c>
      <c r="F69" s="8" t="s">
        <v>25</v>
      </c>
      <c r="G69" s="8" t="s">
        <v>26</v>
      </c>
      <c r="H69" s="15" t="s">
        <v>60</v>
      </c>
      <c r="I69" s="35">
        <v>590.31185600000003</v>
      </c>
      <c r="J69" s="33">
        <v>71.456642000000002</v>
      </c>
      <c r="K69" s="34">
        <v>661.76849800000002</v>
      </c>
      <c r="L69" s="33">
        <v>2328.0046980000002</v>
      </c>
      <c r="M69" s="33">
        <v>335.66173300000003</v>
      </c>
      <c r="N69" s="36">
        <v>2663.6664310000001</v>
      </c>
      <c r="O69" s="35">
        <v>491.84204199999999</v>
      </c>
      <c r="P69" s="33">
        <v>50.780521</v>
      </c>
      <c r="Q69" s="34">
        <v>542.62256200000002</v>
      </c>
      <c r="R69" s="33">
        <v>1041.037178</v>
      </c>
      <c r="S69" s="33">
        <v>130.845562</v>
      </c>
      <c r="T69" s="36">
        <v>1171.8827389999999</v>
      </c>
      <c r="U69" s="26">
        <f t="shared" si="5"/>
        <v>21.957423878736538</v>
      </c>
      <c r="V69" s="30" t="s">
        <v>17</v>
      </c>
    </row>
    <row r="70" spans="1:22" ht="15" x14ac:dyDescent="0.2">
      <c r="A70" s="29" t="s">
        <v>9</v>
      </c>
      <c r="B70" s="8" t="s">
        <v>28</v>
      </c>
      <c r="C70" s="8" t="s">
        <v>24</v>
      </c>
      <c r="D70" s="8" t="s">
        <v>127</v>
      </c>
      <c r="E70" s="8" t="s">
        <v>128</v>
      </c>
      <c r="F70" s="8" t="s">
        <v>25</v>
      </c>
      <c r="G70" s="8" t="s">
        <v>26</v>
      </c>
      <c r="H70" s="15" t="s">
        <v>60</v>
      </c>
      <c r="I70" s="35">
        <v>0</v>
      </c>
      <c r="J70" s="33">
        <v>0</v>
      </c>
      <c r="K70" s="34">
        <v>0</v>
      </c>
      <c r="L70" s="33">
        <v>0</v>
      </c>
      <c r="M70" s="33">
        <v>0</v>
      </c>
      <c r="N70" s="36">
        <v>0</v>
      </c>
      <c r="O70" s="35">
        <v>0</v>
      </c>
      <c r="P70" s="33">
        <v>0</v>
      </c>
      <c r="Q70" s="34">
        <v>0</v>
      </c>
      <c r="R70" s="33">
        <v>467.00494700000002</v>
      </c>
      <c r="S70" s="33">
        <v>77.234826999999996</v>
      </c>
      <c r="T70" s="36">
        <v>544.23977300000001</v>
      </c>
      <c r="U70" s="25" t="s">
        <v>17</v>
      </c>
      <c r="V70" s="30" t="s">
        <v>17</v>
      </c>
    </row>
    <row r="71" spans="1:22" ht="15" x14ac:dyDescent="0.2">
      <c r="A71" s="29" t="s">
        <v>9</v>
      </c>
      <c r="B71" s="8" t="s">
        <v>28</v>
      </c>
      <c r="C71" s="8" t="s">
        <v>24</v>
      </c>
      <c r="D71" s="8" t="s">
        <v>127</v>
      </c>
      <c r="E71" s="8" t="s">
        <v>212</v>
      </c>
      <c r="F71" s="8" t="s">
        <v>25</v>
      </c>
      <c r="G71" s="8" t="s">
        <v>26</v>
      </c>
      <c r="H71" s="15" t="s">
        <v>60</v>
      </c>
      <c r="I71" s="35">
        <v>0</v>
      </c>
      <c r="J71" s="33">
        <v>0</v>
      </c>
      <c r="K71" s="34">
        <v>0</v>
      </c>
      <c r="L71" s="33">
        <v>0</v>
      </c>
      <c r="M71" s="33">
        <v>0</v>
      </c>
      <c r="N71" s="36">
        <v>0</v>
      </c>
      <c r="O71" s="35">
        <v>0</v>
      </c>
      <c r="P71" s="33">
        <v>0</v>
      </c>
      <c r="Q71" s="34">
        <v>0</v>
      </c>
      <c r="R71" s="33">
        <v>826.20689600000003</v>
      </c>
      <c r="S71" s="33">
        <v>141.52999399999999</v>
      </c>
      <c r="T71" s="36">
        <v>967.73689000000002</v>
      </c>
      <c r="U71" s="25" t="s">
        <v>17</v>
      </c>
      <c r="V71" s="30" t="s">
        <v>17</v>
      </c>
    </row>
    <row r="72" spans="1:22" ht="15" x14ac:dyDescent="0.2">
      <c r="A72" s="29" t="s">
        <v>9</v>
      </c>
      <c r="B72" s="8" t="s">
        <v>28</v>
      </c>
      <c r="C72" s="8" t="s">
        <v>24</v>
      </c>
      <c r="D72" s="8" t="s">
        <v>129</v>
      </c>
      <c r="E72" s="8" t="s">
        <v>130</v>
      </c>
      <c r="F72" s="8" t="s">
        <v>20</v>
      </c>
      <c r="G72" s="8" t="s">
        <v>90</v>
      </c>
      <c r="H72" s="15" t="s">
        <v>91</v>
      </c>
      <c r="I72" s="35">
        <v>3237.0145440000001</v>
      </c>
      <c r="J72" s="33">
        <v>222.81088800000001</v>
      </c>
      <c r="K72" s="34">
        <v>3459.8254320000001</v>
      </c>
      <c r="L72" s="33">
        <v>13832.269055999999</v>
      </c>
      <c r="M72" s="33">
        <v>1345.5586049999999</v>
      </c>
      <c r="N72" s="36">
        <v>15177.827660999999</v>
      </c>
      <c r="O72" s="35">
        <v>2753.8164780000002</v>
      </c>
      <c r="P72" s="33">
        <v>245.66038800000001</v>
      </c>
      <c r="Q72" s="34">
        <v>2999.476866</v>
      </c>
      <c r="R72" s="33">
        <v>13660.326411</v>
      </c>
      <c r="S72" s="33">
        <v>1074.20417</v>
      </c>
      <c r="T72" s="36">
        <v>14734.530581000001</v>
      </c>
      <c r="U72" s="26">
        <f t="shared" si="5"/>
        <v>15.347628488760613</v>
      </c>
      <c r="V72" s="31">
        <f t="shared" si="4"/>
        <v>3.0085592314126774</v>
      </c>
    </row>
    <row r="73" spans="1:22" ht="15" x14ac:dyDescent="0.2">
      <c r="A73" s="29" t="s">
        <v>9</v>
      </c>
      <c r="B73" s="8" t="s">
        <v>28</v>
      </c>
      <c r="C73" s="8" t="s">
        <v>29</v>
      </c>
      <c r="D73" s="8" t="s">
        <v>152</v>
      </c>
      <c r="E73" s="8" t="s">
        <v>108</v>
      </c>
      <c r="F73" s="8" t="s">
        <v>32</v>
      </c>
      <c r="G73" s="8" t="s">
        <v>94</v>
      </c>
      <c r="H73" s="15" t="s">
        <v>108</v>
      </c>
      <c r="I73" s="35">
        <v>183.6</v>
      </c>
      <c r="J73" s="33">
        <v>0</v>
      </c>
      <c r="K73" s="34">
        <v>183.6</v>
      </c>
      <c r="L73" s="33">
        <v>1163.8</v>
      </c>
      <c r="M73" s="33">
        <v>0</v>
      </c>
      <c r="N73" s="36">
        <v>1163.8</v>
      </c>
      <c r="O73" s="35">
        <v>212.8</v>
      </c>
      <c r="P73" s="33">
        <v>0</v>
      </c>
      <c r="Q73" s="34">
        <v>212.8</v>
      </c>
      <c r="R73" s="33">
        <v>1872.9</v>
      </c>
      <c r="S73" s="33">
        <v>0</v>
      </c>
      <c r="T73" s="36">
        <v>1872.9</v>
      </c>
      <c r="U73" s="26">
        <f t="shared" si="5"/>
        <v>-13.721804511278201</v>
      </c>
      <c r="V73" s="31">
        <f t="shared" si="4"/>
        <v>-37.861071066260891</v>
      </c>
    </row>
    <row r="74" spans="1:22" ht="15" x14ac:dyDescent="0.2">
      <c r="A74" s="29" t="s">
        <v>9</v>
      </c>
      <c r="B74" s="8" t="s">
        <v>28</v>
      </c>
      <c r="C74" s="8" t="s">
        <v>24</v>
      </c>
      <c r="D74" s="8" t="s">
        <v>131</v>
      </c>
      <c r="E74" s="8" t="s">
        <v>132</v>
      </c>
      <c r="F74" s="8" t="s">
        <v>48</v>
      </c>
      <c r="G74" s="8" t="s">
        <v>48</v>
      </c>
      <c r="H74" s="15" t="s">
        <v>133</v>
      </c>
      <c r="I74" s="35">
        <v>3441.1604649999999</v>
      </c>
      <c r="J74" s="33">
        <v>101.71639500000001</v>
      </c>
      <c r="K74" s="34">
        <v>3542.8768599999999</v>
      </c>
      <c r="L74" s="33">
        <v>21959.494406999998</v>
      </c>
      <c r="M74" s="33">
        <v>859.99666500000001</v>
      </c>
      <c r="N74" s="36">
        <v>22819.491072000001</v>
      </c>
      <c r="O74" s="35">
        <v>4003.9971999999998</v>
      </c>
      <c r="P74" s="33">
        <v>220.20660000000001</v>
      </c>
      <c r="Q74" s="34">
        <v>4224.2038000000002</v>
      </c>
      <c r="R74" s="33">
        <v>25493.362700000001</v>
      </c>
      <c r="S74" s="33">
        <v>1350.0968</v>
      </c>
      <c r="T74" s="36">
        <v>26843.459500000001</v>
      </c>
      <c r="U74" s="26">
        <f t="shared" si="5"/>
        <v>-16.129120948189112</v>
      </c>
      <c r="V74" s="31">
        <f t="shared" si="4"/>
        <v>-14.990498627794235</v>
      </c>
    </row>
    <row r="75" spans="1:22" ht="15" x14ac:dyDescent="0.2">
      <c r="A75" s="29" t="s">
        <v>9</v>
      </c>
      <c r="B75" s="8" t="s">
        <v>28</v>
      </c>
      <c r="C75" s="8" t="s">
        <v>24</v>
      </c>
      <c r="D75" s="8" t="s">
        <v>134</v>
      </c>
      <c r="E75" s="8" t="s">
        <v>135</v>
      </c>
      <c r="F75" s="8" t="s">
        <v>20</v>
      </c>
      <c r="G75" s="8" t="s">
        <v>114</v>
      </c>
      <c r="H75" s="15" t="s">
        <v>136</v>
      </c>
      <c r="I75" s="35">
        <v>3040.3620000000001</v>
      </c>
      <c r="J75" s="33">
        <v>29.337599999999998</v>
      </c>
      <c r="K75" s="34">
        <v>3069.6995999999999</v>
      </c>
      <c r="L75" s="33">
        <v>11974.37</v>
      </c>
      <c r="M75" s="33">
        <v>90.606700000000004</v>
      </c>
      <c r="N75" s="36">
        <v>12064.976699999999</v>
      </c>
      <c r="O75" s="35">
        <v>2049.3719999999998</v>
      </c>
      <c r="P75" s="33">
        <v>56.058199999999999</v>
      </c>
      <c r="Q75" s="34">
        <v>2105.4301999999998</v>
      </c>
      <c r="R75" s="33">
        <v>11263.726737999999</v>
      </c>
      <c r="S75" s="33">
        <v>217.228917</v>
      </c>
      <c r="T75" s="36">
        <v>11480.955655</v>
      </c>
      <c r="U75" s="26">
        <f t="shared" si="5"/>
        <v>45.799162565446252</v>
      </c>
      <c r="V75" s="31">
        <f t="shared" si="4"/>
        <v>5.0868678753728691</v>
      </c>
    </row>
    <row r="76" spans="1:22" ht="15" x14ac:dyDescent="0.2">
      <c r="A76" s="29" t="s">
        <v>9</v>
      </c>
      <c r="B76" s="8" t="s">
        <v>28</v>
      </c>
      <c r="C76" s="8" t="s">
        <v>24</v>
      </c>
      <c r="D76" s="8" t="s">
        <v>137</v>
      </c>
      <c r="E76" s="8" t="s">
        <v>110</v>
      </c>
      <c r="F76" s="8" t="s">
        <v>25</v>
      </c>
      <c r="G76" s="8" t="s">
        <v>26</v>
      </c>
      <c r="H76" s="15" t="s">
        <v>26</v>
      </c>
      <c r="I76" s="35">
        <v>4909.0525319999997</v>
      </c>
      <c r="J76" s="33">
        <v>120.908283</v>
      </c>
      <c r="K76" s="34">
        <v>5029.9608150000004</v>
      </c>
      <c r="L76" s="33">
        <v>22597.382036999999</v>
      </c>
      <c r="M76" s="33">
        <v>577.66806799999995</v>
      </c>
      <c r="N76" s="36">
        <v>23175.050104000002</v>
      </c>
      <c r="O76" s="35">
        <v>4144.6303680000001</v>
      </c>
      <c r="P76" s="33">
        <v>112.803907</v>
      </c>
      <c r="Q76" s="34">
        <v>4257.4342749999996</v>
      </c>
      <c r="R76" s="33">
        <v>20687.993707000001</v>
      </c>
      <c r="S76" s="33">
        <v>559.55746199999999</v>
      </c>
      <c r="T76" s="36">
        <v>21247.551168999998</v>
      </c>
      <c r="U76" s="26">
        <f t="shared" si="5"/>
        <v>18.145354457644579</v>
      </c>
      <c r="V76" s="31">
        <f t="shared" si="4"/>
        <v>9.0716286299016282</v>
      </c>
    </row>
    <row r="77" spans="1:22" ht="15" x14ac:dyDescent="0.2">
      <c r="A77" s="29" t="s">
        <v>9</v>
      </c>
      <c r="B77" s="8" t="s">
        <v>28</v>
      </c>
      <c r="C77" s="8" t="s">
        <v>24</v>
      </c>
      <c r="D77" s="8" t="s">
        <v>137</v>
      </c>
      <c r="E77" s="8" t="s">
        <v>138</v>
      </c>
      <c r="F77" s="8" t="s">
        <v>25</v>
      </c>
      <c r="G77" s="8" t="s">
        <v>26</v>
      </c>
      <c r="H77" s="15" t="s">
        <v>26</v>
      </c>
      <c r="I77" s="35">
        <v>3845.1718409999999</v>
      </c>
      <c r="J77" s="33">
        <v>75.499031000000002</v>
      </c>
      <c r="K77" s="34">
        <v>3920.6708720000001</v>
      </c>
      <c r="L77" s="33">
        <v>17243.009750000001</v>
      </c>
      <c r="M77" s="33">
        <v>328.29902199999998</v>
      </c>
      <c r="N77" s="36">
        <v>17571.308772</v>
      </c>
      <c r="O77" s="35">
        <v>3928.7408249999999</v>
      </c>
      <c r="P77" s="33">
        <v>70.584936999999996</v>
      </c>
      <c r="Q77" s="34">
        <v>3999.3257619999999</v>
      </c>
      <c r="R77" s="33">
        <v>17398.724588000001</v>
      </c>
      <c r="S77" s="33">
        <v>355.73848800000002</v>
      </c>
      <c r="T77" s="36">
        <v>17754.463076</v>
      </c>
      <c r="U77" s="26">
        <f t="shared" si="5"/>
        <v>-1.9667037566018508</v>
      </c>
      <c r="V77" s="31">
        <f t="shared" si="4"/>
        <v>-1.0315958484128029</v>
      </c>
    </row>
    <row r="78" spans="1:22" ht="15" x14ac:dyDescent="0.2">
      <c r="A78" s="29" t="s">
        <v>9</v>
      </c>
      <c r="B78" s="8" t="s">
        <v>28</v>
      </c>
      <c r="C78" s="8" t="s">
        <v>24</v>
      </c>
      <c r="D78" s="8" t="s">
        <v>137</v>
      </c>
      <c r="E78" s="8" t="s">
        <v>144</v>
      </c>
      <c r="F78" s="8" t="s">
        <v>25</v>
      </c>
      <c r="G78" s="8" t="s">
        <v>26</v>
      </c>
      <c r="H78" s="15" t="s">
        <v>139</v>
      </c>
      <c r="I78" s="35">
        <v>3031.9882819999998</v>
      </c>
      <c r="J78" s="33">
        <v>107.14638600000001</v>
      </c>
      <c r="K78" s="34">
        <v>3139.134669</v>
      </c>
      <c r="L78" s="33">
        <v>13976.951481</v>
      </c>
      <c r="M78" s="33">
        <v>499.20325500000001</v>
      </c>
      <c r="N78" s="36">
        <v>14476.154736</v>
      </c>
      <c r="O78" s="35">
        <v>3226.6175600000001</v>
      </c>
      <c r="P78" s="33">
        <v>91.929811000000001</v>
      </c>
      <c r="Q78" s="34">
        <v>3318.5473710000001</v>
      </c>
      <c r="R78" s="33">
        <v>12494.876045000001</v>
      </c>
      <c r="S78" s="33">
        <v>437.65078399999999</v>
      </c>
      <c r="T78" s="36">
        <v>12932.526829</v>
      </c>
      <c r="U78" s="26">
        <f t="shared" si="5"/>
        <v>-5.406362541871335</v>
      </c>
      <c r="V78" s="31">
        <f t="shared" si="4"/>
        <v>11.9360116349309</v>
      </c>
    </row>
    <row r="79" spans="1:22" ht="15" x14ac:dyDescent="0.2">
      <c r="A79" s="29" t="s">
        <v>9</v>
      </c>
      <c r="B79" s="8" t="s">
        <v>28</v>
      </c>
      <c r="C79" s="8" t="s">
        <v>24</v>
      </c>
      <c r="D79" s="8" t="s">
        <v>137</v>
      </c>
      <c r="E79" s="8" t="s">
        <v>140</v>
      </c>
      <c r="F79" s="8" t="s">
        <v>25</v>
      </c>
      <c r="G79" s="8" t="s">
        <v>26</v>
      </c>
      <c r="H79" s="15" t="s">
        <v>60</v>
      </c>
      <c r="I79" s="35">
        <v>1287.631155</v>
      </c>
      <c r="J79" s="33">
        <v>60.571983000000003</v>
      </c>
      <c r="K79" s="34">
        <v>1348.2031380000001</v>
      </c>
      <c r="L79" s="33">
        <v>6140.3811820000001</v>
      </c>
      <c r="M79" s="33">
        <v>215.24598499999999</v>
      </c>
      <c r="N79" s="36">
        <v>6355.6271669999996</v>
      </c>
      <c r="O79" s="35">
        <v>1568.0017379999999</v>
      </c>
      <c r="P79" s="33">
        <v>76.143563999999998</v>
      </c>
      <c r="Q79" s="34">
        <v>1644.1453019999999</v>
      </c>
      <c r="R79" s="33">
        <v>7766.5968670000002</v>
      </c>
      <c r="S79" s="33">
        <v>342.85110100000003</v>
      </c>
      <c r="T79" s="36">
        <v>8109.4479680000004</v>
      </c>
      <c r="U79" s="26">
        <f t="shared" si="5"/>
        <v>-17.99975729882296</v>
      </c>
      <c r="V79" s="31">
        <f t="shared" si="4"/>
        <v>-21.626882716562246</v>
      </c>
    </row>
    <row r="80" spans="1:22" ht="15" x14ac:dyDescent="0.2">
      <c r="A80" s="29"/>
      <c r="B80" s="8"/>
      <c r="C80" s="8"/>
      <c r="D80" s="8"/>
      <c r="E80" s="8"/>
      <c r="F80" s="8"/>
      <c r="G80" s="8"/>
      <c r="H80" s="15"/>
      <c r="I80" s="17"/>
      <c r="J80" s="9"/>
      <c r="K80" s="10"/>
      <c r="L80" s="9"/>
      <c r="M80" s="9"/>
      <c r="N80" s="18"/>
      <c r="O80" s="17"/>
      <c r="P80" s="9"/>
      <c r="Q80" s="10"/>
      <c r="R80" s="9"/>
      <c r="S80" s="9"/>
      <c r="T80" s="18"/>
      <c r="U80" s="26"/>
      <c r="V80" s="31"/>
    </row>
    <row r="81" spans="1:24" s="5" customFormat="1" ht="20.25" customHeight="1" x14ac:dyDescent="0.3">
      <c r="A81" s="51" t="s">
        <v>9</v>
      </c>
      <c r="B81" s="52"/>
      <c r="C81" s="52"/>
      <c r="D81" s="52"/>
      <c r="E81" s="52"/>
      <c r="F81" s="52"/>
      <c r="G81" s="52"/>
      <c r="H81" s="53"/>
      <c r="I81" s="19">
        <f>SUM(I6:I79)</f>
        <v>125386.650117</v>
      </c>
      <c r="J81" s="11">
        <f>SUM(J6:J79)</f>
        <v>12110.700897000001</v>
      </c>
      <c r="K81" s="11">
        <f>SUM(I81:J81)</f>
        <v>137497.35101399999</v>
      </c>
      <c r="L81" s="11">
        <f>SUM(L6:L79)</f>
        <v>564366.40153200005</v>
      </c>
      <c r="M81" s="11">
        <f>SUM(M6:M79)</f>
        <v>54365.707371000004</v>
      </c>
      <c r="N81" s="11">
        <f>SUM(L81:M81)</f>
        <v>618732.10890300001</v>
      </c>
      <c r="O81" s="19">
        <f>SUM(O6:O79)</f>
        <v>113648.63463700001</v>
      </c>
      <c r="P81" s="11">
        <f>SUM(P6:P79)</f>
        <v>12816.742214999998</v>
      </c>
      <c r="Q81" s="11">
        <f>SUM(O81:P81)</f>
        <v>126465.37685200002</v>
      </c>
      <c r="R81" s="11">
        <f>SUM(R6:R79)</f>
        <v>529096.37694600015</v>
      </c>
      <c r="S81" s="11">
        <f>SUM(S6:S79)</f>
        <v>52936.606456999994</v>
      </c>
      <c r="T81" s="11">
        <f>SUM(R81:S81)</f>
        <v>582032.98340300017</v>
      </c>
      <c r="U81" s="44">
        <f>+((K81/Q81)-1)*100</f>
        <v>8.7233157695884458</v>
      </c>
      <c r="V81" s="32">
        <f>+((N81/T81)-1)*100</f>
        <v>6.3053343275202955</v>
      </c>
      <c r="X81" s="1"/>
    </row>
    <row r="82" spans="1:24" ht="15.75" x14ac:dyDescent="0.2">
      <c r="A82" s="16"/>
      <c r="B82" s="7"/>
      <c r="C82" s="7"/>
      <c r="D82" s="7"/>
      <c r="E82" s="7"/>
      <c r="F82" s="7"/>
      <c r="G82" s="7"/>
      <c r="H82" s="14"/>
      <c r="I82" s="20"/>
      <c r="J82" s="12"/>
      <c r="K82" s="13"/>
      <c r="L82" s="12"/>
      <c r="M82" s="12"/>
      <c r="N82" s="21"/>
      <c r="O82" s="20"/>
      <c r="P82" s="12"/>
      <c r="Q82" s="13"/>
      <c r="R82" s="12"/>
      <c r="S82" s="12"/>
      <c r="T82" s="21"/>
      <c r="U82" s="26"/>
      <c r="V82" s="31"/>
    </row>
    <row r="83" spans="1:24" ht="15" x14ac:dyDescent="0.2">
      <c r="A83" s="29" t="s">
        <v>21</v>
      </c>
      <c r="B83" s="8"/>
      <c r="C83" s="8" t="s">
        <v>24</v>
      </c>
      <c r="D83" s="8" t="s">
        <v>225</v>
      </c>
      <c r="E83" s="8" t="s">
        <v>23</v>
      </c>
      <c r="F83" s="8" t="s">
        <v>20</v>
      </c>
      <c r="G83" s="8" t="s">
        <v>20</v>
      </c>
      <c r="H83" s="15" t="s">
        <v>22</v>
      </c>
      <c r="I83" s="35">
        <v>30128.670600000001</v>
      </c>
      <c r="J83" s="33">
        <v>0</v>
      </c>
      <c r="K83" s="34">
        <v>30128.670600000001</v>
      </c>
      <c r="L83" s="33">
        <v>137149.21464699999</v>
      </c>
      <c r="M83" s="33">
        <v>0</v>
      </c>
      <c r="N83" s="36">
        <v>137149.21464699999</v>
      </c>
      <c r="O83" s="35">
        <v>29064.08886</v>
      </c>
      <c r="P83" s="33">
        <v>0</v>
      </c>
      <c r="Q83" s="34">
        <v>29064.08886</v>
      </c>
      <c r="R83" s="33">
        <v>116706.91528</v>
      </c>
      <c r="S83" s="33">
        <v>0</v>
      </c>
      <c r="T83" s="36">
        <v>116706.91528</v>
      </c>
      <c r="U83" s="26">
        <f>+((K83/Q83)-1)*100</f>
        <v>3.6628767037151233</v>
      </c>
      <c r="V83" s="31">
        <f>+((N83/T83)-1)*100</f>
        <v>17.515928098995161</v>
      </c>
    </row>
    <row r="84" spans="1:24" ht="15.75" x14ac:dyDescent="0.2">
      <c r="A84" s="16"/>
      <c r="B84" s="7"/>
      <c r="C84" s="7"/>
      <c r="D84" s="7"/>
      <c r="E84" s="7"/>
      <c r="F84" s="7"/>
      <c r="G84" s="7"/>
      <c r="H84" s="14"/>
      <c r="I84" s="20"/>
      <c r="J84" s="12"/>
      <c r="K84" s="13"/>
      <c r="L84" s="12"/>
      <c r="M84" s="12"/>
      <c r="N84" s="21"/>
      <c r="O84" s="20"/>
      <c r="P84" s="12"/>
      <c r="Q84" s="13"/>
      <c r="R84" s="12"/>
      <c r="S84" s="12"/>
      <c r="T84" s="21"/>
      <c r="U84" s="26"/>
      <c r="V84" s="31"/>
    </row>
    <row r="85" spans="1:24" ht="21" thickBot="1" x14ac:dyDescent="0.35">
      <c r="A85" s="55" t="s">
        <v>18</v>
      </c>
      <c r="B85" s="56"/>
      <c r="C85" s="56"/>
      <c r="D85" s="56"/>
      <c r="E85" s="56"/>
      <c r="F85" s="56"/>
      <c r="G85" s="56"/>
      <c r="H85" s="57"/>
      <c r="I85" s="22">
        <f t="shared" ref="I85:T85" si="6">SUM(I83:I83)</f>
        <v>30128.670600000001</v>
      </c>
      <c r="J85" s="23">
        <f t="shared" si="6"/>
        <v>0</v>
      </c>
      <c r="K85" s="23">
        <f t="shared" si="6"/>
        <v>30128.670600000001</v>
      </c>
      <c r="L85" s="23">
        <f t="shared" si="6"/>
        <v>137149.21464699999</v>
      </c>
      <c r="M85" s="23">
        <f t="shared" si="6"/>
        <v>0</v>
      </c>
      <c r="N85" s="24">
        <f t="shared" si="6"/>
        <v>137149.21464699999</v>
      </c>
      <c r="O85" s="22">
        <f t="shared" si="6"/>
        <v>29064.08886</v>
      </c>
      <c r="P85" s="23">
        <f t="shared" si="6"/>
        <v>0</v>
      </c>
      <c r="Q85" s="23">
        <f t="shared" si="6"/>
        <v>29064.08886</v>
      </c>
      <c r="R85" s="23">
        <f t="shared" si="6"/>
        <v>116706.91528</v>
      </c>
      <c r="S85" s="23">
        <f t="shared" si="6"/>
        <v>0</v>
      </c>
      <c r="T85" s="24">
        <f t="shared" si="6"/>
        <v>116706.91528</v>
      </c>
      <c r="U85" s="41">
        <f>+((K85/Q85)-1)*100</f>
        <v>3.6628767037151233</v>
      </c>
      <c r="V85" s="42">
        <f>+((N85/T85)-1)*100</f>
        <v>17.515928098995161</v>
      </c>
    </row>
    <row r="86" spans="1:24" ht="15" x14ac:dyDescent="0.2">
      <c r="A86" s="54"/>
      <c r="B86" s="54"/>
      <c r="C86" s="54"/>
      <c r="D86" s="54"/>
      <c r="E86" s="54"/>
      <c r="F86" s="54"/>
      <c r="G86" s="54"/>
      <c r="H86" s="5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4" ht="15" x14ac:dyDescent="0.2">
      <c r="A87" s="6" t="s">
        <v>19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4" ht="15" x14ac:dyDescent="0.2">
      <c r="A88" s="43" t="s">
        <v>27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4" ht="12" customHeight="1" x14ac:dyDescent="0.2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4" ht="12" customHeight="1" x14ac:dyDescent="0.2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4" ht="12" customHeight="1" x14ac:dyDescent="0.2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4" ht="12" customHeight="1" x14ac:dyDescent="0.2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4" ht="12" customHeight="1" x14ac:dyDescent="0.2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4" ht="12" customHeight="1" x14ac:dyDescent="0.2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4" ht="12" customHeight="1" x14ac:dyDescent="0.2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4" ht="12" customHeight="1" x14ac:dyDescent="0.2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" customHeight="1" x14ac:dyDescent="0.2"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9:22" ht="12" customHeight="1" x14ac:dyDescent="0.2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9:22" ht="12" customHeight="1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" customHeight="1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" customHeight="1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" customHeight="1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" customHeight="1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" customHeight="1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" customHeight="1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" customHeight="1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" customHeight="1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" customHeight="1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" customHeight="1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" customHeight="1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" customHeight="1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 x14ac:dyDescent="0.2"/>
    <row r="135" spans="9:22" ht="12" customHeight="1" x14ac:dyDescent="0.2"/>
    <row r="136" spans="9:22" ht="12" customHeight="1" x14ac:dyDescent="0.2"/>
    <row r="137" spans="9:22" ht="12" customHeight="1" x14ac:dyDescent="0.2"/>
    <row r="138" spans="9:22" ht="12" customHeight="1" x14ac:dyDescent="0.2"/>
    <row r="139" spans="9:22" ht="12" customHeight="1" x14ac:dyDescent="0.2"/>
    <row r="140" spans="9:22" ht="12" customHeight="1" x14ac:dyDescent="0.2"/>
    <row r="141" spans="9:22" ht="12" customHeight="1" x14ac:dyDescent="0.2"/>
    <row r="142" spans="9:22" ht="12" customHeight="1" x14ac:dyDescent="0.2"/>
    <row r="143" spans="9:22" ht="12" customHeight="1" x14ac:dyDescent="0.2"/>
    <row r="144" spans="9:2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</sheetData>
  <sortState ref="A6:V90">
    <sortCondition ref="D6:D90"/>
  </sortState>
  <mergeCells count="6">
    <mergeCell ref="A1:F1"/>
    <mergeCell ref="I3:N3"/>
    <mergeCell ref="O3:T3"/>
    <mergeCell ref="A81:H81"/>
    <mergeCell ref="A86:H86"/>
    <mergeCell ref="A85:H85"/>
  </mergeCells>
  <phoneticPr fontId="0" type="noConversion"/>
  <printOptions horizontalCentered="1"/>
  <pageMargins left="0.19685039370078741" right="0.19685039370078741" top="0.59055118110236227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2009-02-18T17:16:41Z</cp:lastPrinted>
  <dcterms:created xsi:type="dcterms:W3CDTF">2007-03-24T16:54:47Z</dcterms:created>
  <dcterms:modified xsi:type="dcterms:W3CDTF">2018-06-20T20:44:50Z</dcterms:modified>
</cp:coreProperties>
</file>