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83" i="1" l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3" i="1"/>
  <c r="U73" i="1"/>
  <c r="V71" i="1"/>
  <c r="U71" i="1"/>
  <c r="V67" i="1"/>
  <c r="U67" i="1"/>
  <c r="V66" i="1"/>
  <c r="V65" i="1"/>
  <c r="U65" i="1"/>
  <c r="V61" i="1"/>
  <c r="U61" i="1"/>
  <c r="V60" i="1"/>
  <c r="U60" i="1"/>
  <c r="V59" i="1"/>
  <c r="U59" i="1"/>
  <c r="V58" i="1"/>
  <c r="U58" i="1"/>
  <c r="V57" i="1"/>
  <c r="V55" i="1"/>
  <c r="V53" i="1"/>
  <c r="U53" i="1"/>
  <c r="V52" i="1"/>
  <c r="U52" i="1"/>
  <c r="V51" i="1"/>
  <c r="V50" i="1"/>
  <c r="U50" i="1"/>
  <c r="U48" i="1"/>
  <c r="V45" i="1"/>
  <c r="V42" i="1"/>
  <c r="U42" i="1"/>
  <c r="U41" i="1"/>
  <c r="V40" i="1"/>
  <c r="U40" i="1"/>
  <c r="V39" i="1"/>
  <c r="U39" i="1"/>
  <c r="V37" i="1"/>
  <c r="U37" i="1"/>
  <c r="V36" i="1"/>
  <c r="U36" i="1"/>
  <c r="V34" i="1"/>
  <c r="U34" i="1"/>
  <c r="V33" i="1"/>
  <c r="U33" i="1"/>
  <c r="V32" i="1"/>
  <c r="V31" i="1"/>
  <c r="U31" i="1"/>
  <c r="V30" i="1"/>
  <c r="U30" i="1"/>
  <c r="V29" i="1"/>
  <c r="U29" i="1"/>
  <c r="V28" i="1"/>
  <c r="U28" i="1"/>
  <c r="V27" i="1"/>
  <c r="U27" i="1"/>
  <c r="V24" i="1"/>
  <c r="U24" i="1"/>
  <c r="V23" i="1"/>
  <c r="U23" i="1"/>
  <c r="V22" i="1"/>
  <c r="U22" i="1"/>
  <c r="V21" i="1"/>
  <c r="U21" i="1"/>
  <c r="V20" i="1"/>
  <c r="U20" i="1"/>
  <c r="V17" i="1"/>
  <c r="U17" i="1"/>
  <c r="V16" i="1"/>
  <c r="U16" i="1"/>
  <c r="V14" i="1"/>
  <c r="U14" i="1"/>
  <c r="V13" i="1"/>
  <c r="U13" i="1"/>
  <c r="V9" i="1"/>
  <c r="U9" i="1"/>
  <c r="V7" i="1"/>
  <c r="U7" i="1"/>
  <c r="V6" i="1" l="1"/>
  <c r="S85" i="1" l="1"/>
  <c r="R85" i="1"/>
  <c r="P85" i="1"/>
  <c r="O85" i="1"/>
  <c r="M85" i="1"/>
  <c r="L85" i="1"/>
  <c r="J85" i="1"/>
  <c r="I85" i="1"/>
  <c r="T85" i="1" l="1"/>
  <c r="Q85" i="1"/>
  <c r="V87" i="1"/>
  <c r="U87" i="1"/>
  <c r="T89" i="1"/>
  <c r="S89" i="1"/>
  <c r="R89" i="1"/>
  <c r="Q89" i="1"/>
  <c r="P89" i="1"/>
  <c r="O89" i="1"/>
  <c r="N89" i="1"/>
  <c r="M89" i="1"/>
  <c r="L89" i="1"/>
  <c r="K89" i="1"/>
  <c r="J89" i="1"/>
  <c r="I89" i="1"/>
  <c r="U89" i="1" l="1"/>
  <c r="V89" i="1"/>
  <c r="K85" i="1"/>
  <c r="U85" i="1" s="1"/>
  <c r="N85" i="1"/>
  <c r="V85" i="1" s="1"/>
</calcChain>
</file>

<file path=xl/sharedStrings.xml><?xml version="1.0" encoding="utf-8"?>
<sst xmlns="http://schemas.openxmlformats.org/spreadsheetml/2006/main" count="722" uniqueCount="250">
  <si>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</si>
  <si>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</si>
  <si>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</si>
  <si>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</si>
  <si>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</si>
  <si>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</si>
  <si>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</si>
  <si>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</si>
  <si>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</si>
  <si>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</si>
  <si>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</si>
  <si>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</si>
  <si>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</si>
  <si>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</si>
  <si>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</si>
  <si>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</si>
  <si>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</si>
  <si>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</si>
  <si>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</si>
  <si>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</si>
  <si>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</si>
  <si>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</si>
  <si>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</si>
  <si>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</si>
  <si>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</si>
  <si>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</si>
  <si>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</si>
  <si>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</si>
  <si>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</si>
  <si>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</si>
  <si>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</si>
  <si>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</si>
  <si>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</si>
  <si>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</si>
  <si>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</si>
  <si>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</si>
  <si>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</si>
  <si>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</si>
  <si>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</si>
  <si>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</si>
  <si>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</si>
  <si>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</si>
  <si>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</si>
  <si>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</si>
  <si>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</si>
  <si>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</si>
  <si>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</si>
  <si>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</si>
  <si>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</si>
  <si>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</si>
  <si>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</si>
  <si>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</si>
  <si>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</si>
  <si>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</si>
  <si>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</si>
  <si>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</si>
  <si>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</si>
  <si>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</si>
  <si>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</si>
  <si>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</si>
  <si>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</si>
  <si>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</si>
  <si>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</si>
  <si>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</si>
  <si>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</si>
  <si>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</si>
  <si>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</si>
  <si>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</si>
  <si>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</si>
  <si>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</si>
  <si>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</si>
  <si>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</si>
  <si>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</si>
  <si>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</si>
  <si>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</si>
  <si>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</si>
  <si>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</si>
  <si>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</si>
  <si>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</si>
  <si>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</si>
  <si>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</si>
  <si>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</si>
  <si>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</si>
  <si>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</si>
  <si>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</si>
  <si>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</si>
  <si>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</si>
  <si>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</si>
  <si>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</si>
  <si>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</si>
  <si>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</si>
  <si>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</si>
  <si>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</si>
  <si>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</si>
  <si>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</si>
  <si>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</si>
  <si>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</si>
  <si>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</si>
  <si>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</si>
  <si>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</si>
  <si>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</si>
  <si>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</si>
  <si>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</si>
  <si>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</si>
  <si>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</si>
  <si>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</si>
  <si>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HUAROCHIRI</t>
  </si>
  <si>
    <t>CHICLA</t>
  </si>
  <si>
    <t>AQUIA</t>
  </si>
  <si>
    <t>MINERA BATEAS S.A.C.</t>
  </si>
  <si>
    <t>SAN CRISTOBAL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</si>
  <si>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</si>
  <si>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</si>
  <si>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</si>
  <si>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</si>
  <si>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</si>
  <si>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</si>
  <si>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</si>
  <si>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</si>
  <si>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</si>
  <si>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</si>
  <si>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</si>
  <si>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</si>
  <si>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</si>
  <si>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</si>
  <si>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</si>
  <si>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</si>
  <si>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</si>
  <si>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</si>
  <si>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</si>
  <si>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</si>
  <si>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</si>
  <si>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</si>
  <si>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</si>
  <si>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</si>
  <si>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</si>
  <si>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</si>
  <si>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</si>
  <si>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</si>
  <si>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</si>
  <si>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</si>
  <si>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ESPINAR</t>
  </si>
  <si>
    <t>SUYCKUTAMBO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</si>
  <si>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</si>
  <si>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</si>
  <si>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</si>
  <si>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</si>
  <si>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</si>
  <si>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</si>
  <si>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</si>
  <si>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</si>
  <si>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</si>
  <si>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</si>
  <si>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</si>
  <si>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</si>
  <si>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</si>
  <si>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</si>
  <si>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</si>
  <si>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</si>
  <si>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</si>
  <si>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</si>
  <si>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</si>
  <si>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</si>
  <si>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</si>
  <si>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</si>
  <si>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</si>
  <si>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</si>
  <si>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</si>
  <si>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</si>
  <si>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</si>
  <si>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</si>
  <si>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</si>
  <si>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</si>
  <si>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</si>
  <si>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</si>
  <si>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</si>
  <si>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</si>
  <si>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</si>
  <si>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</si>
  <si>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</si>
  <si>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</si>
  <si>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</si>
  <si>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</si>
  <si>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</si>
  <si>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</si>
  <si>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</si>
  <si>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</si>
  <si>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</si>
  <si>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</si>
  <si>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</si>
  <si>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</si>
  <si>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MILPO ANDINA PERU S.A.C.</t>
  </si>
  <si>
    <t>PARARRAYO</t>
  </si>
  <si>
    <t>MINERA CHINALCO PERU S.A.</t>
  </si>
  <si>
    <t>COMPAñIA MINERA SCORPION S.A.</t>
  </si>
  <si>
    <t>SCORPION</t>
  </si>
  <si>
    <t>PARINACOCHAS</t>
  </si>
  <si>
    <t>PULLO</t>
  </si>
  <si>
    <t>PRODUCCIÓN MINERA METÁLICA DE ZINC (TMF) - 2018/2017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</si>
  <si>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</si>
  <si>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</si>
  <si>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</si>
  <si>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</si>
  <si>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</si>
  <si>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</si>
  <si>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</si>
  <si>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ANTAMINA 7</t>
  </si>
  <si>
    <t>ANTAMINA Nº 1</t>
  </si>
  <si>
    <t>COMPAÑIA MINERA MILPO S.A.A.</t>
  </si>
  <si>
    <t>MINERA GERMANIA S.A.</t>
  </si>
  <si>
    <t>PACOCOCHA</t>
  </si>
  <si>
    <t>SAN MATEO</t>
  </si>
  <si>
    <t>TOROMOCHO UNO-2013</t>
  </si>
  <si>
    <t>CONCESION MINERA MARIA DEL PILAR DE TUSI S.R.L.</t>
  </si>
  <si>
    <t>MARIA DEL PILAR DE TUSI</t>
  </si>
  <si>
    <t>CONSORCIO DE INGENIEROS EJECUTORES MINEROS S.A.</t>
  </si>
  <si>
    <t>LAS AGUILAS</t>
  </si>
  <si>
    <t>PUNO</t>
  </si>
  <si>
    <t>LAMPA</t>
  </si>
  <si>
    <t>OCUVIRI</t>
  </si>
  <si>
    <t>TACAZA</t>
  </si>
  <si>
    <t>SANTA LUCIA</t>
  </si>
  <si>
    <t>MINERA YUNCAN S.R.L.</t>
  </si>
  <si>
    <t>YAUY 01-03</t>
  </si>
  <si>
    <t>CHUPACA</t>
  </si>
  <si>
    <t>NEXA RESOURCES CAJAMARQUILLA S.A.</t>
  </si>
  <si>
    <t>CORI LUYCHO S.A.C.</t>
  </si>
  <si>
    <t>MISHYÑAWI</t>
  </si>
  <si>
    <t>CASMA</t>
  </si>
  <si>
    <t>MINERA TITAN DEL PERU S.R.L.</t>
  </si>
  <si>
    <t>BELEN</t>
  </si>
  <si>
    <t>CARAVELI</t>
  </si>
  <si>
    <t>CHALA</t>
  </si>
  <si>
    <t>YARUCHAGUA</t>
  </si>
  <si>
    <t>TOTAL - JUNIO</t>
  </si>
  <si>
    <t>Var. % 2018/2017 - ENERO - JUNIO</t>
  </si>
  <si>
    <t>Var. % 2018/2017 - JUNIO</t>
  </si>
  <si>
    <t>TOTAL COMPARADO ACUMULADO - ENERO - JUNIO</t>
  </si>
  <si>
    <t>TOTAL ACUMULADO ENERO - JUNIO</t>
  </si>
  <si>
    <t>AJUSTE DE ENERO A JUNIO-2018</t>
  </si>
  <si>
    <t>BRYNAJOM YUNCAN</t>
  </si>
  <si>
    <t>ACUMULACION AMERICANA</t>
  </si>
  <si>
    <t>EMPRESA MINERA NUESTRA SEÑORA VIRGEN DEL ROSARIO S.A.C.</t>
  </si>
  <si>
    <t>HUALANYOJ</t>
  </si>
  <si>
    <t>BUENA VISTA ALTA</t>
  </si>
  <si>
    <t>PRODUCTOR MINERO ARTESANAL</t>
  </si>
  <si>
    <t>S.M.R.L. REVOLUCION 3 DE OCTUBRE N° 2 DE HUANUCO</t>
  </si>
  <si>
    <t>REVOLUCION 3 DE OCTUBRE Nº 2</t>
  </si>
  <si>
    <t>AMBO</t>
  </si>
  <si>
    <t>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</si>
</sst>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2" borderId="4" xfId="0" applyNumberFormat="1" applyFont="1" applyFill="1" applyBorder="1" applyAlignment="1"/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4" fontId="3" fillId="0" borderId="8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3" fillId="0" borderId="4" xfId="0" quotePrefix="1" applyNumberFormat="1" applyFont="1" applyBorder="1" applyAlignment="1">
      <alignment horizontal="right"/>
    </xf>
    <xf numFmtId="4" fontId="3" fillId="0" borderId="4" xfId="0" applyNumberFormat="1" applyFont="1" applyBorder="1"/>
    <xf numFmtId="4" fontId="4" fillId="3" borderId="4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/>
    <xf numFmtId="4" fontId="4" fillId="3" borderId="7" xfId="0" applyNumberFormat="1" applyFont="1" applyFill="1" applyBorder="1"/>
    <xf numFmtId="0" fontId="1" fillId="0" borderId="0" xfId="0" applyFont="1" applyAlignment="1"/>
    <xf numFmtId="164" fontId="4" fillId="3" borderId="3" xfId="1" applyNumberFormat="1" applyFont="1" applyFill="1" applyBorder="1" applyAlignment="1">
      <alignment wrapText="1"/>
    </xf>
    <xf numFmtId="0" fontId="0" fillId="4" borderId="0" xfId="0" applyFill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48" t="s">
        <v>198</v>
      </c>
      <c r="B1" s="48"/>
      <c r="C1" s="48"/>
      <c r="D1" s="48"/>
      <c r="E1" s="48"/>
      <c r="F1" s="48"/>
      <c r="N1" s="2"/>
    </row>
    <row r="2" spans="1:22" ht="13.5" thickBot="1" x14ac:dyDescent="0.25">
      <c r="A2" s="45"/>
    </row>
    <row r="3" spans="1:22" customFormat="1" ht="13.5" thickBot="1" x14ac:dyDescent="0.25">
      <c r="A3" s="37"/>
      <c r="I3" s="49">
        <v>2018</v>
      </c>
      <c r="J3" s="50"/>
      <c r="K3" s="50"/>
      <c r="L3" s="50"/>
      <c r="M3" s="50"/>
      <c r="N3" s="51"/>
      <c r="O3" s="49">
        <v>2017</v>
      </c>
      <c r="P3" s="50"/>
      <c r="Q3" s="50"/>
      <c r="R3" s="50"/>
      <c r="S3" s="50"/>
      <c r="T3" s="51"/>
      <c r="U3" s="3"/>
      <c r="V3" s="3"/>
    </row>
    <row r="4" spans="1:22" customFormat="1" ht="73.5" customHeight="1" x14ac:dyDescent="0.2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234</v>
      </c>
      <c r="L4" s="27" t="s">
        <v>12</v>
      </c>
      <c r="M4" s="27" t="s">
        <v>8</v>
      </c>
      <c r="N4" s="39" t="s">
        <v>238</v>
      </c>
      <c r="O4" s="38" t="s">
        <v>13</v>
      </c>
      <c r="P4" s="27" t="s">
        <v>14</v>
      </c>
      <c r="Q4" s="27" t="s">
        <v>234</v>
      </c>
      <c r="R4" s="27" t="s">
        <v>15</v>
      </c>
      <c r="S4" s="27" t="s">
        <v>16</v>
      </c>
      <c r="T4" s="39" t="s">
        <v>237</v>
      </c>
      <c r="U4" s="40" t="s">
        <v>236</v>
      </c>
      <c r="V4" s="39" t="s">
        <v>235</v>
      </c>
    </row>
    <row r="5" spans="1:22" ht="15" x14ac:dyDescent="0.2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 x14ac:dyDescent="0.2">
      <c r="A6" s="29" t="s">
        <v>9</v>
      </c>
      <c r="B6" s="8" t="s">
        <v>28</v>
      </c>
      <c r="C6" s="8" t="s">
        <v>29</v>
      </c>
      <c r="D6" s="8" t="s">
        <v>203</v>
      </c>
      <c r="E6" s="8" t="s">
        <v>204</v>
      </c>
      <c r="F6" s="8" t="s">
        <v>32</v>
      </c>
      <c r="G6" s="8" t="s">
        <v>99</v>
      </c>
      <c r="H6" s="15" t="s">
        <v>205</v>
      </c>
      <c r="I6" s="35">
        <v>0</v>
      </c>
      <c r="J6" s="33">
        <v>0</v>
      </c>
      <c r="K6" s="34">
        <v>0</v>
      </c>
      <c r="L6" s="33">
        <v>721.26180499999998</v>
      </c>
      <c r="M6" s="33">
        <v>69.941850000000002</v>
      </c>
      <c r="N6" s="36">
        <v>791.20365500000003</v>
      </c>
      <c r="O6" s="35">
        <v>145.452676</v>
      </c>
      <c r="P6" s="33">
        <v>13.077199999999999</v>
      </c>
      <c r="Q6" s="34">
        <v>158.529876</v>
      </c>
      <c r="R6" s="33">
        <v>894.15700100000004</v>
      </c>
      <c r="S6" s="33">
        <v>83.671007000000003</v>
      </c>
      <c r="T6" s="36">
        <v>977.82800799999995</v>
      </c>
      <c r="U6" s="25" t="s">
        <v>17</v>
      </c>
      <c r="V6" s="31">
        <f t="shared" ref="V6:V37" si="0">+((N6/T6)-1)*100</f>
        <v>-19.085601094788839</v>
      </c>
    </row>
    <row r="7" spans="1:22" ht="15" x14ac:dyDescent="0.2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42.163027</v>
      </c>
      <c r="J7" s="33">
        <v>5.0254960000000004</v>
      </c>
      <c r="K7" s="34">
        <v>47.188523000000004</v>
      </c>
      <c r="L7" s="33">
        <v>338.71388400000001</v>
      </c>
      <c r="M7" s="33">
        <v>33.732894000000002</v>
      </c>
      <c r="N7" s="36">
        <v>372.44677799999999</v>
      </c>
      <c r="O7" s="35">
        <v>42.464179999999999</v>
      </c>
      <c r="P7" s="33">
        <v>7.0110000000000001</v>
      </c>
      <c r="Q7" s="34">
        <v>49.475180000000002</v>
      </c>
      <c r="R7" s="33">
        <v>349.19783000000001</v>
      </c>
      <c r="S7" s="33">
        <v>39.310256000000003</v>
      </c>
      <c r="T7" s="36">
        <v>388.50808699999999</v>
      </c>
      <c r="U7" s="26">
        <f t="shared" ref="U7:U32" si="1">+((K7/Q7)-1)*100</f>
        <v>-4.6218265400954532</v>
      </c>
      <c r="V7" s="31">
        <f t="shared" ref="V7:V32" si="2">+((N7/T7)-1)*100</f>
        <v>-4.1340990155502189</v>
      </c>
    </row>
    <row r="8" spans="1:22" ht="15" x14ac:dyDescent="0.2">
      <c r="A8" s="29" t="s">
        <v>9</v>
      </c>
      <c r="B8" s="8" t="s">
        <v>28</v>
      </c>
      <c r="C8" s="8" t="s">
        <v>29</v>
      </c>
      <c r="D8" s="8" t="s">
        <v>199</v>
      </c>
      <c r="E8" s="8" t="s">
        <v>200</v>
      </c>
      <c r="F8" s="8" t="s">
        <v>39</v>
      </c>
      <c r="G8" s="8" t="s">
        <v>201</v>
      </c>
      <c r="H8" s="15" t="s">
        <v>201</v>
      </c>
      <c r="I8" s="35">
        <v>0</v>
      </c>
      <c r="J8" s="33">
        <v>4.6362E-2</v>
      </c>
      <c r="K8" s="34">
        <v>4.6362E-2</v>
      </c>
      <c r="L8" s="33">
        <v>0</v>
      </c>
      <c r="M8" s="33">
        <v>0.28559299999999999</v>
      </c>
      <c r="N8" s="36">
        <v>0.28559299999999999</v>
      </c>
      <c r="O8" s="35">
        <v>0</v>
      </c>
      <c r="P8" s="33">
        <v>0</v>
      </c>
      <c r="Q8" s="34">
        <v>0</v>
      </c>
      <c r="R8" s="33">
        <v>0</v>
      </c>
      <c r="S8" s="33">
        <v>0</v>
      </c>
      <c r="T8" s="36">
        <v>0</v>
      </c>
      <c r="U8" s="25" t="s">
        <v>17</v>
      </c>
      <c r="V8" s="30" t="s">
        <v>17</v>
      </c>
    </row>
    <row r="9" spans="1:22" ht="15" x14ac:dyDescent="0.2">
      <c r="A9" s="29" t="s">
        <v>9</v>
      </c>
      <c r="B9" s="8" t="s">
        <v>28</v>
      </c>
      <c r="C9" s="8" t="s">
        <v>24</v>
      </c>
      <c r="D9" s="8" t="s">
        <v>35</v>
      </c>
      <c r="E9" s="8" t="s">
        <v>143</v>
      </c>
      <c r="F9" s="8" t="s">
        <v>37</v>
      </c>
      <c r="G9" s="8" t="s">
        <v>38</v>
      </c>
      <c r="H9" s="15" t="s">
        <v>38</v>
      </c>
      <c r="I9" s="35">
        <v>442.39805999999999</v>
      </c>
      <c r="J9" s="33">
        <v>36.183290999999997</v>
      </c>
      <c r="K9" s="34">
        <v>478.58135099999998</v>
      </c>
      <c r="L9" s="33">
        <v>2827.3370989999999</v>
      </c>
      <c r="M9" s="33">
        <v>217.83309800000001</v>
      </c>
      <c r="N9" s="36">
        <v>3045.1701969999999</v>
      </c>
      <c r="O9" s="35">
        <v>326.371106</v>
      </c>
      <c r="P9" s="33">
        <v>21.833756000000001</v>
      </c>
      <c r="Q9" s="34">
        <v>348.20486199999999</v>
      </c>
      <c r="R9" s="33">
        <v>1505.5512590000001</v>
      </c>
      <c r="S9" s="33">
        <v>127.94957100000001</v>
      </c>
      <c r="T9" s="36">
        <v>1633.50083</v>
      </c>
      <c r="U9" s="26">
        <f t="shared" si="1"/>
        <v>37.442466555794397</v>
      </c>
      <c r="V9" s="31">
        <f t="shared" si="2"/>
        <v>86.419874485157138</v>
      </c>
    </row>
    <row r="10" spans="1:22" ht="15" x14ac:dyDescent="0.2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142</v>
      </c>
      <c r="F10" s="8" t="s">
        <v>36</v>
      </c>
      <c r="G10" s="8" t="s">
        <v>141</v>
      </c>
      <c r="H10" s="15" t="s">
        <v>142</v>
      </c>
      <c r="I10" s="35">
        <v>0</v>
      </c>
      <c r="J10" s="33">
        <v>0</v>
      </c>
      <c r="K10" s="34">
        <v>0</v>
      </c>
      <c r="L10" s="33">
        <v>0</v>
      </c>
      <c r="M10" s="33">
        <v>0</v>
      </c>
      <c r="N10" s="36">
        <v>0</v>
      </c>
      <c r="O10" s="35">
        <v>0</v>
      </c>
      <c r="P10" s="33">
        <v>2.0053920000000001</v>
      </c>
      <c r="Q10" s="34">
        <v>2.0053920000000001</v>
      </c>
      <c r="R10" s="33">
        <v>0</v>
      </c>
      <c r="S10" s="33">
        <v>11.606559000000001</v>
      </c>
      <c r="T10" s="36">
        <v>11.606559000000001</v>
      </c>
      <c r="U10" s="25" t="s">
        <v>17</v>
      </c>
      <c r="V10" s="30" t="s">
        <v>17</v>
      </c>
    </row>
    <row r="11" spans="1:22" ht="15" x14ac:dyDescent="0.2">
      <c r="A11" s="29" t="s">
        <v>9</v>
      </c>
      <c r="B11" s="8" t="s">
        <v>28</v>
      </c>
      <c r="C11" s="8" t="s">
        <v>24</v>
      </c>
      <c r="D11" s="8" t="s">
        <v>160</v>
      </c>
      <c r="E11" s="8" t="s">
        <v>240</v>
      </c>
      <c r="F11" s="8" t="s">
        <v>25</v>
      </c>
      <c r="G11" s="8" t="s">
        <v>162</v>
      </c>
      <c r="H11" s="15" t="s">
        <v>163</v>
      </c>
      <c r="I11" s="35">
        <v>0</v>
      </c>
      <c r="J11" s="33">
        <v>0</v>
      </c>
      <c r="K11" s="34">
        <v>0</v>
      </c>
      <c r="L11" s="33">
        <v>0</v>
      </c>
      <c r="M11" s="33">
        <v>0</v>
      </c>
      <c r="N11" s="36">
        <v>0</v>
      </c>
      <c r="O11" s="35">
        <v>0</v>
      </c>
      <c r="P11" s="33">
        <v>88.888841999999997</v>
      </c>
      <c r="Q11" s="34">
        <v>88.888841999999997</v>
      </c>
      <c r="R11" s="33">
        <v>0</v>
      </c>
      <c r="S11" s="33">
        <v>88.888841999999997</v>
      </c>
      <c r="T11" s="36">
        <v>88.888841999999997</v>
      </c>
      <c r="U11" s="25" t="s">
        <v>17</v>
      </c>
      <c r="V11" s="30" t="s">
        <v>17</v>
      </c>
    </row>
    <row r="12" spans="1:22" ht="15" x14ac:dyDescent="0.2">
      <c r="A12" s="29" t="s">
        <v>9</v>
      </c>
      <c r="B12" s="8" t="s">
        <v>28</v>
      </c>
      <c r="C12" s="8" t="s">
        <v>24</v>
      </c>
      <c r="D12" s="8" t="s">
        <v>160</v>
      </c>
      <c r="E12" s="8" t="s">
        <v>161</v>
      </c>
      <c r="F12" s="8" t="s">
        <v>25</v>
      </c>
      <c r="G12" s="8" t="s">
        <v>162</v>
      </c>
      <c r="H12" s="15" t="s">
        <v>163</v>
      </c>
      <c r="I12" s="35">
        <v>0</v>
      </c>
      <c r="J12" s="33">
        <v>0</v>
      </c>
      <c r="K12" s="34">
        <v>0</v>
      </c>
      <c r="L12" s="33">
        <v>0</v>
      </c>
      <c r="M12" s="33">
        <v>0</v>
      </c>
      <c r="N12" s="36">
        <v>0</v>
      </c>
      <c r="O12" s="35">
        <v>0</v>
      </c>
      <c r="P12" s="33">
        <v>0</v>
      </c>
      <c r="Q12" s="34">
        <v>0</v>
      </c>
      <c r="R12" s="33">
        <v>0</v>
      </c>
      <c r="S12" s="33">
        <v>118.018398</v>
      </c>
      <c r="T12" s="36">
        <v>118.018398</v>
      </c>
      <c r="U12" s="25" t="s">
        <v>17</v>
      </c>
      <c r="V12" s="30" t="s">
        <v>17</v>
      </c>
    </row>
    <row r="13" spans="1:22" ht="15" x14ac:dyDescent="0.2">
      <c r="A13" s="29" t="s">
        <v>9</v>
      </c>
      <c r="B13" s="8" t="s">
        <v>28</v>
      </c>
      <c r="C13" s="8" t="s">
        <v>24</v>
      </c>
      <c r="D13" s="8" t="s">
        <v>40</v>
      </c>
      <c r="E13" s="8" t="s">
        <v>41</v>
      </c>
      <c r="F13" s="8" t="s">
        <v>42</v>
      </c>
      <c r="G13" s="8" t="s">
        <v>43</v>
      </c>
      <c r="H13" s="15" t="s">
        <v>44</v>
      </c>
      <c r="I13" s="35">
        <v>3805.22831</v>
      </c>
      <c r="J13" s="33">
        <v>15.450939999999999</v>
      </c>
      <c r="K13" s="34">
        <v>3820.6792489999998</v>
      </c>
      <c r="L13" s="33">
        <v>20826.304668000001</v>
      </c>
      <c r="M13" s="33">
        <v>95.565634000000003</v>
      </c>
      <c r="N13" s="36">
        <v>20921.870301999999</v>
      </c>
      <c r="O13" s="35">
        <v>4506.2366819999997</v>
      </c>
      <c r="P13" s="33">
        <v>46.856470000000002</v>
      </c>
      <c r="Q13" s="34">
        <v>4553.0931520000004</v>
      </c>
      <c r="R13" s="33">
        <v>23626.415851000002</v>
      </c>
      <c r="S13" s="33">
        <v>304.42114900000001</v>
      </c>
      <c r="T13" s="36">
        <v>23930.837</v>
      </c>
      <c r="U13" s="26">
        <f t="shared" si="1"/>
        <v>-16.086073325301488</v>
      </c>
      <c r="V13" s="31">
        <f t="shared" si="2"/>
        <v>-12.573595725047149</v>
      </c>
    </row>
    <row r="14" spans="1:22" ht="15" x14ac:dyDescent="0.2">
      <c r="A14" s="29" t="s">
        <v>9</v>
      </c>
      <c r="B14" s="8" t="s">
        <v>28</v>
      </c>
      <c r="C14" s="8" t="s">
        <v>24</v>
      </c>
      <c r="D14" s="8" t="s">
        <v>145</v>
      </c>
      <c r="E14" s="8" t="s">
        <v>47</v>
      </c>
      <c r="F14" s="8" t="s">
        <v>20</v>
      </c>
      <c r="G14" s="8" t="s">
        <v>46</v>
      </c>
      <c r="H14" s="15" t="s">
        <v>46</v>
      </c>
      <c r="I14" s="35">
        <v>1843.350696</v>
      </c>
      <c r="J14" s="33">
        <v>168.473375</v>
      </c>
      <c r="K14" s="34">
        <v>2011.824071</v>
      </c>
      <c r="L14" s="33">
        <v>9419.5619540000007</v>
      </c>
      <c r="M14" s="33">
        <v>1096.5393799999999</v>
      </c>
      <c r="N14" s="36">
        <v>10516.101334999999</v>
      </c>
      <c r="O14" s="35">
        <v>1054.2320999999999</v>
      </c>
      <c r="P14" s="33">
        <v>174.19542000000001</v>
      </c>
      <c r="Q14" s="34">
        <v>1228.42752</v>
      </c>
      <c r="R14" s="33">
        <v>4856.5617970000003</v>
      </c>
      <c r="S14" s="33">
        <v>1112.632429</v>
      </c>
      <c r="T14" s="36">
        <v>5969.1942259999996</v>
      </c>
      <c r="U14" s="26">
        <f t="shared" si="1"/>
        <v>63.772305508101937</v>
      </c>
      <c r="V14" s="31">
        <f t="shared" si="2"/>
        <v>76.172879233767461</v>
      </c>
    </row>
    <row r="15" spans="1:22" ht="15" x14ac:dyDescent="0.2">
      <c r="A15" s="29" t="s">
        <v>9</v>
      </c>
      <c r="B15" s="8" t="s">
        <v>28</v>
      </c>
      <c r="C15" s="8" t="s">
        <v>24</v>
      </c>
      <c r="D15" s="8" t="s">
        <v>145</v>
      </c>
      <c r="E15" s="8" t="s">
        <v>188</v>
      </c>
      <c r="F15" s="8" t="s">
        <v>37</v>
      </c>
      <c r="G15" s="8" t="s">
        <v>38</v>
      </c>
      <c r="H15" s="15" t="s">
        <v>189</v>
      </c>
      <c r="I15" s="35">
        <v>621.42101200000002</v>
      </c>
      <c r="J15" s="33">
        <v>64.796588</v>
      </c>
      <c r="K15" s="34">
        <v>686.21759999999995</v>
      </c>
      <c r="L15" s="33">
        <v>3688.4360449999999</v>
      </c>
      <c r="M15" s="33">
        <v>396.82917200000003</v>
      </c>
      <c r="N15" s="36">
        <v>4085.2652170000001</v>
      </c>
      <c r="O15" s="35">
        <v>58.9</v>
      </c>
      <c r="P15" s="33">
        <v>36.26</v>
      </c>
      <c r="Q15" s="34">
        <v>95.16</v>
      </c>
      <c r="R15" s="33">
        <v>61.2</v>
      </c>
      <c r="S15" s="33">
        <v>51.36</v>
      </c>
      <c r="T15" s="36">
        <v>112.56</v>
      </c>
      <c r="U15" s="25" t="s">
        <v>17</v>
      </c>
      <c r="V15" s="30" t="s">
        <v>17</v>
      </c>
    </row>
    <row r="16" spans="1:22" ht="15" x14ac:dyDescent="0.2">
      <c r="A16" s="29" t="s">
        <v>9</v>
      </c>
      <c r="B16" s="8" t="s">
        <v>28</v>
      </c>
      <c r="C16" s="8" t="s">
        <v>24</v>
      </c>
      <c r="D16" s="8" t="s">
        <v>145</v>
      </c>
      <c r="E16" s="8" t="s">
        <v>45</v>
      </c>
      <c r="F16" s="8" t="s">
        <v>20</v>
      </c>
      <c r="G16" s="8" t="s">
        <v>46</v>
      </c>
      <c r="H16" s="15" t="s">
        <v>46</v>
      </c>
      <c r="I16" s="35">
        <v>222.45662300000001</v>
      </c>
      <c r="J16" s="33">
        <v>13.081879000000001</v>
      </c>
      <c r="K16" s="34">
        <v>235.53850199999999</v>
      </c>
      <c r="L16" s="33">
        <v>2053.444849</v>
      </c>
      <c r="M16" s="33">
        <v>135.79777799999999</v>
      </c>
      <c r="N16" s="36">
        <v>2189.2426270000001</v>
      </c>
      <c r="O16" s="35">
        <v>528.17344800000001</v>
      </c>
      <c r="P16" s="33">
        <v>30.310856999999999</v>
      </c>
      <c r="Q16" s="34">
        <v>558.48430499999995</v>
      </c>
      <c r="R16" s="33">
        <v>4323.6967809999996</v>
      </c>
      <c r="S16" s="33">
        <v>369.57492400000001</v>
      </c>
      <c r="T16" s="36">
        <v>4693.2717050000001</v>
      </c>
      <c r="U16" s="26">
        <f t="shared" si="1"/>
        <v>-57.825403526783084</v>
      </c>
      <c r="V16" s="31">
        <f t="shared" si="2"/>
        <v>-53.353592874930314</v>
      </c>
    </row>
    <row r="17" spans="1:22" ht="15" x14ac:dyDescent="0.2">
      <c r="A17" s="29" t="s">
        <v>9</v>
      </c>
      <c r="B17" s="8" t="s">
        <v>28</v>
      </c>
      <c r="C17" s="8" t="s">
        <v>24</v>
      </c>
      <c r="D17" s="8" t="s">
        <v>51</v>
      </c>
      <c r="E17" s="8" t="s">
        <v>52</v>
      </c>
      <c r="F17" s="8" t="s">
        <v>32</v>
      </c>
      <c r="G17" s="8" t="s">
        <v>53</v>
      </c>
      <c r="H17" s="15" t="s">
        <v>54</v>
      </c>
      <c r="I17" s="35">
        <v>39709.689805000002</v>
      </c>
      <c r="J17" s="33">
        <v>6256.147234</v>
      </c>
      <c r="K17" s="34">
        <v>45965.837038999998</v>
      </c>
      <c r="L17" s="33">
        <v>215987.13629900001</v>
      </c>
      <c r="M17" s="33">
        <v>32682.458222000001</v>
      </c>
      <c r="N17" s="36">
        <v>248669.59452099999</v>
      </c>
      <c r="O17" s="35">
        <v>36158.465803999999</v>
      </c>
      <c r="P17" s="33">
        <v>5464.2096970000002</v>
      </c>
      <c r="Q17" s="34">
        <v>41622.675500999998</v>
      </c>
      <c r="R17" s="33">
        <v>174900.23043200001</v>
      </c>
      <c r="S17" s="33">
        <v>30910.042937999999</v>
      </c>
      <c r="T17" s="36">
        <v>205810.27337099999</v>
      </c>
      <c r="U17" s="26">
        <f t="shared" si="1"/>
        <v>10.434604421082106</v>
      </c>
      <c r="V17" s="31">
        <f t="shared" si="2"/>
        <v>20.824675293414764</v>
      </c>
    </row>
    <row r="18" spans="1:22" ht="15" x14ac:dyDescent="0.2">
      <c r="A18" s="29" t="s">
        <v>9</v>
      </c>
      <c r="B18" s="8" t="s">
        <v>28</v>
      </c>
      <c r="C18" s="8" t="s">
        <v>24</v>
      </c>
      <c r="D18" s="8" t="s">
        <v>51</v>
      </c>
      <c r="E18" s="8" t="s">
        <v>207</v>
      </c>
      <c r="F18" s="8" t="s">
        <v>32</v>
      </c>
      <c r="G18" s="8" t="s">
        <v>53</v>
      </c>
      <c r="H18" s="15" t="s">
        <v>54</v>
      </c>
      <c r="I18" s="35">
        <v>0</v>
      </c>
      <c r="J18" s="33">
        <v>0</v>
      </c>
      <c r="K18" s="34">
        <v>0</v>
      </c>
      <c r="L18" s="33">
        <v>291.15342099999998</v>
      </c>
      <c r="M18" s="33">
        <v>48.756076</v>
      </c>
      <c r="N18" s="36">
        <v>339.90949699999999</v>
      </c>
      <c r="O18" s="35">
        <v>0</v>
      </c>
      <c r="P18" s="33">
        <v>0</v>
      </c>
      <c r="Q18" s="34">
        <v>0</v>
      </c>
      <c r="R18" s="33">
        <v>0</v>
      </c>
      <c r="S18" s="33">
        <v>0</v>
      </c>
      <c r="T18" s="36">
        <v>0</v>
      </c>
      <c r="U18" s="25" t="s">
        <v>17</v>
      </c>
      <c r="V18" s="30" t="s">
        <v>17</v>
      </c>
    </row>
    <row r="19" spans="1:22" ht="15" x14ac:dyDescent="0.2">
      <c r="A19" s="29" t="s">
        <v>9</v>
      </c>
      <c r="B19" s="8" t="s">
        <v>28</v>
      </c>
      <c r="C19" s="8" t="s">
        <v>24</v>
      </c>
      <c r="D19" s="8" t="s">
        <v>51</v>
      </c>
      <c r="E19" s="8" t="s">
        <v>206</v>
      </c>
      <c r="F19" s="8" t="s">
        <v>32</v>
      </c>
      <c r="G19" s="8" t="s">
        <v>53</v>
      </c>
      <c r="H19" s="15" t="s">
        <v>54</v>
      </c>
      <c r="I19" s="35">
        <v>0</v>
      </c>
      <c r="J19" s="33">
        <v>0</v>
      </c>
      <c r="K19" s="34">
        <v>0</v>
      </c>
      <c r="L19" s="33">
        <v>156.925422</v>
      </c>
      <c r="M19" s="33">
        <v>25.076319999999999</v>
      </c>
      <c r="N19" s="36">
        <v>182.00174200000001</v>
      </c>
      <c r="O19" s="35">
        <v>0</v>
      </c>
      <c r="P19" s="33">
        <v>0</v>
      </c>
      <c r="Q19" s="34">
        <v>0</v>
      </c>
      <c r="R19" s="33">
        <v>0</v>
      </c>
      <c r="S19" s="33">
        <v>0</v>
      </c>
      <c r="T19" s="36">
        <v>0</v>
      </c>
      <c r="U19" s="25" t="s">
        <v>17</v>
      </c>
      <c r="V19" s="30" t="s">
        <v>17</v>
      </c>
    </row>
    <row r="20" spans="1:22" ht="15" x14ac:dyDescent="0.2">
      <c r="A20" s="29" t="s">
        <v>9</v>
      </c>
      <c r="B20" s="8" t="s">
        <v>28</v>
      </c>
      <c r="C20" s="8" t="s">
        <v>24</v>
      </c>
      <c r="D20" s="8" t="s">
        <v>55</v>
      </c>
      <c r="E20" s="8" t="s">
        <v>180</v>
      </c>
      <c r="F20" s="8" t="s">
        <v>37</v>
      </c>
      <c r="G20" s="8" t="s">
        <v>56</v>
      </c>
      <c r="H20" s="15" t="s">
        <v>57</v>
      </c>
      <c r="I20" s="35">
        <v>0</v>
      </c>
      <c r="J20" s="33">
        <v>85.433402000000001</v>
      </c>
      <c r="K20" s="34">
        <v>85.433402000000001</v>
      </c>
      <c r="L20" s="33">
        <v>0</v>
      </c>
      <c r="M20" s="33">
        <v>504.23666100000003</v>
      </c>
      <c r="N20" s="36">
        <v>504.23666100000003</v>
      </c>
      <c r="O20" s="35">
        <v>0</v>
      </c>
      <c r="P20" s="33">
        <v>99.75</v>
      </c>
      <c r="Q20" s="34">
        <v>99.75</v>
      </c>
      <c r="R20" s="33">
        <v>0</v>
      </c>
      <c r="S20" s="33">
        <v>580.12763900000004</v>
      </c>
      <c r="T20" s="36">
        <v>580.12763900000004</v>
      </c>
      <c r="U20" s="26">
        <f t="shared" si="1"/>
        <v>-14.352479197994983</v>
      </c>
      <c r="V20" s="31">
        <f t="shared" si="2"/>
        <v>-13.081772509721779</v>
      </c>
    </row>
    <row r="21" spans="1:22" ht="15" x14ac:dyDescent="0.2">
      <c r="A21" s="29" t="s">
        <v>9</v>
      </c>
      <c r="B21" s="8" t="s">
        <v>28</v>
      </c>
      <c r="C21" s="8" t="s">
        <v>24</v>
      </c>
      <c r="D21" s="8" t="s">
        <v>58</v>
      </c>
      <c r="E21" s="8" t="s">
        <v>59</v>
      </c>
      <c r="F21" s="8" t="s">
        <v>25</v>
      </c>
      <c r="G21" s="8" t="s">
        <v>26</v>
      </c>
      <c r="H21" s="15" t="s">
        <v>26</v>
      </c>
      <c r="I21" s="35">
        <v>747.74792400000001</v>
      </c>
      <c r="J21" s="33">
        <v>42.659258999999999</v>
      </c>
      <c r="K21" s="34">
        <v>790.40718300000003</v>
      </c>
      <c r="L21" s="33">
        <v>5235.1359179999999</v>
      </c>
      <c r="M21" s="33">
        <v>370.97114599999998</v>
      </c>
      <c r="N21" s="36">
        <v>5606.1070639999998</v>
      </c>
      <c r="O21" s="35">
        <v>685.12480500000004</v>
      </c>
      <c r="P21" s="33">
        <v>77.430304000000007</v>
      </c>
      <c r="Q21" s="34">
        <v>762.55510900000002</v>
      </c>
      <c r="R21" s="33">
        <v>4018.840154</v>
      </c>
      <c r="S21" s="33">
        <v>461.963728</v>
      </c>
      <c r="T21" s="36">
        <v>4480.8038820000002</v>
      </c>
      <c r="U21" s="26">
        <f t="shared" si="1"/>
        <v>3.6524670376315127</v>
      </c>
      <c r="V21" s="31">
        <f t="shared" si="2"/>
        <v>25.113868217274483</v>
      </c>
    </row>
    <row r="22" spans="1:22" ht="15" x14ac:dyDescent="0.2">
      <c r="A22" s="29" t="s">
        <v>9</v>
      </c>
      <c r="B22" s="8" t="s">
        <v>28</v>
      </c>
      <c r="C22" s="8" t="s">
        <v>24</v>
      </c>
      <c r="D22" s="8" t="s">
        <v>58</v>
      </c>
      <c r="E22" s="8" t="s">
        <v>60</v>
      </c>
      <c r="F22" s="8" t="s">
        <v>25</v>
      </c>
      <c r="G22" s="8" t="s">
        <v>26</v>
      </c>
      <c r="H22" s="15" t="s">
        <v>60</v>
      </c>
      <c r="I22" s="35">
        <v>577.35513200000003</v>
      </c>
      <c r="J22" s="33">
        <v>38.678398999999999</v>
      </c>
      <c r="K22" s="34">
        <v>616.03353100000004</v>
      </c>
      <c r="L22" s="33">
        <v>4176.9183160000002</v>
      </c>
      <c r="M22" s="33">
        <v>358.20318600000002</v>
      </c>
      <c r="N22" s="36">
        <v>4535.121502</v>
      </c>
      <c r="O22" s="35">
        <v>520.63517999999999</v>
      </c>
      <c r="P22" s="33">
        <v>73.607136999999994</v>
      </c>
      <c r="Q22" s="34">
        <v>594.24231699999996</v>
      </c>
      <c r="R22" s="33">
        <v>3023.754895</v>
      </c>
      <c r="S22" s="33">
        <v>442.25944800000002</v>
      </c>
      <c r="T22" s="36">
        <v>3466.0143429999998</v>
      </c>
      <c r="U22" s="26">
        <f t="shared" si="1"/>
        <v>3.6670586016175788</v>
      </c>
      <c r="V22" s="31">
        <f t="shared" si="2"/>
        <v>30.845433780710696</v>
      </c>
    </row>
    <row r="23" spans="1:22" ht="15" x14ac:dyDescent="0.2">
      <c r="A23" s="29" t="s">
        <v>9</v>
      </c>
      <c r="B23" s="8" t="s">
        <v>28</v>
      </c>
      <c r="C23" s="8" t="s">
        <v>24</v>
      </c>
      <c r="D23" s="8" t="s">
        <v>58</v>
      </c>
      <c r="E23" s="8" t="s">
        <v>61</v>
      </c>
      <c r="F23" s="8" t="s">
        <v>25</v>
      </c>
      <c r="G23" s="8" t="s">
        <v>26</v>
      </c>
      <c r="H23" s="15" t="s">
        <v>26</v>
      </c>
      <c r="I23" s="35">
        <v>250.92704000000001</v>
      </c>
      <c r="J23" s="33">
        <v>40.359900000000003</v>
      </c>
      <c r="K23" s="34">
        <v>291.28694000000002</v>
      </c>
      <c r="L23" s="33">
        <v>2188.2490830000002</v>
      </c>
      <c r="M23" s="33">
        <v>356.10906999999997</v>
      </c>
      <c r="N23" s="36">
        <v>2544.3581530000001</v>
      </c>
      <c r="O23" s="35">
        <v>198.00540000000001</v>
      </c>
      <c r="P23" s="33">
        <v>84.320627999999999</v>
      </c>
      <c r="Q23" s="34">
        <v>282.32602800000001</v>
      </c>
      <c r="R23" s="33">
        <v>1093.7595249999999</v>
      </c>
      <c r="S23" s="33">
        <v>451.68960800000002</v>
      </c>
      <c r="T23" s="36">
        <v>1545.4491330000001</v>
      </c>
      <c r="U23" s="26">
        <f t="shared" si="1"/>
        <v>3.1739588671576557</v>
      </c>
      <c r="V23" s="31">
        <f t="shared" si="2"/>
        <v>64.635515894394686</v>
      </c>
    </row>
    <row r="24" spans="1:22" ht="15" x14ac:dyDescent="0.2">
      <c r="A24" s="29" t="s">
        <v>9</v>
      </c>
      <c r="B24" s="8" t="s">
        <v>28</v>
      </c>
      <c r="C24" s="8" t="s">
        <v>24</v>
      </c>
      <c r="D24" s="8" t="s">
        <v>62</v>
      </c>
      <c r="E24" s="8" t="s">
        <v>63</v>
      </c>
      <c r="F24" s="8" t="s">
        <v>48</v>
      </c>
      <c r="G24" s="8" t="s">
        <v>48</v>
      </c>
      <c r="H24" s="15" t="s">
        <v>64</v>
      </c>
      <c r="I24" s="35">
        <v>1511.8425</v>
      </c>
      <c r="J24" s="33">
        <v>72.824815000000001</v>
      </c>
      <c r="K24" s="34">
        <v>1584.6673149999999</v>
      </c>
      <c r="L24" s="33">
        <v>8351.7188019999994</v>
      </c>
      <c r="M24" s="33">
        <v>559.45431499999995</v>
      </c>
      <c r="N24" s="36">
        <v>8911.1731170000003</v>
      </c>
      <c r="O24" s="35">
        <v>1506.04349</v>
      </c>
      <c r="P24" s="33">
        <v>163.61063799999999</v>
      </c>
      <c r="Q24" s="34">
        <v>1669.6541279999999</v>
      </c>
      <c r="R24" s="33">
        <v>8373.5576789999996</v>
      </c>
      <c r="S24" s="33">
        <v>755.96111499999995</v>
      </c>
      <c r="T24" s="36">
        <v>9129.5187939999996</v>
      </c>
      <c r="U24" s="26">
        <f t="shared" si="1"/>
        <v>-5.0900849208693089</v>
      </c>
      <c r="V24" s="31">
        <f t="shared" si="2"/>
        <v>-2.3916449697600539</v>
      </c>
    </row>
    <row r="25" spans="1:22" ht="15" x14ac:dyDescent="0.2">
      <c r="A25" s="29" t="s">
        <v>9</v>
      </c>
      <c r="B25" s="8" t="s">
        <v>28</v>
      </c>
      <c r="C25" s="8" t="s">
        <v>24</v>
      </c>
      <c r="D25" s="8" t="s">
        <v>65</v>
      </c>
      <c r="E25" s="8" t="s">
        <v>66</v>
      </c>
      <c r="F25" s="8" t="s">
        <v>25</v>
      </c>
      <c r="G25" s="8" t="s">
        <v>26</v>
      </c>
      <c r="H25" s="15" t="s">
        <v>26</v>
      </c>
      <c r="I25" s="35">
        <v>3301.4361330000002</v>
      </c>
      <c r="J25" s="33">
        <v>0</v>
      </c>
      <c r="K25" s="34">
        <v>3301.4361330000002</v>
      </c>
      <c r="L25" s="33">
        <v>17508.542905999999</v>
      </c>
      <c r="M25" s="33">
        <v>126.669265</v>
      </c>
      <c r="N25" s="36">
        <v>17635.212170999999</v>
      </c>
      <c r="O25" s="35">
        <v>0</v>
      </c>
      <c r="P25" s="33">
        <v>0</v>
      </c>
      <c r="Q25" s="34">
        <v>0</v>
      </c>
      <c r="R25" s="33">
        <v>0</v>
      </c>
      <c r="S25" s="33">
        <v>0</v>
      </c>
      <c r="T25" s="36">
        <v>0</v>
      </c>
      <c r="U25" s="25" t="s">
        <v>17</v>
      </c>
      <c r="V25" s="30" t="s">
        <v>17</v>
      </c>
    </row>
    <row r="26" spans="1:22" ht="15" x14ac:dyDescent="0.2">
      <c r="A26" s="29" t="s">
        <v>9</v>
      </c>
      <c r="B26" s="8" t="s">
        <v>28</v>
      </c>
      <c r="C26" s="8" t="s">
        <v>24</v>
      </c>
      <c r="D26" s="8" t="s">
        <v>65</v>
      </c>
      <c r="E26" s="8" t="s">
        <v>241</v>
      </c>
      <c r="F26" s="8" t="s">
        <v>25</v>
      </c>
      <c r="G26" s="8" t="s">
        <v>26</v>
      </c>
      <c r="H26" s="15" t="s">
        <v>26</v>
      </c>
      <c r="I26" s="35">
        <v>0</v>
      </c>
      <c r="J26" s="33">
        <v>0</v>
      </c>
      <c r="K26" s="34">
        <v>0</v>
      </c>
      <c r="L26" s="33">
        <v>0</v>
      </c>
      <c r="M26" s="33">
        <v>0</v>
      </c>
      <c r="N26" s="36">
        <v>0</v>
      </c>
      <c r="O26" s="35">
        <v>3428.1062550000001</v>
      </c>
      <c r="P26" s="33">
        <v>0</v>
      </c>
      <c r="Q26" s="34">
        <v>3428.1062550000001</v>
      </c>
      <c r="R26" s="33">
        <v>19276.640839</v>
      </c>
      <c r="S26" s="33">
        <v>0</v>
      </c>
      <c r="T26" s="36">
        <v>19276.640839</v>
      </c>
      <c r="U26" s="25" t="s">
        <v>17</v>
      </c>
      <c r="V26" s="30" t="s">
        <v>17</v>
      </c>
    </row>
    <row r="27" spans="1:22" ht="15" x14ac:dyDescent="0.2">
      <c r="A27" s="29" t="s">
        <v>9</v>
      </c>
      <c r="B27" s="8" t="s">
        <v>28</v>
      </c>
      <c r="C27" s="8" t="s">
        <v>24</v>
      </c>
      <c r="D27" s="8" t="s">
        <v>151</v>
      </c>
      <c r="E27" s="8" t="s">
        <v>150</v>
      </c>
      <c r="F27" s="8" t="s">
        <v>48</v>
      </c>
      <c r="G27" s="8" t="s">
        <v>48</v>
      </c>
      <c r="H27" s="15" t="s">
        <v>104</v>
      </c>
      <c r="I27" s="35">
        <v>2073.6996049999998</v>
      </c>
      <c r="J27" s="33">
        <v>61.576810000000002</v>
      </c>
      <c r="K27" s="34">
        <v>2135.2764149999998</v>
      </c>
      <c r="L27" s="33">
        <v>32078.040395</v>
      </c>
      <c r="M27" s="33">
        <v>960.73686399999997</v>
      </c>
      <c r="N27" s="36">
        <v>33038.777259000002</v>
      </c>
      <c r="O27" s="35">
        <v>6666.7630010000003</v>
      </c>
      <c r="P27" s="33">
        <v>183.973285</v>
      </c>
      <c r="Q27" s="34">
        <v>6850.7362860000003</v>
      </c>
      <c r="R27" s="33">
        <v>41601.318693000001</v>
      </c>
      <c r="S27" s="33">
        <v>1065.670822</v>
      </c>
      <c r="T27" s="36">
        <v>42666.989516000001</v>
      </c>
      <c r="U27" s="26">
        <f t="shared" si="1"/>
        <v>-68.83143174896982</v>
      </c>
      <c r="V27" s="31">
        <f t="shared" si="2"/>
        <v>-22.565951725723345</v>
      </c>
    </row>
    <row r="28" spans="1:22" ht="15" x14ac:dyDescent="0.2">
      <c r="A28" s="29" t="s">
        <v>9</v>
      </c>
      <c r="B28" s="8" t="s">
        <v>28</v>
      </c>
      <c r="C28" s="8" t="s">
        <v>24</v>
      </c>
      <c r="D28" s="8" t="s">
        <v>151</v>
      </c>
      <c r="E28" s="8" t="s">
        <v>49</v>
      </c>
      <c r="F28" s="8" t="s">
        <v>25</v>
      </c>
      <c r="G28" s="8" t="s">
        <v>26</v>
      </c>
      <c r="H28" s="15" t="s">
        <v>50</v>
      </c>
      <c r="I28" s="35">
        <v>784.74023899999997</v>
      </c>
      <c r="J28" s="33">
        <v>68.908923999999999</v>
      </c>
      <c r="K28" s="34">
        <v>853.64916300000004</v>
      </c>
      <c r="L28" s="33">
        <v>4623.4305560000003</v>
      </c>
      <c r="M28" s="33">
        <v>461.961388</v>
      </c>
      <c r="N28" s="36">
        <v>5085.3919429999996</v>
      </c>
      <c r="O28" s="35">
        <v>1008.958928</v>
      </c>
      <c r="P28" s="33">
        <v>82.887981999999994</v>
      </c>
      <c r="Q28" s="34">
        <v>1091.84691</v>
      </c>
      <c r="R28" s="33">
        <v>5563.6481000000003</v>
      </c>
      <c r="S28" s="33">
        <v>424.41976899999997</v>
      </c>
      <c r="T28" s="36">
        <v>5988.0678699999999</v>
      </c>
      <c r="U28" s="26">
        <f t="shared" si="1"/>
        <v>-21.816038935348537</v>
      </c>
      <c r="V28" s="31">
        <f t="shared" si="2"/>
        <v>-15.074577419577583</v>
      </c>
    </row>
    <row r="29" spans="1:22" ht="15" x14ac:dyDescent="0.2">
      <c r="A29" s="29" t="s">
        <v>9</v>
      </c>
      <c r="B29" s="8" t="s">
        <v>28</v>
      </c>
      <c r="C29" s="8" t="s">
        <v>24</v>
      </c>
      <c r="D29" s="8" t="s">
        <v>151</v>
      </c>
      <c r="E29" s="8" t="s">
        <v>103</v>
      </c>
      <c r="F29" s="8" t="s">
        <v>48</v>
      </c>
      <c r="G29" s="8" t="s">
        <v>48</v>
      </c>
      <c r="H29" s="15" t="s">
        <v>104</v>
      </c>
      <c r="I29" s="35">
        <v>72.146983000000006</v>
      </c>
      <c r="J29" s="33">
        <v>14.770974000000001</v>
      </c>
      <c r="K29" s="34">
        <v>86.917957000000001</v>
      </c>
      <c r="L29" s="33">
        <v>1428.400005</v>
      </c>
      <c r="M29" s="33">
        <v>173.905473</v>
      </c>
      <c r="N29" s="36">
        <v>1602.305478</v>
      </c>
      <c r="O29" s="35">
        <v>405.08303899999999</v>
      </c>
      <c r="P29" s="33">
        <v>44.644016000000001</v>
      </c>
      <c r="Q29" s="34">
        <v>449.727056</v>
      </c>
      <c r="R29" s="33">
        <v>2176.4213810000001</v>
      </c>
      <c r="S29" s="33">
        <v>178.667889</v>
      </c>
      <c r="T29" s="36">
        <v>2355.0892699999999</v>
      </c>
      <c r="U29" s="26">
        <f t="shared" si="1"/>
        <v>-80.673175909612155</v>
      </c>
      <c r="V29" s="31">
        <f t="shared" si="2"/>
        <v>-31.964129835299193</v>
      </c>
    </row>
    <row r="30" spans="1:22" ht="15" x14ac:dyDescent="0.2">
      <c r="A30" s="29" t="s">
        <v>9</v>
      </c>
      <c r="B30" s="8" t="s">
        <v>28</v>
      </c>
      <c r="C30" s="8" t="s">
        <v>24</v>
      </c>
      <c r="D30" s="8" t="s">
        <v>148</v>
      </c>
      <c r="E30" s="8" t="s">
        <v>67</v>
      </c>
      <c r="F30" s="8" t="s">
        <v>39</v>
      </c>
      <c r="G30" s="8" t="s">
        <v>39</v>
      </c>
      <c r="H30" s="15" t="s">
        <v>68</v>
      </c>
      <c r="I30" s="35">
        <v>879.514095</v>
      </c>
      <c r="J30" s="33">
        <v>113.373684</v>
      </c>
      <c r="K30" s="34">
        <v>992.88777900000002</v>
      </c>
      <c r="L30" s="33">
        <v>5228.9273679999997</v>
      </c>
      <c r="M30" s="33">
        <v>739.83187199999998</v>
      </c>
      <c r="N30" s="36">
        <v>5968.7592400000003</v>
      </c>
      <c r="O30" s="35">
        <v>824.100956</v>
      </c>
      <c r="P30" s="33">
        <v>97.026173999999997</v>
      </c>
      <c r="Q30" s="34">
        <v>921.12712999999997</v>
      </c>
      <c r="R30" s="33">
        <v>4443.0783780000002</v>
      </c>
      <c r="S30" s="33">
        <v>552.42536399999995</v>
      </c>
      <c r="T30" s="36">
        <v>4995.5037419999999</v>
      </c>
      <c r="U30" s="26">
        <f t="shared" si="1"/>
        <v>7.7905260482339811</v>
      </c>
      <c r="V30" s="31">
        <f t="shared" si="2"/>
        <v>19.48262974597128</v>
      </c>
    </row>
    <row r="31" spans="1:22" ht="15" x14ac:dyDescent="0.2">
      <c r="A31" s="29" t="s">
        <v>9</v>
      </c>
      <c r="B31" s="8" t="s">
        <v>28</v>
      </c>
      <c r="C31" s="8" t="s">
        <v>24</v>
      </c>
      <c r="D31" s="8" t="s">
        <v>177</v>
      </c>
      <c r="E31" s="8" t="s">
        <v>178</v>
      </c>
      <c r="F31" s="8" t="s">
        <v>32</v>
      </c>
      <c r="G31" s="8" t="s">
        <v>33</v>
      </c>
      <c r="H31" s="15" t="s">
        <v>33</v>
      </c>
      <c r="I31" s="35">
        <v>634.51788399999998</v>
      </c>
      <c r="J31" s="33">
        <v>0</v>
      </c>
      <c r="K31" s="34">
        <v>634.51788399999998</v>
      </c>
      <c r="L31" s="33">
        <v>2019.2240340000001</v>
      </c>
      <c r="M31" s="33">
        <v>0</v>
      </c>
      <c r="N31" s="36">
        <v>2019.2240340000001</v>
      </c>
      <c r="O31" s="35">
        <v>479.0745</v>
      </c>
      <c r="P31" s="33">
        <v>0</v>
      </c>
      <c r="Q31" s="34">
        <v>479.0745</v>
      </c>
      <c r="R31" s="33">
        <v>3470.1752259999998</v>
      </c>
      <c r="S31" s="33">
        <v>0</v>
      </c>
      <c r="T31" s="36">
        <v>3470.1752259999998</v>
      </c>
      <c r="U31" s="26">
        <f t="shared" si="1"/>
        <v>32.446599432864829</v>
      </c>
      <c r="V31" s="31">
        <f t="shared" si="2"/>
        <v>-41.812043989273754</v>
      </c>
    </row>
    <row r="32" spans="1:22" ht="15" x14ac:dyDescent="0.2">
      <c r="A32" s="29" t="s">
        <v>9</v>
      </c>
      <c r="B32" s="8" t="s">
        <v>28</v>
      </c>
      <c r="C32" s="8" t="s">
        <v>29</v>
      </c>
      <c r="D32" s="8" t="s">
        <v>154</v>
      </c>
      <c r="E32" s="8" t="s">
        <v>155</v>
      </c>
      <c r="F32" s="8" t="s">
        <v>25</v>
      </c>
      <c r="G32" s="8" t="s">
        <v>26</v>
      </c>
      <c r="H32" s="15" t="s">
        <v>26</v>
      </c>
      <c r="I32" s="35">
        <v>0</v>
      </c>
      <c r="J32" s="33">
        <v>0</v>
      </c>
      <c r="K32" s="34">
        <v>0</v>
      </c>
      <c r="L32" s="33">
        <v>0</v>
      </c>
      <c r="M32" s="33">
        <v>3.5952739999999999</v>
      </c>
      <c r="N32" s="36">
        <v>3.5952739999999999</v>
      </c>
      <c r="O32" s="35">
        <v>0</v>
      </c>
      <c r="P32" s="33">
        <v>1.736834</v>
      </c>
      <c r="Q32" s="34">
        <v>1.736834</v>
      </c>
      <c r="R32" s="33">
        <v>0</v>
      </c>
      <c r="S32" s="33">
        <v>13.073985</v>
      </c>
      <c r="T32" s="36">
        <v>13.073985</v>
      </c>
      <c r="U32" s="25" t="s">
        <v>17</v>
      </c>
      <c r="V32" s="31">
        <f t="shared" si="2"/>
        <v>-72.500549755870153</v>
      </c>
    </row>
    <row r="33" spans="1:22" ht="15" x14ac:dyDescent="0.2">
      <c r="A33" s="29" t="s">
        <v>9</v>
      </c>
      <c r="B33" s="8" t="s">
        <v>28</v>
      </c>
      <c r="C33" s="8" t="s">
        <v>29</v>
      </c>
      <c r="D33" s="8" t="s">
        <v>147</v>
      </c>
      <c r="E33" s="8" t="s">
        <v>176</v>
      </c>
      <c r="F33" s="8" t="s">
        <v>37</v>
      </c>
      <c r="G33" s="8" t="s">
        <v>38</v>
      </c>
      <c r="H33" s="15" t="s">
        <v>38</v>
      </c>
      <c r="I33" s="35">
        <v>0</v>
      </c>
      <c r="J33" s="33">
        <v>42.882024999999999</v>
      </c>
      <c r="K33" s="34">
        <v>42.882024999999999</v>
      </c>
      <c r="L33" s="33">
        <v>0</v>
      </c>
      <c r="M33" s="33">
        <v>251.05416700000001</v>
      </c>
      <c r="N33" s="36">
        <v>251.05416700000001</v>
      </c>
      <c r="O33" s="35">
        <v>0</v>
      </c>
      <c r="P33" s="33">
        <v>27.987539999999999</v>
      </c>
      <c r="Q33" s="34">
        <v>27.987539999999999</v>
      </c>
      <c r="R33" s="33">
        <v>0</v>
      </c>
      <c r="S33" s="33">
        <v>197.72773699999999</v>
      </c>
      <c r="T33" s="36">
        <v>197.72773699999999</v>
      </c>
      <c r="U33" s="26">
        <f t="shared" ref="U33:U83" si="3">+((K33/Q33)-1)*100</f>
        <v>53.218271416494623</v>
      </c>
      <c r="V33" s="31">
        <f t="shared" ref="V33:V83" si="4">+((N33/T33)-1)*100</f>
        <v>26.96962540971175</v>
      </c>
    </row>
    <row r="34" spans="1:22" ht="15" x14ac:dyDescent="0.2">
      <c r="A34" s="29" t="s">
        <v>9</v>
      </c>
      <c r="B34" s="8" t="s">
        <v>28</v>
      </c>
      <c r="C34" s="8" t="s">
        <v>24</v>
      </c>
      <c r="D34" s="8" t="s">
        <v>208</v>
      </c>
      <c r="E34" s="8" t="s">
        <v>69</v>
      </c>
      <c r="F34" s="8" t="s">
        <v>70</v>
      </c>
      <c r="G34" s="8" t="s">
        <v>71</v>
      </c>
      <c r="H34" s="15" t="s">
        <v>72</v>
      </c>
      <c r="I34" s="35">
        <v>7430.6703900000002</v>
      </c>
      <c r="J34" s="33">
        <v>379.64659699999999</v>
      </c>
      <c r="K34" s="34">
        <v>7810.3169870000002</v>
      </c>
      <c r="L34" s="33">
        <v>60948.403128999998</v>
      </c>
      <c r="M34" s="33">
        <v>2513.5955549999999</v>
      </c>
      <c r="N34" s="36">
        <v>63461.998683999998</v>
      </c>
      <c r="O34" s="35">
        <v>12043.876219</v>
      </c>
      <c r="P34" s="33">
        <v>651.93042000000003</v>
      </c>
      <c r="Q34" s="34">
        <v>12695.806639</v>
      </c>
      <c r="R34" s="33">
        <v>76314.392424999998</v>
      </c>
      <c r="S34" s="33">
        <v>4028.5835120000002</v>
      </c>
      <c r="T34" s="36">
        <v>80342.975936999996</v>
      </c>
      <c r="U34" s="26">
        <f t="shared" si="3"/>
        <v>-38.481128382913141</v>
      </c>
      <c r="V34" s="31">
        <f t="shared" si="4"/>
        <v>-21.011142612189293</v>
      </c>
    </row>
    <row r="35" spans="1:22" ht="15" x14ac:dyDescent="0.2">
      <c r="A35" s="29" t="s">
        <v>9</v>
      </c>
      <c r="B35" s="8" t="s">
        <v>28</v>
      </c>
      <c r="C35" s="8" t="s">
        <v>24</v>
      </c>
      <c r="D35" s="8" t="s">
        <v>74</v>
      </c>
      <c r="E35" s="8" t="s">
        <v>75</v>
      </c>
      <c r="F35" s="8" t="s">
        <v>76</v>
      </c>
      <c r="G35" s="8" t="s">
        <v>77</v>
      </c>
      <c r="H35" s="15" t="s">
        <v>75</v>
      </c>
      <c r="I35" s="35">
        <v>0</v>
      </c>
      <c r="J35" s="33">
        <v>0</v>
      </c>
      <c r="K35" s="34">
        <v>0</v>
      </c>
      <c r="L35" s="33">
        <v>0</v>
      </c>
      <c r="M35" s="33">
        <v>0</v>
      </c>
      <c r="N35" s="36">
        <v>0</v>
      </c>
      <c r="O35" s="35">
        <v>153.84904900000001</v>
      </c>
      <c r="P35" s="33">
        <v>44.043599999999998</v>
      </c>
      <c r="Q35" s="34">
        <v>197.89264900000001</v>
      </c>
      <c r="R35" s="33">
        <v>892.29380700000002</v>
      </c>
      <c r="S35" s="33">
        <v>190.14936700000001</v>
      </c>
      <c r="T35" s="36">
        <v>1082.443174</v>
      </c>
      <c r="U35" s="25" t="s">
        <v>17</v>
      </c>
      <c r="V35" s="30" t="s">
        <v>17</v>
      </c>
    </row>
    <row r="36" spans="1:22" ht="15" x14ac:dyDescent="0.2">
      <c r="A36" s="29" t="s">
        <v>9</v>
      </c>
      <c r="B36" s="8" t="s">
        <v>28</v>
      </c>
      <c r="C36" s="8" t="s">
        <v>24</v>
      </c>
      <c r="D36" s="8" t="s">
        <v>78</v>
      </c>
      <c r="E36" s="8" t="s">
        <v>79</v>
      </c>
      <c r="F36" s="8" t="s">
        <v>80</v>
      </c>
      <c r="G36" s="8" t="s">
        <v>81</v>
      </c>
      <c r="H36" s="15" t="s">
        <v>82</v>
      </c>
      <c r="I36" s="35">
        <v>3877.8439199999998</v>
      </c>
      <c r="J36" s="33">
        <v>156.76331999999999</v>
      </c>
      <c r="K36" s="34">
        <v>4034.6072399999998</v>
      </c>
      <c r="L36" s="33">
        <v>23712.945609999999</v>
      </c>
      <c r="M36" s="33">
        <v>851.33612000000005</v>
      </c>
      <c r="N36" s="36">
        <v>24564.281729999999</v>
      </c>
      <c r="O36" s="35">
        <v>4376.7305399999996</v>
      </c>
      <c r="P36" s="33">
        <v>179.87397999999999</v>
      </c>
      <c r="Q36" s="34">
        <v>4556.6045199999999</v>
      </c>
      <c r="R36" s="33">
        <v>26038.23777</v>
      </c>
      <c r="S36" s="33">
        <v>1060.6696400000001</v>
      </c>
      <c r="T36" s="36">
        <v>27098.90741</v>
      </c>
      <c r="U36" s="26">
        <f t="shared" si="3"/>
        <v>-11.455839050960693</v>
      </c>
      <c r="V36" s="31">
        <f t="shared" si="4"/>
        <v>-9.3532393821334594</v>
      </c>
    </row>
    <row r="37" spans="1:22" ht="15" x14ac:dyDescent="0.2">
      <c r="A37" s="29" t="s">
        <v>9</v>
      </c>
      <c r="B37" s="8" t="s">
        <v>28</v>
      </c>
      <c r="C37" s="8" t="s">
        <v>24</v>
      </c>
      <c r="D37" s="8" t="s">
        <v>83</v>
      </c>
      <c r="E37" s="8" t="s">
        <v>84</v>
      </c>
      <c r="F37" s="8" t="s">
        <v>25</v>
      </c>
      <c r="G37" s="8" t="s">
        <v>85</v>
      </c>
      <c r="H37" s="15" t="s">
        <v>86</v>
      </c>
      <c r="I37" s="35">
        <v>2200.1220800000001</v>
      </c>
      <c r="J37" s="33">
        <v>2.96922</v>
      </c>
      <c r="K37" s="34">
        <v>2203.0913</v>
      </c>
      <c r="L37" s="33">
        <v>14302.114538</v>
      </c>
      <c r="M37" s="33">
        <v>23.531734</v>
      </c>
      <c r="N37" s="36">
        <v>14325.646272</v>
      </c>
      <c r="O37" s="35">
        <v>3087.707175</v>
      </c>
      <c r="P37" s="33">
        <v>6.6901120000000001</v>
      </c>
      <c r="Q37" s="34">
        <v>3094.3972869999998</v>
      </c>
      <c r="R37" s="33">
        <v>18168.542449</v>
      </c>
      <c r="S37" s="33">
        <v>35.983262000000003</v>
      </c>
      <c r="T37" s="36">
        <v>18204.525710999998</v>
      </c>
      <c r="U37" s="26">
        <f t="shared" si="3"/>
        <v>-28.803864026914127</v>
      </c>
      <c r="V37" s="31">
        <f t="shared" si="4"/>
        <v>-21.307226019385961</v>
      </c>
    </row>
    <row r="38" spans="1:22" ht="15" x14ac:dyDescent="0.2">
      <c r="A38" s="29" t="s">
        <v>9</v>
      </c>
      <c r="B38" s="8" t="s">
        <v>28</v>
      </c>
      <c r="C38" s="8" t="s">
        <v>24</v>
      </c>
      <c r="D38" s="8" t="s">
        <v>83</v>
      </c>
      <c r="E38" s="8" t="s">
        <v>87</v>
      </c>
      <c r="F38" s="8" t="s">
        <v>25</v>
      </c>
      <c r="G38" s="8" t="s">
        <v>85</v>
      </c>
      <c r="H38" s="15" t="s">
        <v>88</v>
      </c>
      <c r="I38" s="35">
        <v>266.20334000000003</v>
      </c>
      <c r="J38" s="33">
        <v>0.55596000000000001</v>
      </c>
      <c r="K38" s="34">
        <v>266.7593</v>
      </c>
      <c r="L38" s="33">
        <v>1277.9015460000001</v>
      </c>
      <c r="M38" s="33">
        <v>1.830165</v>
      </c>
      <c r="N38" s="36">
        <v>1279.7317109999999</v>
      </c>
      <c r="O38" s="35">
        <v>28.473956999999999</v>
      </c>
      <c r="P38" s="33">
        <v>5.8824000000000001E-2</v>
      </c>
      <c r="Q38" s="34">
        <v>28.532781</v>
      </c>
      <c r="R38" s="33">
        <v>196.42820499999999</v>
      </c>
      <c r="S38" s="33">
        <v>0.14525099999999999</v>
      </c>
      <c r="T38" s="36">
        <v>196.57345599999999</v>
      </c>
      <c r="U38" s="25" t="s">
        <v>17</v>
      </c>
      <c r="V38" s="30" t="s">
        <v>17</v>
      </c>
    </row>
    <row r="39" spans="1:22" ht="15" x14ac:dyDescent="0.2">
      <c r="A39" s="29" t="s">
        <v>9</v>
      </c>
      <c r="B39" s="8" t="s">
        <v>28</v>
      </c>
      <c r="C39" s="8" t="s">
        <v>24</v>
      </c>
      <c r="D39" s="8" t="s">
        <v>89</v>
      </c>
      <c r="E39" s="8" t="s">
        <v>149</v>
      </c>
      <c r="F39" s="8" t="s">
        <v>20</v>
      </c>
      <c r="G39" s="8" t="s">
        <v>90</v>
      </c>
      <c r="H39" s="15" t="s">
        <v>91</v>
      </c>
      <c r="I39" s="35">
        <v>641.64620400000001</v>
      </c>
      <c r="J39" s="33">
        <v>9.4882500000000007</v>
      </c>
      <c r="K39" s="34">
        <v>651.13445400000001</v>
      </c>
      <c r="L39" s="33">
        <v>3879.2242809999998</v>
      </c>
      <c r="M39" s="33">
        <v>67.669280999999998</v>
      </c>
      <c r="N39" s="36">
        <v>3946.8935620000002</v>
      </c>
      <c r="O39" s="35">
        <v>549.35819500000002</v>
      </c>
      <c r="P39" s="33">
        <v>5.3880179999999998</v>
      </c>
      <c r="Q39" s="34">
        <v>554.74621300000001</v>
      </c>
      <c r="R39" s="33">
        <v>2371.887925</v>
      </c>
      <c r="S39" s="33">
        <v>23.602902</v>
      </c>
      <c r="T39" s="36">
        <v>2395.4908270000001</v>
      </c>
      <c r="U39" s="26">
        <f t="shared" si="3"/>
        <v>17.375195853747982</v>
      </c>
      <c r="V39" s="31">
        <f t="shared" si="4"/>
        <v>64.763459643170648</v>
      </c>
    </row>
    <row r="40" spans="1:22" ht="15" x14ac:dyDescent="0.2">
      <c r="A40" s="29" t="s">
        <v>9</v>
      </c>
      <c r="B40" s="8" t="s">
        <v>28</v>
      </c>
      <c r="C40" s="8" t="s">
        <v>24</v>
      </c>
      <c r="D40" s="8" t="s">
        <v>92</v>
      </c>
      <c r="E40" s="8" t="s">
        <v>93</v>
      </c>
      <c r="F40" s="8" t="s">
        <v>32</v>
      </c>
      <c r="G40" s="8" t="s">
        <v>94</v>
      </c>
      <c r="H40" s="15" t="s">
        <v>95</v>
      </c>
      <c r="I40" s="35">
        <v>1916.16</v>
      </c>
      <c r="J40" s="33">
        <v>49.328000000000003</v>
      </c>
      <c r="K40" s="34">
        <v>1965.4880000000001</v>
      </c>
      <c r="L40" s="33">
        <v>9794.2279999999992</v>
      </c>
      <c r="M40" s="33">
        <v>334.57029999999997</v>
      </c>
      <c r="N40" s="36">
        <v>10128.7983</v>
      </c>
      <c r="O40" s="35">
        <v>967.58</v>
      </c>
      <c r="P40" s="33">
        <v>59.217300000000002</v>
      </c>
      <c r="Q40" s="34">
        <v>1026.7973</v>
      </c>
      <c r="R40" s="33">
        <v>6327.5609999999997</v>
      </c>
      <c r="S40" s="33">
        <v>264.82490000000001</v>
      </c>
      <c r="T40" s="36">
        <v>6592.3859000000002</v>
      </c>
      <c r="U40" s="26">
        <f t="shared" si="3"/>
        <v>91.419280124714007</v>
      </c>
      <c r="V40" s="31">
        <f t="shared" si="4"/>
        <v>53.643892418373149</v>
      </c>
    </row>
    <row r="41" spans="1:22" ht="15" x14ac:dyDescent="0.2">
      <c r="A41" s="29" t="s">
        <v>9</v>
      </c>
      <c r="B41" s="8" t="s">
        <v>28</v>
      </c>
      <c r="C41" s="8" t="s">
        <v>24</v>
      </c>
      <c r="D41" s="8" t="s">
        <v>92</v>
      </c>
      <c r="E41" s="8" t="s">
        <v>181</v>
      </c>
      <c r="F41" s="8" t="s">
        <v>32</v>
      </c>
      <c r="G41" s="8" t="s">
        <v>94</v>
      </c>
      <c r="H41" s="15" t="s">
        <v>182</v>
      </c>
      <c r="I41" s="35">
        <v>294.72000000000003</v>
      </c>
      <c r="J41" s="33">
        <v>5.3419999999999996</v>
      </c>
      <c r="K41" s="34">
        <v>300.06200000000001</v>
      </c>
      <c r="L41" s="33">
        <v>3337.5639999999999</v>
      </c>
      <c r="M41" s="33">
        <v>62.967500000000001</v>
      </c>
      <c r="N41" s="36">
        <v>3400.5315000000001</v>
      </c>
      <c r="O41" s="35">
        <v>239.02099999999999</v>
      </c>
      <c r="P41" s="33">
        <v>8.5571000000000002</v>
      </c>
      <c r="Q41" s="34">
        <v>247.57810000000001</v>
      </c>
      <c r="R41" s="33">
        <v>1482.9269999999999</v>
      </c>
      <c r="S41" s="33">
        <v>39.485199999999999</v>
      </c>
      <c r="T41" s="36">
        <v>1522.4122</v>
      </c>
      <c r="U41" s="26">
        <f t="shared" si="3"/>
        <v>21.198926722517065</v>
      </c>
      <c r="V41" s="30" t="s">
        <v>17</v>
      </c>
    </row>
    <row r="42" spans="1:22" ht="15" x14ac:dyDescent="0.2">
      <c r="A42" s="29" t="s">
        <v>9</v>
      </c>
      <c r="B42" s="8" t="s">
        <v>28</v>
      </c>
      <c r="C42" s="8" t="s">
        <v>24</v>
      </c>
      <c r="D42" s="8" t="s">
        <v>92</v>
      </c>
      <c r="E42" s="8" t="s">
        <v>96</v>
      </c>
      <c r="F42" s="8" t="s">
        <v>32</v>
      </c>
      <c r="G42" s="8" t="s">
        <v>94</v>
      </c>
      <c r="H42" s="15" t="s">
        <v>95</v>
      </c>
      <c r="I42" s="35">
        <v>405.12</v>
      </c>
      <c r="J42" s="33">
        <v>10.398</v>
      </c>
      <c r="K42" s="34">
        <v>415.51799999999997</v>
      </c>
      <c r="L42" s="33">
        <v>3228.08</v>
      </c>
      <c r="M42" s="33">
        <v>114.27460000000001</v>
      </c>
      <c r="N42" s="36">
        <v>3342.3546000000001</v>
      </c>
      <c r="O42" s="35">
        <v>989.13499999999999</v>
      </c>
      <c r="P42" s="33">
        <v>60.584499999999998</v>
      </c>
      <c r="Q42" s="34">
        <v>1049.7194999999999</v>
      </c>
      <c r="R42" s="33">
        <v>4748.3109999999997</v>
      </c>
      <c r="S42" s="33">
        <v>215.4385</v>
      </c>
      <c r="T42" s="36">
        <v>4963.7494999999999</v>
      </c>
      <c r="U42" s="26">
        <f t="shared" si="3"/>
        <v>-60.416282635504047</v>
      </c>
      <c r="V42" s="31">
        <f t="shared" si="4"/>
        <v>-32.66472049002472</v>
      </c>
    </row>
    <row r="43" spans="1:22" ht="15" x14ac:dyDescent="0.2">
      <c r="A43" s="29" t="s">
        <v>9</v>
      </c>
      <c r="B43" s="8" t="s">
        <v>28</v>
      </c>
      <c r="C43" s="8" t="s">
        <v>24</v>
      </c>
      <c r="D43" s="8" t="s">
        <v>194</v>
      </c>
      <c r="E43" s="8" t="s">
        <v>195</v>
      </c>
      <c r="F43" s="8" t="s">
        <v>42</v>
      </c>
      <c r="G43" s="8" t="s">
        <v>196</v>
      </c>
      <c r="H43" s="15" t="s">
        <v>197</v>
      </c>
      <c r="I43" s="35">
        <v>212.13499999999999</v>
      </c>
      <c r="J43" s="33">
        <v>6.1425000000000001</v>
      </c>
      <c r="K43" s="34">
        <v>218.2775</v>
      </c>
      <c r="L43" s="33">
        <v>1338.0075400000001</v>
      </c>
      <c r="M43" s="33">
        <v>31.956720000000001</v>
      </c>
      <c r="N43" s="36">
        <v>1369.96426</v>
      </c>
      <c r="O43" s="35">
        <v>0</v>
      </c>
      <c r="P43" s="33">
        <v>0</v>
      </c>
      <c r="Q43" s="34">
        <v>0</v>
      </c>
      <c r="R43" s="33">
        <v>0</v>
      </c>
      <c r="S43" s="33">
        <v>0</v>
      </c>
      <c r="T43" s="36">
        <v>0</v>
      </c>
      <c r="U43" s="25" t="s">
        <v>17</v>
      </c>
      <c r="V43" s="30" t="s">
        <v>17</v>
      </c>
    </row>
    <row r="44" spans="1:22" ht="15" x14ac:dyDescent="0.2">
      <c r="A44" s="29" t="s">
        <v>9</v>
      </c>
      <c r="B44" s="8" t="s">
        <v>28</v>
      </c>
      <c r="C44" s="8" t="s">
        <v>24</v>
      </c>
      <c r="D44" s="8" t="s">
        <v>213</v>
      </c>
      <c r="E44" s="8" t="s">
        <v>214</v>
      </c>
      <c r="F44" s="8" t="s">
        <v>48</v>
      </c>
      <c r="G44" s="8" t="s">
        <v>170</v>
      </c>
      <c r="H44" s="15" t="s">
        <v>171</v>
      </c>
      <c r="I44" s="35">
        <v>5.6135999999999999</v>
      </c>
      <c r="J44" s="33">
        <v>0</v>
      </c>
      <c r="K44" s="34">
        <v>5.6135999999999999</v>
      </c>
      <c r="L44" s="33">
        <v>13.208600000000001</v>
      </c>
      <c r="M44" s="33">
        <v>0.56000000000000005</v>
      </c>
      <c r="N44" s="36">
        <v>13.768599999999999</v>
      </c>
      <c r="O44" s="35">
        <v>0</v>
      </c>
      <c r="P44" s="33">
        <v>0</v>
      </c>
      <c r="Q44" s="34">
        <v>0</v>
      </c>
      <c r="R44" s="33">
        <v>0</v>
      </c>
      <c r="S44" s="33">
        <v>0</v>
      </c>
      <c r="T44" s="36">
        <v>0</v>
      </c>
      <c r="U44" s="25" t="s">
        <v>17</v>
      </c>
      <c r="V44" s="30" t="s">
        <v>17</v>
      </c>
    </row>
    <row r="45" spans="1:22" ht="15" x14ac:dyDescent="0.2">
      <c r="A45" s="29" t="s">
        <v>9</v>
      </c>
      <c r="B45" s="8" t="s">
        <v>28</v>
      </c>
      <c r="C45" s="8" t="s">
        <v>24</v>
      </c>
      <c r="D45" s="8" t="s">
        <v>215</v>
      </c>
      <c r="E45" s="8" t="s">
        <v>216</v>
      </c>
      <c r="F45" s="8" t="s">
        <v>217</v>
      </c>
      <c r="G45" s="8" t="s">
        <v>218</v>
      </c>
      <c r="H45" s="15" t="s">
        <v>219</v>
      </c>
      <c r="I45" s="35">
        <v>38.059176999999998</v>
      </c>
      <c r="J45" s="33">
        <v>1.5731980000000001</v>
      </c>
      <c r="K45" s="34">
        <v>39.632375000000003</v>
      </c>
      <c r="L45" s="33">
        <v>86.759175999999997</v>
      </c>
      <c r="M45" s="33">
        <v>33.851162000000002</v>
      </c>
      <c r="N45" s="36">
        <v>120.610338</v>
      </c>
      <c r="O45" s="35">
        <v>0</v>
      </c>
      <c r="P45" s="33">
        <v>0</v>
      </c>
      <c r="Q45" s="34">
        <v>0</v>
      </c>
      <c r="R45" s="33">
        <v>121.658253</v>
      </c>
      <c r="S45" s="33">
        <v>100.53186700000001</v>
      </c>
      <c r="T45" s="36">
        <v>222.19012000000001</v>
      </c>
      <c r="U45" s="25" t="s">
        <v>17</v>
      </c>
      <c r="V45" s="31">
        <f t="shared" si="4"/>
        <v>-45.717506250953008</v>
      </c>
    </row>
    <row r="46" spans="1:22" ht="15" x14ac:dyDescent="0.2">
      <c r="A46" s="29" t="s">
        <v>9</v>
      </c>
      <c r="B46" s="8" t="s">
        <v>28</v>
      </c>
      <c r="C46" s="8" t="s">
        <v>24</v>
      </c>
      <c r="D46" s="8" t="s">
        <v>215</v>
      </c>
      <c r="E46" s="8" t="s">
        <v>220</v>
      </c>
      <c r="F46" s="8" t="s">
        <v>217</v>
      </c>
      <c r="G46" s="8" t="s">
        <v>218</v>
      </c>
      <c r="H46" s="15" t="s">
        <v>221</v>
      </c>
      <c r="I46" s="35">
        <v>0</v>
      </c>
      <c r="J46" s="33">
        <v>0</v>
      </c>
      <c r="K46" s="34">
        <v>0</v>
      </c>
      <c r="L46" s="33">
        <v>0</v>
      </c>
      <c r="M46" s="33">
        <v>0</v>
      </c>
      <c r="N46" s="36">
        <v>0</v>
      </c>
      <c r="O46" s="35">
        <v>0</v>
      </c>
      <c r="P46" s="33">
        <v>0</v>
      </c>
      <c r="Q46" s="34">
        <v>0</v>
      </c>
      <c r="R46" s="33">
        <v>0</v>
      </c>
      <c r="S46" s="33">
        <v>4.6996690000000001</v>
      </c>
      <c r="T46" s="36">
        <v>4.6996690000000001</v>
      </c>
      <c r="U46" s="25" t="s">
        <v>17</v>
      </c>
      <c r="V46" s="30" t="s">
        <v>17</v>
      </c>
    </row>
    <row r="47" spans="1:22" ht="15" x14ac:dyDescent="0.2">
      <c r="A47" s="29" t="s">
        <v>9</v>
      </c>
      <c r="B47" s="8" t="s">
        <v>28</v>
      </c>
      <c r="C47" s="8" t="s">
        <v>29</v>
      </c>
      <c r="D47" s="8" t="s">
        <v>164</v>
      </c>
      <c r="E47" s="8" t="s">
        <v>167</v>
      </c>
      <c r="F47" s="8" t="s">
        <v>32</v>
      </c>
      <c r="G47" s="8" t="s">
        <v>165</v>
      </c>
      <c r="H47" s="46" t="s">
        <v>166</v>
      </c>
      <c r="I47" s="35">
        <v>280.98719999999997</v>
      </c>
      <c r="J47" s="33">
        <v>32.792110000000001</v>
      </c>
      <c r="K47" s="34">
        <v>313.77931000000001</v>
      </c>
      <c r="L47" s="33">
        <v>900.08355100000006</v>
      </c>
      <c r="M47" s="33">
        <v>95.499903000000003</v>
      </c>
      <c r="N47" s="36">
        <v>995.58345399999996</v>
      </c>
      <c r="O47" s="35">
        <v>77.486999999999995</v>
      </c>
      <c r="P47" s="33">
        <v>15.293430000000001</v>
      </c>
      <c r="Q47" s="34">
        <v>92.780429999999996</v>
      </c>
      <c r="R47" s="33">
        <v>288.70138200000002</v>
      </c>
      <c r="S47" s="33">
        <v>49.107264000000001</v>
      </c>
      <c r="T47" s="36">
        <v>337.80864700000001</v>
      </c>
      <c r="U47" s="25" t="s">
        <v>17</v>
      </c>
      <c r="V47" s="30" t="s">
        <v>17</v>
      </c>
    </row>
    <row r="48" spans="1:22" ht="15" x14ac:dyDescent="0.2">
      <c r="A48" s="29" t="s">
        <v>9</v>
      </c>
      <c r="B48" s="8" t="s">
        <v>28</v>
      </c>
      <c r="C48" s="8" t="s">
        <v>24</v>
      </c>
      <c r="D48" s="8" t="s">
        <v>190</v>
      </c>
      <c r="E48" s="8" t="s">
        <v>123</v>
      </c>
      <c r="F48" s="8" t="s">
        <v>32</v>
      </c>
      <c r="G48" s="8" t="s">
        <v>53</v>
      </c>
      <c r="H48" s="15" t="s">
        <v>124</v>
      </c>
      <c r="I48" s="35">
        <v>484.50168000000002</v>
      </c>
      <c r="J48" s="33">
        <v>52.423650000000002</v>
      </c>
      <c r="K48" s="34">
        <v>536.92533000000003</v>
      </c>
      <c r="L48" s="33">
        <v>3283.5540470000001</v>
      </c>
      <c r="M48" s="33">
        <v>350.70934599999998</v>
      </c>
      <c r="N48" s="36">
        <v>3634.2633930000002</v>
      </c>
      <c r="O48" s="35">
        <v>436.82354099999998</v>
      </c>
      <c r="P48" s="33">
        <v>64.606620000000007</v>
      </c>
      <c r="Q48" s="34">
        <v>501.430161</v>
      </c>
      <c r="R48" s="33">
        <v>467.52014100000002</v>
      </c>
      <c r="S48" s="33">
        <v>71.918530000000004</v>
      </c>
      <c r="T48" s="36">
        <v>539.438671</v>
      </c>
      <c r="U48" s="26">
        <f t="shared" si="3"/>
        <v>7.078786192121389</v>
      </c>
      <c r="V48" s="30" t="s">
        <v>17</v>
      </c>
    </row>
    <row r="49" spans="1:22" ht="15" x14ac:dyDescent="0.2">
      <c r="A49" s="29" t="s">
        <v>9</v>
      </c>
      <c r="B49" s="8" t="s">
        <v>28</v>
      </c>
      <c r="C49" s="8" t="s">
        <v>24</v>
      </c>
      <c r="D49" s="8" t="s">
        <v>226</v>
      </c>
      <c r="E49" s="8" t="s">
        <v>227</v>
      </c>
      <c r="F49" s="8" t="s">
        <v>32</v>
      </c>
      <c r="G49" s="8" t="s">
        <v>228</v>
      </c>
      <c r="H49" s="15" t="s">
        <v>228</v>
      </c>
      <c r="I49" s="35">
        <v>0</v>
      </c>
      <c r="J49" s="33">
        <v>0</v>
      </c>
      <c r="K49" s="34">
        <v>0</v>
      </c>
      <c r="L49" s="33">
        <v>0</v>
      </c>
      <c r="M49" s="33">
        <v>0</v>
      </c>
      <c r="N49" s="36">
        <v>0</v>
      </c>
      <c r="O49" s="35">
        <v>0</v>
      </c>
      <c r="P49" s="33">
        <v>0</v>
      </c>
      <c r="Q49" s="34">
        <v>0</v>
      </c>
      <c r="R49" s="33">
        <v>62.016280000000002</v>
      </c>
      <c r="S49" s="33">
        <v>0</v>
      </c>
      <c r="T49" s="36">
        <v>62.016280000000002</v>
      </c>
      <c r="U49" s="25" t="s">
        <v>17</v>
      </c>
      <c r="V49" s="30" t="s">
        <v>17</v>
      </c>
    </row>
    <row r="50" spans="1:22" ht="15" x14ac:dyDescent="0.2">
      <c r="A50" s="29" t="s">
        <v>9</v>
      </c>
      <c r="B50" s="8" t="s">
        <v>28</v>
      </c>
      <c r="C50" s="8" t="s">
        <v>29</v>
      </c>
      <c r="D50" s="8" t="s">
        <v>97</v>
      </c>
      <c r="E50" s="8" t="s">
        <v>98</v>
      </c>
      <c r="F50" s="8" t="s">
        <v>32</v>
      </c>
      <c r="G50" s="8" t="s">
        <v>99</v>
      </c>
      <c r="H50" s="15" t="s">
        <v>100</v>
      </c>
      <c r="I50" s="35">
        <v>48.176806999999997</v>
      </c>
      <c r="J50" s="33">
        <v>7.2178719999999998</v>
      </c>
      <c r="K50" s="34">
        <v>55.394678999999996</v>
      </c>
      <c r="L50" s="33">
        <v>268.448398</v>
      </c>
      <c r="M50" s="33">
        <v>37.772911000000001</v>
      </c>
      <c r="N50" s="36">
        <v>306.22130800000002</v>
      </c>
      <c r="O50" s="35">
        <v>23.533159000000001</v>
      </c>
      <c r="P50" s="33">
        <v>4.7445120000000003</v>
      </c>
      <c r="Q50" s="34">
        <v>28.277671999999999</v>
      </c>
      <c r="R50" s="33">
        <v>226.49422799999999</v>
      </c>
      <c r="S50" s="33">
        <v>32.594532000000001</v>
      </c>
      <c r="T50" s="36">
        <v>259.08875999999998</v>
      </c>
      <c r="U50" s="26">
        <f t="shared" si="3"/>
        <v>95.895471876185567</v>
      </c>
      <c r="V50" s="31">
        <f t="shared" si="4"/>
        <v>18.191660649423792</v>
      </c>
    </row>
    <row r="51" spans="1:22" ht="15" x14ac:dyDescent="0.2">
      <c r="A51" s="29" t="s">
        <v>9</v>
      </c>
      <c r="B51" s="8" t="s">
        <v>28</v>
      </c>
      <c r="C51" s="8" t="s">
        <v>29</v>
      </c>
      <c r="D51" s="8" t="s">
        <v>156</v>
      </c>
      <c r="E51" s="8" t="s">
        <v>157</v>
      </c>
      <c r="F51" s="8" t="s">
        <v>32</v>
      </c>
      <c r="G51" s="8" t="s">
        <v>158</v>
      </c>
      <c r="H51" s="15" t="s">
        <v>159</v>
      </c>
      <c r="I51" s="35">
        <v>0</v>
      </c>
      <c r="J51" s="33">
        <v>0</v>
      </c>
      <c r="K51" s="34">
        <v>0</v>
      </c>
      <c r="L51" s="33">
        <v>0</v>
      </c>
      <c r="M51" s="33">
        <v>0.20349</v>
      </c>
      <c r="N51" s="36">
        <v>0.20349</v>
      </c>
      <c r="O51" s="35">
        <v>0</v>
      </c>
      <c r="P51" s="33">
        <v>0.42812</v>
      </c>
      <c r="Q51" s="34">
        <v>0.42812</v>
      </c>
      <c r="R51" s="33">
        <v>0</v>
      </c>
      <c r="S51" s="33">
        <v>0.54157299999999997</v>
      </c>
      <c r="T51" s="36">
        <v>0.54157299999999997</v>
      </c>
      <c r="U51" s="25" t="s">
        <v>17</v>
      </c>
      <c r="V51" s="31">
        <f t="shared" si="4"/>
        <v>-62.426117993326848</v>
      </c>
    </row>
    <row r="52" spans="1:22" ht="15" x14ac:dyDescent="0.2">
      <c r="A52" s="29" t="s">
        <v>9</v>
      </c>
      <c r="B52" s="8" t="s">
        <v>28</v>
      </c>
      <c r="C52" s="8" t="s">
        <v>24</v>
      </c>
      <c r="D52" s="8" t="s">
        <v>101</v>
      </c>
      <c r="E52" s="8" t="s">
        <v>153</v>
      </c>
      <c r="F52" s="8" t="s">
        <v>48</v>
      </c>
      <c r="G52" s="8" t="s">
        <v>48</v>
      </c>
      <c r="H52" s="15" t="s">
        <v>102</v>
      </c>
      <c r="I52" s="35">
        <v>853.42813599999999</v>
      </c>
      <c r="J52" s="33">
        <v>26.997733</v>
      </c>
      <c r="K52" s="34">
        <v>880.42586900000003</v>
      </c>
      <c r="L52" s="33">
        <v>5714.0089619999999</v>
      </c>
      <c r="M52" s="33">
        <v>185.26376500000001</v>
      </c>
      <c r="N52" s="36">
        <v>5899.2727269999996</v>
      </c>
      <c r="O52" s="35">
        <v>789.23764600000004</v>
      </c>
      <c r="P52" s="33">
        <v>30.391956</v>
      </c>
      <c r="Q52" s="34">
        <v>819.62960299999997</v>
      </c>
      <c r="R52" s="33">
        <v>3808.0366490000001</v>
      </c>
      <c r="S52" s="33">
        <v>130.19446199999999</v>
      </c>
      <c r="T52" s="36">
        <v>3938.2311110000001</v>
      </c>
      <c r="U52" s="26">
        <f t="shared" si="3"/>
        <v>7.417529305612458</v>
      </c>
      <c r="V52" s="31">
        <f t="shared" si="4"/>
        <v>49.794985635112951</v>
      </c>
    </row>
    <row r="53" spans="1:22" ht="15" x14ac:dyDescent="0.2">
      <c r="A53" s="29" t="s">
        <v>9</v>
      </c>
      <c r="B53" s="8" t="s">
        <v>28</v>
      </c>
      <c r="C53" s="8" t="s">
        <v>24</v>
      </c>
      <c r="D53" s="8" t="s">
        <v>105</v>
      </c>
      <c r="E53" s="8" t="s">
        <v>179</v>
      </c>
      <c r="F53" s="8" t="s">
        <v>20</v>
      </c>
      <c r="G53" s="8" t="s">
        <v>106</v>
      </c>
      <c r="H53" s="15" t="s">
        <v>107</v>
      </c>
      <c r="I53" s="35">
        <v>1736.7744</v>
      </c>
      <c r="J53" s="33">
        <v>136.46119999999999</v>
      </c>
      <c r="K53" s="34">
        <v>1873.2356</v>
      </c>
      <c r="L53" s="33">
        <v>11109.328</v>
      </c>
      <c r="M53" s="33">
        <v>817.81669999999997</v>
      </c>
      <c r="N53" s="36">
        <v>11927.144700000001</v>
      </c>
      <c r="O53" s="35">
        <v>1779.6212</v>
      </c>
      <c r="P53" s="33">
        <v>136.56530000000001</v>
      </c>
      <c r="Q53" s="34">
        <v>1916.1865</v>
      </c>
      <c r="R53" s="33">
        <v>11262.728300000001</v>
      </c>
      <c r="S53" s="33">
        <v>1227.5073</v>
      </c>
      <c r="T53" s="36">
        <v>12490.2356</v>
      </c>
      <c r="U53" s="26">
        <f t="shared" si="3"/>
        <v>-2.2414780607211249</v>
      </c>
      <c r="V53" s="31">
        <f t="shared" si="4"/>
        <v>-4.5082488275881571</v>
      </c>
    </row>
    <row r="54" spans="1:22" ht="15" x14ac:dyDescent="0.2">
      <c r="A54" s="29" t="s">
        <v>9</v>
      </c>
      <c r="B54" s="8" t="s">
        <v>28</v>
      </c>
      <c r="C54" s="8" t="s">
        <v>24</v>
      </c>
      <c r="D54" s="8" t="s">
        <v>242</v>
      </c>
      <c r="E54" s="8" t="s">
        <v>243</v>
      </c>
      <c r="F54" s="8" t="s">
        <v>32</v>
      </c>
      <c r="G54" s="8" t="s">
        <v>228</v>
      </c>
      <c r="H54" s="15" t="s">
        <v>244</v>
      </c>
      <c r="I54" s="35">
        <v>0</v>
      </c>
      <c r="J54" s="33">
        <v>0</v>
      </c>
      <c r="K54" s="34">
        <v>0</v>
      </c>
      <c r="L54" s="33">
        <v>166.75</v>
      </c>
      <c r="M54" s="33">
        <v>0</v>
      </c>
      <c r="N54" s="36">
        <v>166.75</v>
      </c>
      <c r="O54" s="35">
        <v>0</v>
      </c>
      <c r="P54" s="33">
        <v>0</v>
      </c>
      <c r="Q54" s="34">
        <v>0</v>
      </c>
      <c r="R54" s="33">
        <v>0</v>
      </c>
      <c r="S54" s="33">
        <v>0</v>
      </c>
      <c r="T54" s="36">
        <v>0</v>
      </c>
      <c r="U54" s="25" t="s">
        <v>17</v>
      </c>
      <c r="V54" s="30" t="s">
        <v>17</v>
      </c>
    </row>
    <row r="55" spans="1:22" ht="15" x14ac:dyDescent="0.2">
      <c r="A55" s="29" t="s">
        <v>9</v>
      </c>
      <c r="B55" s="8" t="s">
        <v>28</v>
      </c>
      <c r="C55" s="8" t="s">
        <v>29</v>
      </c>
      <c r="D55" s="8" t="s">
        <v>168</v>
      </c>
      <c r="E55" s="8" t="s">
        <v>169</v>
      </c>
      <c r="F55" s="8" t="s">
        <v>48</v>
      </c>
      <c r="G55" s="8" t="s">
        <v>170</v>
      </c>
      <c r="H55" s="15" t="s">
        <v>171</v>
      </c>
      <c r="I55" s="35">
        <v>0</v>
      </c>
      <c r="J55" s="33">
        <v>0</v>
      </c>
      <c r="K55" s="34">
        <v>0</v>
      </c>
      <c r="L55" s="33">
        <v>111.001</v>
      </c>
      <c r="M55" s="33">
        <v>12.041231</v>
      </c>
      <c r="N55" s="36">
        <v>123.042232</v>
      </c>
      <c r="O55" s="35">
        <v>119.475279</v>
      </c>
      <c r="P55" s="33">
        <v>0</v>
      </c>
      <c r="Q55" s="34">
        <v>119.475279</v>
      </c>
      <c r="R55" s="33">
        <v>189.90896000000001</v>
      </c>
      <c r="S55" s="33">
        <v>2.3877109999999999</v>
      </c>
      <c r="T55" s="36">
        <v>192.296671</v>
      </c>
      <c r="U55" s="25" t="s">
        <v>17</v>
      </c>
      <c r="V55" s="31">
        <f t="shared" si="4"/>
        <v>-36.014372292487586</v>
      </c>
    </row>
    <row r="56" spans="1:22" ht="15" x14ac:dyDescent="0.2">
      <c r="A56" s="29" t="s">
        <v>9</v>
      </c>
      <c r="B56" s="8" t="s">
        <v>28</v>
      </c>
      <c r="C56" s="8" t="s">
        <v>29</v>
      </c>
      <c r="D56" s="8" t="s">
        <v>168</v>
      </c>
      <c r="E56" s="8" t="s">
        <v>233</v>
      </c>
      <c r="F56" s="8" t="s">
        <v>48</v>
      </c>
      <c r="G56" s="8" t="s">
        <v>170</v>
      </c>
      <c r="H56" s="15" t="s">
        <v>171</v>
      </c>
      <c r="I56" s="35">
        <v>14.253928999999999</v>
      </c>
      <c r="J56" s="33">
        <v>2.6499609999999998</v>
      </c>
      <c r="K56" s="34">
        <v>16.903890000000001</v>
      </c>
      <c r="L56" s="33">
        <v>57.530526000000002</v>
      </c>
      <c r="M56" s="33">
        <v>12.376545</v>
      </c>
      <c r="N56" s="36">
        <v>69.907071000000002</v>
      </c>
      <c r="O56" s="35">
        <v>0</v>
      </c>
      <c r="P56" s="33">
        <v>0</v>
      </c>
      <c r="Q56" s="34">
        <v>0</v>
      </c>
      <c r="R56" s="33">
        <v>0</v>
      </c>
      <c r="S56" s="33">
        <v>0</v>
      </c>
      <c r="T56" s="36">
        <v>0</v>
      </c>
      <c r="U56" s="25" t="s">
        <v>17</v>
      </c>
      <c r="V56" s="30" t="s">
        <v>17</v>
      </c>
    </row>
    <row r="57" spans="1:22" ht="15" x14ac:dyDescent="0.2">
      <c r="A57" s="29" t="s">
        <v>9</v>
      </c>
      <c r="B57" s="8" t="s">
        <v>28</v>
      </c>
      <c r="C57" s="8" t="s">
        <v>24</v>
      </c>
      <c r="D57" s="8" t="s">
        <v>172</v>
      </c>
      <c r="E57" s="8" t="s">
        <v>173</v>
      </c>
      <c r="F57" s="8" t="s">
        <v>70</v>
      </c>
      <c r="G57" s="8" t="s">
        <v>174</v>
      </c>
      <c r="H57" s="15" t="s">
        <v>175</v>
      </c>
      <c r="I57" s="35">
        <v>0</v>
      </c>
      <c r="J57" s="33">
        <v>0.20640600000000001</v>
      </c>
      <c r="K57" s="34">
        <v>0.20640600000000001</v>
      </c>
      <c r="L57" s="33">
        <v>0</v>
      </c>
      <c r="M57" s="33">
        <v>0.20640600000000001</v>
      </c>
      <c r="N57" s="36">
        <v>0.20640600000000001</v>
      </c>
      <c r="O57" s="35">
        <v>0</v>
      </c>
      <c r="P57" s="33">
        <v>0</v>
      </c>
      <c r="Q57" s="34">
        <v>0</v>
      </c>
      <c r="R57" s="33">
        <v>0</v>
      </c>
      <c r="S57" s="33">
        <v>1.1387020000000001</v>
      </c>
      <c r="T57" s="36">
        <v>1.1387020000000001</v>
      </c>
      <c r="U57" s="25" t="s">
        <v>17</v>
      </c>
      <c r="V57" s="31">
        <f t="shared" si="4"/>
        <v>-81.873571838812964</v>
      </c>
    </row>
    <row r="58" spans="1:22" ht="15" x14ac:dyDescent="0.2">
      <c r="A58" s="29" t="s">
        <v>9</v>
      </c>
      <c r="B58" s="8" t="s">
        <v>28</v>
      </c>
      <c r="C58" s="8" t="s">
        <v>24</v>
      </c>
      <c r="D58" s="8" t="s">
        <v>191</v>
      </c>
      <c r="E58" s="8" t="s">
        <v>73</v>
      </c>
      <c r="F58" s="8" t="s">
        <v>48</v>
      </c>
      <c r="G58" s="8" t="s">
        <v>48</v>
      </c>
      <c r="H58" s="15" t="s">
        <v>202</v>
      </c>
      <c r="I58" s="35">
        <v>4917.72</v>
      </c>
      <c r="J58" s="33">
        <v>223.52796499999999</v>
      </c>
      <c r="K58" s="34">
        <v>5141.2479649999996</v>
      </c>
      <c r="L58" s="33">
        <v>29420.801306000001</v>
      </c>
      <c r="M58" s="33">
        <v>1173.962374</v>
      </c>
      <c r="N58" s="36">
        <v>30594.76368</v>
      </c>
      <c r="O58" s="35">
        <v>3318.5658100000001</v>
      </c>
      <c r="P58" s="33">
        <v>152.91540000000001</v>
      </c>
      <c r="Q58" s="34">
        <v>3471.4812099999999</v>
      </c>
      <c r="R58" s="33">
        <v>21599.100812000001</v>
      </c>
      <c r="S58" s="33">
        <v>836.90328499999998</v>
      </c>
      <c r="T58" s="36">
        <v>22436.004097000001</v>
      </c>
      <c r="U58" s="26">
        <f t="shared" si="3"/>
        <v>48.099547541552148</v>
      </c>
      <c r="V58" s="31">
        <f t="shared" si="4"/>
        <v>36.364584119909907</v>
      </c>
    </row>
    <row r="59" spans="1:22" ht="15" x14ac:dyDescent="0.2">
      <c r="A59" s="29" t="s">
        <v>9</v>
      </c>
      <c r="B59" s="8" t="s">
        <v>28</v>
      </c>
      <c r="C59" s="8" t="s">
        <v>24</v>
      </c>
      <c r="D59" s="8" t="s">
        <v>109</v>
      </c>
      <c r="E59" s="8" t="s">
        <v>110</v>
      </c>
      <c r="F59" s="8" t="s">
        <v>37</v>
      </c>
      <c r="G59" s="8" t="s">
        <v>38</v>
      </c>
      <c r="H59" s="15" t="s">
        <v>38</v>
      </c>
      <c r="I59" s="35">
        <v>1651.6599000000001</v>
      </c>
      <c r="J59" s="33">
        <v>89.212924000000001</v>
      </c>
      <c r="K59" s="34">
        <v>1740.872824</v>
      </c>
      <c r="L59" s="33">
        <v>10189.943196</v>
      </c>
      <c r="M59" s="33">
        <v>615.78816099999995</v>
      </c>
      <c r="N59" s="36">
        <v>10805.731357000001</v>
      </c>
      <c r="O59" s="35">
        <v>1553.1888329999999</v>
      </c>
      <c r="P59" s="33">
        <v>80.021985999999998</v>
      </c>
      <c r="Q59" s="34">
        <v>1633.2108189999999</v>
      </c>
      <c r="R59" s="33">
        <v>9720.0905120000007</v>
      </c>
      <c r="S59" s="33">
        <v>518.63494400000002</v>
      </c>
      <c r="T59" s="36">
        <v>10238.725456</v>
      </c>
      <c r="U59" s="26">
        <f t="shared" si="3"/>
        <v>6.5920457878132721</v>
      </c>
      <c r="V59" s="31">
        <f t="shared" si="4"/>
        <v>5.5378562833495071</v>
      </c>
    </row>
    <row r="60" spans="1:22" ht="15" x14ac:dyDescent="0.2">
      <c r="A60" s="29" t="s">
        <v>9</v>
      </c>
      <c r="B60" s="8" t="s">
        <v>28</v>
      </c>
      <c r="C60" s="8" t="s">
        <v>24</v>
      </c>
      <c r="D60" s="8" t="s">
        <v>193</v>
      </c>
      <c r="E60" s="8" t="s">
        <v>111</v>
      </c>
      <c r="F60" s="8" t="s">
        <v>25</v>
      </c>
      <c r="G60" s="8" t="s">
        <v>26</v>
      </c>
      <c r="H60" s="15" t="s">
        <v>60</v>
      </c>
      <c r="I60" s="35">
        <v>0</v>
      </c>
      <c r="J60" s="33">
        <v>3094.9096</v>
      </c>
      <c r="K60" s="34">
        <v>3094.9096</v>
      </c>
      <c r="L60" s="33">
        <v>0</v>
      </c>
      <c r="M60" s="33">
        <v>12994.8747</v>
      </c>
      <c r="N60" s="36">
        <v>12994.8747</v>
      </c>
      <c r="O60" s="35">
        <v>0</v>
      </c>
      <c r="P60" s="33">
        <v>2288.0572000000002</v>
      </c>
      <c r="Q60" s="34">
        <v>2288.0572000000002</v>
      </c>
      <c r="R60" s="33">
        <v>0</v>
      </c>
      <c r="S60" s="33">
        <v>9939.4976999999999</v>
      </c>
      <c r="T60" s="36">
        <v>9939.4976999999999</v>
      </c>
      <c r="U60" s="26">
        <f t="shared" si="3"/>
        <v>35.26364638086843</v>
      </c>
      <c r="V60" s="31">
        <f t="shared" si="4"/>
        <v>30.739752573211021</v>
      </c>
    </row>
    <row r="61" spans="1:22" ht="15" x14ac:dyDescent="0.2">
      <c r="A61" s="29" t="s">
        <v>9</v>
      </c>
      <c r="B61" s="8" t="s">
        <v>28</v>
      </c>
      <c r="C61" s="8" t="s">
        <v>24</v>
      </c>
      <c r="D61" s="8" t="s">
        <v>112</v>
      </c>
      <c r="E61" s="8" t="s">
        <v>113</v>
      </c>
      <c r="F61" s="8" t="s">
        <v>20</v>
      </c>
      <c r="G61" s="8" t="s">
        <v>114</v>
      </c>
      <c r="H61" s="15" t="s">
        <v>114</v>
      </c>
      <c r="I61" s="35">
        <v>2108.7016950000002</v>
      </c>
      <c r="J61" s="33">
        <v>54.923859999999998</v>
      </c>
      <c r="K61" s="34">
        <v>2163.6255550000001</v>
      </c>
      <c r="L61" s="33">
        <v>10186.954062999999</v>
      </c>
      <c r="M61" s="33">
        <v>345.27834100000001</v>
      </c>
      <c r="N61" s="36">
        <v>10532.232404</v>
      </c>
      <c r="O61" s="35">
        <v>1220.3824549999999</v>
      </c>
      <c r="P61" s="33">
        <v>48.957577999999998</v>
      </c>
      <c r="Q61" s="34">
        <v>1269.3400340000001</v>
      </c>
      <c r="R61" s="33">
        <v>7878.028268</v>
      </c>
      <c r="S61" s="33">
        <v>391.62923799999999</v>
      </c>
      <c r="T61" s="36">
        <v>8269.6575059999996</v>
      </c>
      <c r="U61" s="26">
        <f t="shared" si="3"/>
        <v>70.45279413286039</v>
      </c>
      <c r="V61" s="31">
        <f t="shared" si="4"/>
        <v>27.359958938546171</v>
      </c>
    </row>
    <row r="62" spans="1:22" ht="15" x14ac:dyDescent="0.2">
      <c r="A62" s="29" t="s">
        <v>9</v>
      </c>
      <c r="B62" s="8" t="s">
        <v>28</v>
      </c>
      <c r="C62" s="8" t="s">
        <v>29</v>
      </c>
      <c r="D62" s="8" t="s">
        <v>183</v>
      </c>
      <c r="E62" s="8" t="s">
        <v>192</v>
      </c>
      <c r="F62" s="8" t="s">
        <v>32</v>
      </c>
      <c r="G62" s="8" t="s">
        <v>94</v>
      </c>
      <c r="H62" s="15" t="s">
        <v>108</v>
      </c>
      <c r="I62" s="35">
        <v>0</v>
      </c>
      <c r="J62" s="33">
        <v>0</v>
      </c>
      <c r="K62" s="34">
        <v>0</v>
      </c>
      <c r="L62" s="33">
        <v>125.7</v>
      </c>
      <c r="M62" s="33">
        <v>4.4000000000000004</v>
      </c>
      <c r="N62" s="36">
        <v>130.1</v>
      </c>
      <c r="O62" s="35">
        <v>0</v>
      </c>
      <c r="P62" s="33">
        <v>0</v>
      </c>
      <c r="Q62" s="34">
        <v>0</v>
      </c>
      <c r="R62" s="33">
        <v>0</v>
      </c>
      <c r="S62" s="33">
        <v>0</v>
      </c>
      <c r="T62" s="36">
        <v>0</v>
      </c>
      <c r="U62" s="25" t="s">
        <v>17</v>
      </c>
      <c r="V62" s="30" t="s">
        <v>17</v>
      </c>
    </row>
    <row r="63" spans="1:22" ht="15" x14ac:dyDescent="0.2">
      <c r="A63" s="29" t="s">
        <v>9</v>
      </c>
      <c r="B63" s="8" t="s">
        <v>28</v>
      </c>
      <c r="C63" s="8" t="s">
        <v>29</v>
      </c>
      <c r="D63" s="8" t="s">
        <v>183</v>
      </c>
      <c r="E63" s="8" t="s">
        <v>184</v>
      </c>
      <c r="F63" s="8" t="s">
        <v>32</v>
      </c>
      <c r="G63" s="8" t="s">
        <v>185</v>
      </c>
      <c r="H63" s="15" t="s">
        <v>186</v>
      </c>
      <c r="I63" s="35">
        <v>0</v>
      </c>
      <c r="J63" s="33">
        <v>0</v>
      </c>
      <c r="K63" s="34">
        <v>0</v>
      </c>
      <c r="L63" s="33">
        <v>87.3</v>
      </c>
      <c r="M63" s="33">
        <v>0</v>
      </c>
      <c r="N63" s="36">
        <v>87.3</v>
      </c>
      <c r="O63" s="35">
        <v>0</v>
      </c>
      <c r="P63" s="33">
        <v>0</v>
      </c>
      <c r="Q63" s="34">
        <v>0</v>
      </c>
      <c r="R63" s="33">
        <v>14.78</v>
      </c>
      <c r="S63" s="33">
        <v>0</v>
      </c>
      <c r="T63" s="36">
        <v>14.78</v>
      </c>
      <c r="U63" s="25" t="s">
        <v>17</v>
      </c>
      <c r="V63" s="30" t="s">
        <v>17</v>
      </c>
    </row>
    <row r="64" spans="1:22" ht="15" x14ac:dyDescent="0.2">
      <c r="A64" s="29" t="s">
        <v>9</v>
      </c>
      <c r="B64" s="8" t="s">
        <v>28</v>
      </c>
      <c r="C64" s="8" t="s">
        <v>29</v>
      </c>
      <c r="D64" s="8" t="s">
        <v>209</v>
      </c>
      <c r="E64" s="8" t="s">
        <v>210</v>
      </c>
      <c r="F64" s="8" t="s">
        <v>20</v>
      </c>
      <c r="G64" s="8" t="s">
        <v>106</v>
      </c>
      <c r="H64" s="15" t="s">
        <v>211</v>
      </c>
      <c r="I64" s="35">
        <v>0</v>
      </c>
      <c r="J64" s="33">
        <v>0.78452999999999995</v>
      </c>
      <c r="K64" s="34">
        <v>0.78452999999999995</v>
      </c>
      <c r="L64" s="33">
        <v>138.78649999999999</v>
      </c>
      <c r="M64" s="33">
        <v>17.697955</v>
      </c>
      <c r="N64" s="36">
        <v>156.484455</v>
      </c>
      <c r="O64" s="35">
        <v>0</v>
      </c>
      <c r="P64" s="33">
        <v>0</v>
      </c>
      <c r="Q64" s="34">
        <v>0</v>
      </c>
      <c r="R64" s="33">
        <v>0</v>
      </c>
      <c r="S64" s="33">
        <v>0</v>
      </c>
      <c r="T64" s="36">
        <v>0</v>
      </c>
      <c r="U64" s="25" t="s">
        <v>17</v>
      </c>
      <c r="V64" s="30" t="s">
        <v>17</v>
      </c>
    </row>
    <row r="65" spans="1:22" ht="15" x14ac:dyDescent="0.2">
      <c r="A65" s="29" t="s">
        <v>9</v>
      </c>
      <c r="B65" s="8" t="s">
        <v>28</v>
      </c>
      <c r="C65" s="8" t="s">
        <v>29</v>
      </c>
      <c r="D65" s="8" t="s">
        <v>115</v>
      </c>
      <c r="E65" s="8" t="s">
        <v>116</v>
      </c>
      <c r="F65" s="8" t="s">
        <v>32</v>
      </c>
      <c r="G65" s="8" t="s">
        <v>33</v>
      </c>
      <c r="H65" s="15" t="s">
        <v>34</v>
      </c>
      <c r="I65" s="35">
        <v>142.98915500000001</v>
      </c>
      <c r="J65" s="33">
        <v>17.505932999999999</v>
      </c>
      <c r="K65" s="34">
        <v>160.49508800000001</v>
      </c>
      <c r="L65" s="33">
        <v>836.47006099999999</v>
      </c>
      <c r="M65" s="33">
        <v>101.333349</v>
      </c>
      <c r="N65" s="36">
        <v>937.80340999999999</v>
      </c>
      <c r="O65" s="35">
        <v>253.69888800000001</v>
      </c>
      <c r="P65" s="33">
        <v>37.658790000000003</v>
      </c>
      <c r="Q65" s="34">
        <v>291.35767800000002</v>
      </c>
      <c r="R65" s="33">
        <v>1385.3431599999999</v>
      </c>
      <c r="S65" s="33">
        <v>165.612911</v>
      </c>
      <c r="T65" s="36">
        <v>1550.9560710000001</v>
      </c>
      <c r="U65" s="26">
        <f t="shared" si="3"/>
        <v>-44.914755944753239</v>
      </c>
      <c r="V65" s="31">
        <f t="shared" si="4"/>
        <v>-39.533850923621685</v>
      </c>
    </row>
    <row r="66" spans="1:22" ht="15" x14ac:dyDescent="0.2">
      <c r="A66" s="29" t="s">
        <v>9</v>
      </c>
      <c r="B66" s="8" t="s">
        <v>28</v>
      </c>
      <c r="C66" s="8" t="s">
        <v>29</v>
      </c>
      <c r="D66" s="8" t="s">
        <v>146</v>
      </c>
      <c r="E66" s="8" t="s">
        <v>117</v>
      </c>
      <c r="F66" s="8" t="s">
        <v>32</v>
      </c>
      <c r="G66" s="8" t="s">
        <v>99</v>
      </c>
      <c r="H66" s="15" t="s">
        <v>100</v>
      </c>
      <c r="I66" s="35">
        <v>143.67836800000001</v>
      </c>
      <c r="J66" s="33">
        <v>0</v>
      </c>
      <c r="K66" s="34">
        <v>143.67836800000001</v>
      </c>
      <c r="L66" s="33">
        <v>370.08839899999998</v>
      </c>
      <c r="M66" s="33">
        <v>37.116</v>
      </c>
      <c r="N66" s="36">
        <v>407.20439900000002</v>
      </c>
      <c r="O66" s="35">
        <v>0</v>
      </c>
      <c r="P66" s="33">
        <v>0</v>
      </c>
      <c r="Q66" s="34">
        <v>0</v>
      </c>
      <c r="R66" s="33">
        <v>414.52327600000001</v>
      </c>
      <c r="S66" s="33">
        <v>6.968477</v>
      </c>
      <c r="T66" s="36">
        <v>421.49175300000002</v>
      </c>
      <c r="U66" s="25" t="s">
        <v>17</v>
      </c>
      <c r="V66" s="31">
        <f t="shared" si="4"/>
        <v>-3.3897113996439243</v>
      </c>
    </row>
    <row r="67" spans="1:22" ht="15" x14ac:dyDescent="0.2">
      <c r="A67" s="29" t="s">
        <v>9</v>
      </c>
      <c r="B67" s="8" t="s">
        <v>28</v>
      </c>
      <c r="C67" s="8" t="s">
        <v>29</v>
      </c>
      <c r="D67" s="8" t="s">
        <v>118</v>
      </c>
      <c r="E67" s="8" t="s">
        <v>119</v>
      </c>
      <c r="F67" s="8" t="s">
        <v>32</v>
      </c>
      <c r="G67" s="8" t="s">
        <v>120</v>
      </c>
      <c r="H67" s="15" t="s">
        <v>121</v>
      </c>
      <c r="I67" s="35">
        <v>0</v>
      </c>
      <c r="J67" s="33">
        <v>42.330519000000002</v>
      </c>
      <c r="K67" s="34">
        <v>42.330519000000002</v>
      </c>
      <c r="L67" s="33">
        <v>0</v>
      </c>
      <c r="M67" s="33">
        <v>237.77703299999999</v>
      </c>
      <c r="N67" s="36">
        <v>237.77703299999999</v>
      </c>
      <c r="O67" s="35">
        <v>0</v>
      </c>
      <c r="P67" s="33">
        <v>35.764342999999997</v>
      </c>
      <c r="Q67" s="34">
        <v>35.764342999999997</v>
      </c>
      <c r="R67" s="33">
        <v>0</v>
      </c>
      <c r="S67" s="33">
        <v>199.533142</v>
      </c>
      <c r="T67" s="36">
        <v>199.533142</v>
      </c>
      <c r="U67" s="26">
        <f t="shared" si="3"/>
        <v>18.359559967311601</v>
      </c>
      <c r="V67" s="31">
        <f t="shared" si="4"/>
        <v>19.166686103705022</v>
      </c>
    </row>
    <row r="68" spans="1:22" ht="15" x14ac:dyDescent="0.2">
      <c r="A68" s="29" t="s">
        <v>9</v>
      </c>
      <c r="B68" s="8" t="s">
        <v>28</v>
      </c>
      <c r="C68" s="8" t="s">
        <v>24</v>
      </c>
      <c r="D68" s="8" t="s">
        <v>229</v>
      </c>
      <c r="E68" s="8" t="s">
        <v>230</v>
      </c>
      <c r="F68" s="8" t="s">
        <v>37</v>
      </c>
      <c r="G68" s="8" t="s">
        <v>231</v>
      </c>
      <c r="H68" s="15" t="s">
        <v>232</v>
      </c>
      <c r="I68" s="35">
        <v>0</v>
      </c>
      <c r="J68" s="33">
        <v>12.24132</v>
      </c>
      <c r="K68" s="34">
        <v>12.24132</v>
      </c>
      <c r="L68" s="33">
        <v>0</v>
      </c>
      <c r="M68" s="33">
        <v>23.748324</v>
      </c>
      <c r="N68" s="36">
        <v>23.748324</v>
      </c>
      <c r="O68" s="35">
        <v>0</v>
      </c>
      <c r="P68" s="33">
        <v>0</v>
      </c>
      <c r="Q68" s="34">
        <v>0</v>
      </c>
      <c r="R68" s="33">
        <v>0</v>
      </c>
      <c r="S68" s="33">
        <v>0</v>
      </c>
      <c r="T68" s="36">
        <v>0</v>
      </c>
      <c r="U68" s="25" t="s">
        <v>17</v>
      </c>
      <c r="V68" s="30" t="s">
        <v>17</v>
      </c>
    </row>
    <row r="69" spans="1:22" ht="15" x14ac:dyDescent="0.2">
      <c r="A69" s="29" t="s">
        <v>9</v>
      </c>
      <c r="B69" s="8" t="s">
        <v>28</v>
      </c>
      <c r="C69" s="8" t="s">
        <v>24</v>
      </c>
      <c r="D69" s="8" t="s">
        <v>222</v>
      </c>
      <c r="E69" s="8" t="s">
        <v>223</v>
      </c>
      <c r="F69" s="8" t="s">
        <v>25</v>
      </c>
      <c r="G69" s="8" t="s">
        <v>224</v>
      </c>
      <c r="H69" s="15" t="s">
        <v>202</v>
      </c>
      <c r="I69" s="35">
        <v>0</v>
      </c>
      <c r="J69" s="33">
        <v>0</v>
      </c>
      <c r="K69" s="34">
        <v>0</v>
      </c>
      <c r="L69" s="33">
        <v>0</v>
      </c>
      <c r="M69" s="33">
        <v>36.696061</v>
      </c>
      <c r="N69" s="36">
        <v>36.696061</v>
      </c>
      <c r="O69" s="35">
        <v>0</v>
      </c>
      <c r="P69" s="33">
        <v>9.9700000000000006</v>
      </c>
      <c r="Q69" s="34">
        <v>9.9700000000000006</v>
      </c>
      <c r="R69" s="33">
        <v>0</v>
      </c>
      <c r="S69" s="33">
        <v>9.9700000000000006</v>
      </c>
      <c r="T69" s="36">
        <v>9.9700000000000006</v>
      </c>
      <c r="U69" s="25" t="s">
        <v>17</v>
      </c>
      <c r="V69" s="30" t="s">
        <v>17</v>
      </c>
    </row>
    <row r="70" spans="1:22" ht="15" x14ac:dyDescent="0.2">
      <c r="A70" s="29" t="s">
        <v>9</v>
      </c>
      <c r="B70" s="8" t="s">
        <v>28</v>
      </c>
      <c r="C70" s="8" t="s">
        <v>24</v>
      </c>
      <c r="D70" s="8" t="s">
        <v>122</v>
      </c>
      <c r="E70" s="8" t="s">
        <v>123</v>
      </c>
      <c r="F70" s="8" t="s">
        <v>32</v>
      </c>
      <c r="G70" s="8" t="s">
        <v>53</v>
      </c>
      <c r="H70" s="15" t="s">
        <v>124</v>
      </c>
      <c r="I70" s="35">
        <v>0</v>
      </c>
      <c r="J70" s="33">
        <v>0</v>
      </c>
      <c r="K70" s="34">
        <v>0</v>
      </c>
      <c r="L70" s="33">
        <v>0</v>
      </c>
      <c r="M70" s="33">
        <v>0</v>
      </c>
      <c r="N70" s="36">
        <v>0</v>
      </c>
      <c r="O70" s="35">
        <v>0</v>
      </c>
      <c r="P70" s="33">
        <v>0</v>
      </c>
      <c r="Q70" s="34">
        <v>0</v>
      </c>
      <c r="R70" s="33">
        <v>844.11549500000001</v>
      </c>
      <c r="S70" s="33">
        <v>36.575957000000002</v>
      </c>
      <c r="T70" s="36">
        <v>880.69145200000003</v>
      </c>
      <c r="U70" s="25" t="s">
        <v>17</v>
      </c>
      <c r="V70" s="30" t="s">
        <v>17</v>
      </c>
    </row>
    <row r="71" spans="1:22" ht="15" x14ac:dyDescent="0.2">
      <c r="A71" s="29" t="s">
        <v>9</v>
      </c>
      <c r="B71" s="8" t="s">
        <v>28</v>
      </c>
      <c r="C71" s="8" t="s">
        <v>24</v>
      </c>
      <c r="D71" s="8" t="s">
        <v>125</v>
      </c>
      <c r="E71" s="8" t="s">
        <v>126</v>
      </c>
      <c r="F71" s="8" t="s">
        <v>48</v>
      </c>
      <c r="G71" s="8" t="s">
        <v>48</v>
      </c>
      <c r="H71" s="15" t="s">
        <v>104</v>
      </c>
      <c r="I71" s="35">
        <v>1646.228224</v>
      </c>
      <c r="J71" s="33">
        <v>187.381282</v>
      </c>
      <c r="K71" s="34">
        <v>1833.609506</v>
      </c>
      <c r="L71" s="33">
        <v>8138.908136</v>
      </c>
      <c r="M71" s="33">
        <v>1054.7641759999999</v>
      </c>
      <c r="N71" s="36">
        <v>9193.6723120000006</v>
      </c>
      <c r="O71" s="35">
        <v>1521.141695</v>
      </c>
      <c r="P71" s="33">
        <v>174.780686</v>
      </c>
      <c r="Q71" s="34">
        <v>1695.922382</v>
      </c>
      <c r="R71" s="33">
        <v>9812.8659430000007</v>
      </c>
      <c r="S71" s="33">
        <v>1241.498325</v>
      </c>
      <c r="T71" s="36">
        <v>11054.364267999999</v>
      </c>
      <c r="U71" s="26">
        <f t="shared" si="3"/>
        <v>8.1187161311961464</v>
      </c>
      <c r="V71" s="31">
        <f t="shared" si="4"/>
        <v>-16.832193248654747</v>
      </c>
    </row>
    <row r="72" spans="1:22" ht="15" x14ac:dyDescent="0.2">
      <c r="A72" s="29" t="s">
        <v>9</v>
      </c>
      <c r="B72" s="8" t="s">
        <v>28</v>
      </c>
      <c r="C72" s="8" t="s">
        <v>245</v>
      </c>
      <c r="D72" s="8" t="s">
        <v>246</v>
      </c>
      <c r="E72" s="8" t="s">
        <v>247</v>
      </c>
      <c r="F72" s="8" t="s">
        <v>80</v>
      </c>
      <c r="G72" s="8" t="s">
        <v>248</v>
      </c>
      <c r="H72" s="15" t="s">
        <v>249</v>
      </c>
      <c r="I72" s="35">
        <v>8.1686999999999994</v>
      </c>
      <c r="J72" s="33">
        <v>0</v>
      </c>
      <c r="K72" s="34">
        <v>8.1686999999999994</v>
      </c>
      <c r="L72" s="33">
        <v>8.1686999999999994</v>
      </c>
      <c r="M72" s="33">
        <v>0</v>
      </c>
      <c r="N72" s="36">
        <v>8.1686999999999994</v>
      </c>
      <c r="O72" s="35">
        <v>0</v>
      </c>
      <c r="P72" s="33">
        <v>0</v>
      </c>
      <c r="Q72" s="34">
        <v>0</v>
      </c>
      <c r="R72" s="33">
        <v>0</v>
      </c>
      <c r="S72" s="33">
        <v>0</v>
      </c>
      <c r="T72" s="36">
        <v>0</v>
      </c>
      <c r="U72" s="25" t="s">
        <v>17</v>
      </c>
      <c r="V72" s="30" t="s">
        <v>17</v>
      </c>
    </row>
    <row r="73" spans="1:22" ht="15" x14ac:dyDescent="0.2">
      <c r="A73" s="29" t="s">
        <v>9</v>
      </c>
      <c r="B73" s="8" t="s">
        <v>28</v>
      </c>
      <c r="C73" s="8" t="s">
        <v>24</v>
      </c>
      <c r="D73" s="8" t="s">
        <v>127</v>
      </c>
      <c r="E73" s="8" t="s">
        <v>187</v>
      </c>
      <c r="F73" s="8" t="s">
        <v>25</v>
      </c>
      <c r="G73" s="8" t="s">
        <v>26</v>
      </c>
      <c r="H73" s="15" t="s">
        <v>60</v>
      </c>
      <c r="I73" s="35">
        <v>553.01536599999997</v>
      </c>
      <c r="J73" s="33">
        <v>70.423930999999996</v>
      </c>
      <c r="K73" s="34">
        <v>623.43929700000001</v>
      </c>
      <c r="L73" s="33">
        <v>2881.0200639999998</v>
      </c>
      <c r="M73" s="33">
        <v>406.08566400000001</v>
      </c>
      <c r="N73" s="36">
        <v>3287.105728</v>
      </c>
      <c r="O73" s="35">
        <v>477.27403399999997</v>
      </c>
      <c r="P73" s="33">
        <v>87.697666999999996</v>
      </c>
      <c r="Q73" s="34">
        <v>564.97170100000005</v>
      </c>
      <c r="R73" s="33">
        <v>1518.311211</v>
      </c>
      <c r="S73" s="33">
        <v>218.543229</v>
      </c>
      <c r="T73" s="36">
        <v>1736.8544400000001</v>
      </c>
      <c r="U73" s="26">
        <f t="shared" si="3"/>
        <v>10.348765415420335</v>
      </c>
      <c r="V73" s="31">
        <f t="shared" si="4"/>
        <v>89.256258457674775</v>
      </c>
    </row>
    <row r="74" spans="1:22" ht="15" x14ac:dyDescent="0.2">
      <c r="A74" s="29" t="s">
        <v>9</v>
      </c>
      <c r="B74" s="8" t="s">
        <v>28</v>
      </c>
      <c r="C74" s="8" t="s">
        <v>24</v>
      </c>
      <c r="D74" s="8" t="s">
        <v>127</v>
      </c>
      <c r="E74" s="8" t="s">
        <v>128</v>
      </c>
      <c r="F74" s="8" t="s">
        <v>25</v>
      </c>
      <c r="G74" s="8" t="s">
        <v>26</v>
      </c>
      <c r="H74" s="15" t="s">
        <v>60</v>
      </c>
      <c r="I74" s="35">
        <v>0</v>
      </c>
      <c r="J74" s="33">
        <v>0</v>
      </c>
      <c r="K74" s="34">
        <v>0</v>
      </c>
      <c r="L74" s="33">
        <v>0</v>
      </c>
      <c r="M74" s="33">
        <v>0</v>
      </c>
      <c r="N74" s="36">
        <v>0</v>
      </c>
      <c r="O74" s="35">
        <v>0</v>
      </c>
      <c r="P74" s="33">
        <v>0</v>
      </c>
      <c r="Q74" s="34">
        <v>0</v>
      </c>
      <c r="R74" s="33">
        <v>467.00494700000002</v>
      </c>
      <c r="S74" s="33">
        <v>77.234826999999996</v>
      </c>
      <c r="T74" s="36">
        <v>544.23977300000001</v>
      </c>
      <c r="U74" s="25" t="s">
        <v>17</v>
      </c>
      <c r="V74" s="30" t="s">
        <v>17</v>
      </c>
    </row>
    <row r="75" spans="1:22" ht="15" x14ac:dyDescent="0.2">
      <c r="A75" s="29" t="s">
        <v>9</v>
      </c>
      <c r="B75" s="8" t="s">
        <v>28</v>
      </c>
      <c r="C75" s="8" t="s">
        <v>24</v>
      </c>
      <c r="D75" s="8" t="s">
        <v>127</v>
      </c>
      <c r="E75" s="8" t="s">
        <v>212</v>
      </c>
      <c r="F75" s="8" t="s">
        <v>25</v>
      </c>
      <c r="G75" s="8" t="s">
        <v>26</v>
      </c>
      <c r="H75" s="15" t="s">
        <v>60</v>
      </c>
      <c r="I75" s="35">
        <v>0</v>
      </c>
      <c r="J75" s="33">
        <v>0</v>
      </c>
      <c r="K75" s="34">
        <v>0</v>
      </c>
      <c r="L75" s="33">
        <v>0</v>
      </c>
      <c r="M75" s="33">
        <v>0</v>
      </c>
      <c r="N75" s="36">
        <v>0</v>
      </c>
      <c r="O75" s="35">
        <v>0</v>
      </c>
      <c r="P75" s="33">
        <v>0</v>
      </c>
      <c r="Q75" s="34">
        <v>0</v>
      </c>
      <c r="R75" s="33">
        <v>826.20689600000003</v>
      </c>
      <c r="S75" s="33">
        <v>141.52999399999999</v>
      </c>
      <c r="T75" s="36">
        <v>967.73689000000002</v>
      </c>
      <c r="U75" s="25" t="s">
        <v>17</v>
      </c>
      <c r="V75" s="30" t="s">
        <v>17</v>
      </c>
    </row>
    <row r="76" spans="1:22" ht="15" x14ac:dyDescent="0.2">
      <c r="A76" s="29" t="s">
        <v>9</v>
      </c>
      <c r="B76" s="8" t="s">
        <v>28</v>
      </c>
      <c r="C76" s="8" t="s">
        <v>24</v>
      </c>
      <c r="D76" s="8" t="s">
        <v>129</v>
      </c>
      <c r="E76" s="8" t="s">
        <v>130</v>
      </c>
      <c r="F76" s="8" t="s">
        <v>20</v>
      </c>
      <c r="G76" s="8" t="s">
        <v>90</v>
      </c>
      <c r="H76" s="15" t="s">
        <v>91</v>
      </c>
      <c r="I76" s="35">
        <v>3539.0371660000001</v>
      </c>
      <c r="J76" s="33">
        <v>265.345482</v>
      </c>
      <c r="K76" s="34">
        <v>3804.3826479999998</v>
      </c>
      <c r="L76" s="33">
        <v>17371.306221999999</v>
      </c>
      <c r="M76" s="33">
        <v>1610.9040869999999</v>
      </c>
      <c r="N76" s="36">
        <v>18982.210308999998</v>
      </c>
      <c r="O76" s="35">
        <v>2687.5101289999998</v>
      </c>
      <c r="P76" s="33">
        <v>215.06712999999999</v>
      </c>
      <c r="Q76" s="34">
        <v>2902.5772590000001</v>
      </c>
      <c r="R76" s="33">
        <v>16347.83654</v>
      </c>
      <c r="S76" s="33">
        <v>1289.2713000000001</v>
      </c>
      <c r="T76" s="36">
        <v>17637.107841000001</v>
      </c>
      <c r="U76" s="26">
        <f t="shared" si="3"/>
        <v>31.069126108660107</v>
      </c>
      <c r="V76" s="31">
        <f t="shared" si="4"/>
        <v>7.6265478451807978</v>
      </c>
    </row>
    <row r="77" spans="1:22" ht="15" x14ac:dyDescent="0.2">
      <c r="A77" s="29" t="s">
        <v>9</v>
      </c>
      <c r="B77" s="8" t="s">
        <v>28</v>
      </c>
      <c r="C77" s="8" t="s">
        <v>29</v>
      </c>
      <c r="D77" s="8" t="s">
        <v>152</v>
      </c>
      <c r="E77" s="8" t="s">
        <v>108</v>
      </c>
      <c r="F77" s="8" t="s">
        <v>32</v>
      </c>
      <c r="G77" s="8" t="s">
        <v>94</v>
      </c>
      <c r="H77" s="15" t="s">
        <v>108</v>
      </c>
      <c r="I77" s="35">
        <v>297</v>
      </c>
      <c r="J77" s="33">
        <v>0</v>
      </c>
      <c r="K77" s="34">
        <v>297</v>
      </c>
      <c r="L77" s="33">
        <v>1460.8</v>
      </c>
      <c r="M77" s="33">
        <v>0</v>
      </c>
      <c r="N77" s="36">
        <v>1460.8</v>
      </c>
      <c r="O77" s="35">
        <v>351.315</v>
      </c>
      <c r="P77" s="33">
        <v>0</v>
      </c>
      <c r="Q77" s="34">
        <v>351.315</v>
      </c>
      <c r="R77" s="33">
        <v>2224.2150000000001</v>
      </c>
      <c r="S77" s="33">
        <v>0</v>
      </c>
      <c r="T77" s="36">
        <v>2224.2150000000001</v>
      </c>
      <c r="U77" s="26">
        <f t="shared" si="3"/>
        <v>-15.460484180863332</v>
      </c>
      <c r="V77" s="31">
        <f t="shared" si="4"/>
        <v>-34.322895943063067</v>
      </c>
    </row>
    <row r="78" spans="1:22" ht="15" x14ac:dyDescent="0.2">
      <c r="A78" s="29" t="s">
        <v>9</v>
      </c>
      <c r="B78" s="8" t="s">
        <v>28</v>
      </c>
      <c r="C78" s="8" t="s">
        <v>24</v>
      </c>
      <c r="D78" s="8" t="s">
        <v>131</v>
      </c>
      <c r="E78" s="8" t="s">
        <v>132</v>
      </c>
      <c r="F78" s="8" t="s">
        <v>48</v>
      </c>
      <c r="G78" s="8" t="s">
        <v>48</v>
      </c>
      <c r="H78" s="15" t="s">
        <v>133</v>
      </c>
      <c r="I78" s="35">
        <v>3722.931</v>
      </c>
      <c r="J78" s="33">
        <v>142.32839999999999</v>
      </c>
      <c r="K78" s="34">
        <v>3865.2593999999999</v>
      </c>
      <c r="L78" s="33">
        <v>25682.425406999999</v>
      </c>
      <c r="M78" s="33">
        <v>1002.325065</v>
      </c>
      <c r="N78" s="36">
        <v>26684.750472</v>
      </c>
      <c r="O78" s="35">
        <v>3153.3705</v>
      </c>
      <c r="P78" s="33">
        <v>170.9845</v>
      </c>
      <c r="Q78" s="34">
        <v>3324.355</v>
      </c>
      <c r="R78" s="33">
        <v>28646.733199999999</v>
      </c>
      <c r="S78" s="33">
        <v>1521.0813000000001</v>
      </c>
      <c r="T78" s="36">
        <v>30167.8145</v>
      </c>
      <c r="U78" s="26">
        <f t="shared" si="3"/>
        <v>16.270957824901377</v>
      </c>
      <c r="V78" s="31">
        <f t="shared" si="4"/>
        <v>-11.545629293099768</v>
      </c>
    </row>
    <row r="79" spans="1:22" ht="15" x14ac:dyDescent="0.2">
      <c r="A79" s="29" t="s">
        <v>9</v>
      </c>
      <c r="B79" s="8" t="s">
        <v>28</v>
      </c>
      <c r="C79" s="8" t="s">
        <v>24</v>
      </c>
      <c r="D79" s="8" t="s">
        <v>134</v>
      </c>
      <c r="E79" s="8" t="s">
        <v>135</v>
      </c>
      <c r="F79" s="8" t="s">
        <v>20</v>
      </c>
      <c r="G79" s="8" t="s">
        <v>114</v>
      </c>
      <c r="H79" s="15" t="s">
        <v>136</v>
      </c>
      <c r="I79" s="35">
        <v>2935.2136</v>
      </c>
      <c r="J79" s="33">
        <v>28.492799999999999</v>
      </c>
      <c r="K79" s="34">
        <v>2963.7064</v>
      </c>
      <c r="L79" s="33">
        <v>14909.5836</v>
      </c>
      <c r="M79" s="33">
        <v>119.09950000000001</v>
      </c>
      <c r="N79" s="36">
        <v>15028.6831</v>
      </c>
      <c r="O79" s="35">
        <v>2032.2285999999999</v>
      </c>
      <c r="P79" s="33">
        <v>77.045599999999993</v>
      </c>
      <c r="Q79" s="34">
        <v>2109.2741999999998</v>
      </c>
      <c r="R79" s="33">
        <v>13295.955338</v>
      </c>
      <c r="S79" s="33">
        <v>294.274517</v>
      </c>
      <c r="T79" s="36">
        <v>13590.229855</v>
      </c>
      <c r="U79" s="26">
        <f t="shared" si="3"/>
        <v>40.508351166481837</v>
      </c>
      <c r="V79" s="31">
        <f t="shared" si="4"/>
        <v>10.584465901956609</v>
      </c>
    </row>
    <row r="80" spans="1:22" ht="15" x14ac:dyDescent="0.2">
      <c r="A80" s="29" t="s">
        <v>9</v>
      </c>
      <c r="B80" s="8" t="s">
        <v>28</v>
      </c>
      <c r="C80" s="8" t="s">
        <v>24</v>
      </c>
      <c r="D80" s="8" t="s">
        <v>137</v>
      </c>
      <c r="E80" s="8" t="s">
        <v>110</v>
      </c>
      <c r="F80" s="8" t="s">
        <v>25</v>
      </c>
      <c r="G80" s="8" t="s">
        <v>26</v>
      </c>
      <c r="H80" s="15" t="s">
        <v>26</v>
      </c>
      <c r="I80" s="35">
        <v>4408.8813440000004</v>
      </c>
      <c r="J80" s="33">
        <v>163.79978500000001</v>
      </c>
      <c r="K80" s="34">
        <v>4572.6811289999996</v>
      </c>
      <c r="L80" s="33">
        <v>27006.26338</v>
      </c>
      <c r="M80" s="33">
        <v>741.46785299999999</v>
      </c>
      <c r="N80" s="36">
        <v>27747.731233999999</v>
      </c>
      <c r="O80" s="35">
        <v>5041.2513269999999</v>
      </c>
      <c r="P80" s="33">
        <v>183.836873</v>
      </c>
      <c r="Q80" s="34">
        <v>5225.0882000000001</v>
      </c>
      <c r="R80" s="33">
        <v>25729.245034</v>
      </c>
      <c r="S80" s="33">
        <v>743.39433499999996</v>
      </c>
      <c r="T80" s="36">
        <v>26472.639369</v>
      </c>
      <c r="U80" s="26">
        <f t="shared" si="3"/>
        <v>-12.486048962771591</v>
      </c>
      <c r="V80" s="31">
        <f t="shared" si="4"/>
        <v>4.8166404838844823</v>
      </c>
    </row>
    <row r="81" spans="1:24" ht="15" x14ac:dyDescent="0.2">
      <c r="A81" s="29" t="s">
        <v>9</v>
      </c>
      <c r="B81" s="8" t="s">
        <v>28</v>
      </c>
      <c r="C81" s="8" t="s">
        <v>24</v>
      </c>
      <c r="D81" s="8" t="s">
        <v>137</v>
      </c>
      <c r="E81" s="8" t="s">
        <v>138</v>
      </c>
      <c r="F81" s="8" t="s">
        <v>25</v>
      </c>
      <c r="G81" s="8" t="s">
        <v>26</v>
      </c>
      <c r="H81" s="15" t="s">
        <v>26</v>
      </c>
      <c r="I81" s="35">
        <v>2806.5432559999999</v>
      </c>
      <c r="J81" s="33">
        <v>63.938502999999997</v>
      </c>
      <c r="K81" s="34">
        <v>2870.4817589999998</v>
      </c>
      <c r="L81" s="33">
        <v>20049.553005999998</v>
      </c>
      <c r="M81" s="33">
        <v>392.23752500000001</v>
      </c>
      <c r="N81" s="36">
        <v>20441.790530999999</v>
      </c>
      <c r="O81" s="35">
        <v>4125.0409280000003</v>
      </c>
      <c r="P81" s="33">
        <v>87.772841999999997</v>
      </c>
      <c r="Q81" s="34">
        <v>4212.8137710000001</v>
      </c>
      <c r="R81" s="33">
        <v>21523.765515999999</v>
      </c>
      <c r="S81" s="33">
        <v>443.51132999999999</v>
      </c>
      <c r="T81" s="36">
        <v>21967.276846000001</v>
      </c>
      <c r="U81" s="26">
        <f t="shared" si="3"/>
        <v>-31.863075012721708</v>
      </c>
      <c r="V81" s="31">
        <f t="shared" si="4"/>
        <v>-6.9443578541587669</v>
      </c>
    </row>
    <row r="82" spans="1:24" ht="15" x14ac:dyDescent="0.2">
      <c r="A82" s="29" t="s">
        <v>9</v>
      </c>
      <c r="B82" s="8" t="s">
        <v>28</v>
      </c>
      <c r="C82" s="8" t="s">
        <v>24</v>
      </c>
      <c r="D82" s="8" t="s">
        <v>137</v>
      </c>
      <c r="E82" s="8" t="s">
        <v>144</v>
      </c>
      <c r="F82" s="8" t="s">
        <v>25</v>
      </c>
      <c r="G82" s="8" t="s">
        <v>26</v>
      </c>
      <c r="H82" s="15" t="s">
        <v>139</v>
      </c>
      <c r="I82" s="35">
        <v>3091.2785650000001</v>
      </c>
      <c r="J82" s="33">
        <v>110.10380499999999</v>
      </c>
      <c r="K82" s="34">
        <v>3201.3823689999999</v>
      </c>
      <c r="L82" s="33">
        <v>17068.230046000001</v>
      </c>
      <c r="M82" s="33">
        <v>609.30705899999998</v>
      </c>
      <c r="N82" s="36">
        <v>17677.537104999999</v>
      </c>
      <c r="O82" s="35">
        <v>3202.800671</v>
      </c>
      <c r="P82" s="33">
        <v>83.848808000000005</v>
      </c>
      <c r="Q82" s="34">
        <v>3286.6494790000002</v>
      </c>
      <c r="R82" s="33">
        <v>15697.676716</v>
      </c>
      <c r="S82" s="33">
        <v>521.49959200000001</v>
      </c>
      <c r="T82" s="36">
        <v>16219.176308</v>
      </c>
      <c r="U82" s="26">
        <f t="shared" si="3"/>
        <v>-2.5943475428339191</v>
      </c>
      <c r="V82" s="31">
        <f t="shared" si="4"/>
        <v>8.9915836002144811</v>
      </c>
    </row>
    <row r="83" spans="1:24" ht="15" x14ac:dyDescent="0.2">
      <c r="A83" s="29" t="s">
        <v>9</v>
      </c>
      <c r="B83" s="8" t="s">
        <v>28</v>
      </c>
      <c r="C83" s="8" t="s">
        <v>24</v>
      </c>
      <c r="D83" s="8" t="s">
        <v>137</v>
      </c>
      <c r="E83" s="8" t="s">
        <v>140</v>
      </c>
      <c r="F83" s="8" t="s">
        <v>25</v>
      </c>
      <c r="G83" s="8" t="s">
        <v>26</v>
      </c>
      <c r="H83" s="15" t="s">
        <v>60</v>
      </c>
      <c r="I83" s="35">
        <v>1122.257566</v>
      </c>
      <c r="J83" s="33">
        <v>45.885759</v>
      </c>
      <c r="K83" s="34">
        <v>1168.1433259999999</v>
      </c>
      <c r="L83" s="33">
        <v>7262.6387480000003</v>
      </c>
      <c r="M83" s="33">
        <v>261.13174400000003</v>
      </c>
      <c r="N83" s="36">
        <v>7523.7704919999996</v>
      </c>
      <c r="O83" s="35">
        <v>1062.4750280000001</v>
      </c>
      <c r="P83" s="33">
        <v>49.033724999999997</v>
      </c>
      <c r="Q83" s="34">
        <v>1111.5087530000001</v>
      </c>
      <c r="R83" s="33">
        <v>8829.0718949999991</v>
      </c>
      <c r="S83" s="33">
        <v>391.88482599999998</v>
      </c>
      <c r="T83" s="36">
        <v>9220.9567210000005</v>
      </c>
      <c r="U83" s="26">
        <f t="shared" si="3"/>
        <v>5.0952880800210654</v>
      </c>
      <c r="V83" s="31">
        <f t="shared" si="4"/>
        <v>-18.405749862536425</v>
      </c>
    </row>
    <row r="84" spans="1:24" ht="15" x14ac:dyDescent="0.2">
      <c r="A84" s="29"/>
      <c r="B84" s="8"/>
      <c r="C84" s="8"/>
      <c r="D84" s="8"/>
      <c r="E84" s="8"/>
      <c r="F84" s="8"/>
      <c r="G84" s="8"/>
      <c r="H84" s="15"/>
      <c r="I84" s="17"/>
      <c r="J84" s="9"/>
      <c r="K84" s="10"/>
      <c r="L84" s="9"/>
      <c r="M84" s="9"/>
      <c r="N84" s="18"/>
      <c r="O84" s="17"/>
      <c r="P84" s="9"/>
      <c r="Q84" s="10"/>
      <c r="R84" s="9"/>
      <c r="S84" s="9"/>
      <c r="T84" s="18"/>
      <c r="U84" s="26"/>
      <c r="V84" s="31"/>
    </row>
    <row r="85" spans="1:24" s="5" customFormat="1" ht="20.25" customHeight="1" x14ac:dyDescent="0.3">
      <c r="A85" s="52" t="s">
        <v>9</v>
      </c>
      <c r="B85" s="53"/>
      <c r="C85" s="53"/>
      <c r="D85" s="53"/>
      <c r="E85" s="53"/>
      <c r="F85" s="53"/>
      <c r="G85" s="53"/>
      <c r="H85" s="54"/>
      <c r="I85" s="19">
        <f>SUM(I6:I83)</f>
        <v>111322.354836</v>
      </c>
      <c r="J85" s="11">
        <f>SUM(J6:J83)</f>
        <v>12634.765732000002</v>
      </c>
      <c r="K85" s="11">
        <f>SUM(I85:J85)</f>
        <v>123957.120568</v>
      </c>
      <c r="L85" s="11">
        <f>SUM(L6:L83)</f>
        <v>675872.94456700026</v>
      </c>
      <c r="M85" s="11">
        <f>SUM(M6:M83)</f>
        <v>67003.573103000002</v>
      </c>
      <c r="N85" s="11">
        <f>SUM(L85:M85)</f>
        <v>742876.5176700002</v>
      </c>
      <c r="O85" s="19">
        <f>SUM(O6:O83)</f>
        <v>114204.34440799999</v>
      </c>
      <c r="P85" s="11">
        <f>SUM(P6:P83)</f>
        <v>11873.410092000002</v>
      </c>
      <c r="Q85" s="11">
        <f>SUM(O85:P85)</f>
        <v>126077.7545</v>
      </c>
      <c r="R85" s="11">
        <f>SUM(R6:R83)</f>
        <v>643300.72135399992</v>
      </c>
      <c r="S85" s="11">
        <f>SUM(S6:S83)</f>
        <v>64810.016549999993</v>
      </c>
      <c r="T85" s="11">
        <f>SUM(R85:S85)</f>
        <v>708110.73790399986</v>
      </c>
      <c r="U85" s="44">
        <f>+((K85/Q85)-1)*100</f>
        <v>-1.6820048393231812</v>
      </c>
      <c r="V85" s="32">
        <f>+((N85/T85)-1)*100</f>
        <v>4.9096529546927448</v>
      </c>
      <c r="X85" s="1"/>
    </row>
    <row r="86" spans="1:24" ht="15.75" x14ac:dyDescent="0.2">
      <c r="A86" s="16"/>
      <c r="B86" s="7"/>
      <c r="C86" s="7"/>
      <c r="D86" s="7"/>
      <c r="E86" s="7"/>
      <c r="F86" s="7"/>
      <c r="G86" s="7"/>
      <c r="H86" s="14"/>
      <c r="I86" s="20"/>
      <c r="J86" s="12"/>
      <c r="K86" s="13"/>
      <c r="L86" s="12"/>
      <c r="M86" s="12"/>
      <c r="N86" s="21"/>
      <c r="O86" s="20"/>
      <c r="P86" s="12"/>
      <c r="Q86" s="13"/>
      <c r="R86" s="12"/>
      <c r="S86" s="12"/>
      <c r="T86" s="21"/>
      <c r="U86" s="26"/>
      <c r="V86" s="31"/>
    </row>
    <row r="87" spans="1:24" ht="15" x14ac:dyDescent="0.2">
      <c r="A87" s="29" t="s">
        <v>21</v>
      </c>
      <c r="B87" s="8"/>
      <c r="C87" s="8" t="s">
        <v>24</v>
      </c>
      <c r="D87" s="8" t="s">
        <v>225</v>
      </c>
      <c r="E87" s="8" t="s">
        <v>23</v>
      </c>
      <c r="F87" s="8" t="s">
        <v>20</v>
      </c>
      <c r="G87" s="8" t="s">
        <v>20</v>
      </c>
      <c r="H87" s="15" t="s">
        <v>22</v>
      </c>
      <c r="I87" s="35">
        <v>27870.335999999999</v>
      </c>
      <c r="J87" s="33">
        <v>0</v>
      </c>
      <c r="K87" s="34">
        <v>27870.335999999999</v>
      </c>
      <c r="L87" s="33">
        <v>165019.550647</v>
      </c>
      <c r="M87" s="33">
        <v>0</v>
      </c>
      <c r="N87" s="36">
        <v>165019.550647</v>
      </c>
      <c r="O87" s="35">
        <v>28042.135525999998</v>
      </c>
      <c r="P87" s="33">
        <v>0</v>
      </c>
      <c r="Q87" s="34">
        <v>28042.135525999998</v>
      </c>
      <c r="R87" s="33">
        <v>144749.05080600001</v>
      </c>
      <c r="S87" s="33">
        <v>0</v>
      </c>
      <c r="T87" s="36">
        <v>144749.05080600001</v>
      </c>
      <c r="U87" s="26">
        <f>+((K87/Q87)-1)*100</f>
        <v>-0.61264779866965213</v>
      </c>
      <c r="V87" s="31">
        <f>+((N87/T87)-1)*100</f>
        <v>14.003891374850896</v>
      </c>
    </row>
    <row r="88" spans="1:24" ht="15.75" x14ac:dyDescent="0.2">
      <c r="A88" s="16"/>
      <c r="B88" s="7"/>
      <c r="C88" s="7"/>
      <c r="D88" s="7"/>
      <c r="E88" s="7"/>
      <c r="F88" s="7"/>
      <c r="G88" s="7"/>
      <c r="H88" s="14"/>
      <c r="I88" s="20"/>
      <c r="J88" s="12"/>
      <c r="K88" s="13"/>
      <c r="L88" s="12"/>
      <c r="M88" s="12"/>
      <c r="N88" s="21"/>
      <c r="O88" s="20"/>
      <c r="P88" s="12"/>
      <c r="Q88" s="13"/>
      <c r="R88" s="12"/>
      <c r="S88" s="12"/>
      <c r="T88" s="21"/>
      <c r="U88" s="26"/>
      <c r="V88" s="31"/>
    </row>
    <row r="89" spans="1:24" ht="21" thickBot="1" x14ac:dyDescent="0.35">
      <c r="A89" s="56" t="s">
        <v>18</v>
      </c>
      <c r="B89" s="57"/>
      <c r="C89" s="57"/>
      <c r="D89" s="57"/>
      <c r="E89" s="57"/>
      <c r="F89" s="57"/>
      <c r="G89" s="57"/>
      <c r="H89" s="58"/>
      <c r="I89" s="22">
        <f t="shared" ref="I89:T89" si="5">SUM(I87:I87)</f>
        <v>27870.335999999999</v>
      </c>
      <c r="J89" s="23">
        <f t="shared" si="5"/>
        <v>0</v>
      </c>
      <c r="K89" s="23">
        <f t="shared" si="5"/>
        <v>27870.335999999999</v>
      </c>
      <c r="L89" s="23">
        <f t="shared" si="5"/>
        <v>165019.550647</v>
      </c>
      <c r="M89" s="23">
        <f t="shared" si="5"/>
        <v>0</v>
      </c>
      <c r="N89" s="24">
        <f t="shared" si="5"/>
        <v>165019.550647</v>
      </c>
      <c r="O89" s="22">
        <f t="shared" si="5"/>
        <v>28042.135525999998</v>
      </c>
      <c r="P89" s="23">
        <f t="shared" si="5"/>
        <v>0</v>
      </c>
      <c r="Q89" s="23">
        <f t="shared" si="5"/>
        <v>28042.135525999998</v>
      </c>
      <c r="R89" s="23">
        <f t="shared" si="5"/>
        <v>144749.05080600001</v>
      </c>
      <c r="S89" s="23">
        <f t="shared" si="5"/>
        <v>0</v>
      </c>
      <c r="T89" s="24">
        <f t="shared" si="5"/>
        <v>144749.05080600001</v>
      </c>
      <c r="U89" s="41">
        <f>+((K89/Q89)-1)*100</f>
        <v>-0.61264779866965213</v>
      </c>
      <c r="V89" s="42">
        <f>+((N89/T89)-1)*100</f>
        <v>14.003891374850896</v>
      </c>
    </row>
    <row r="90" spans="1:24" ht="15" x14ac:dyDescent="0.2">
      <c r="A90" s="55"/>
      <c r="B90" s="55"/>
      <c r="C90" s="55"/>
      <c r="D90" s="55"/>
      <c r="E90" s="55"/>
      <c r="F90" s="55"/>
      <c r="G90" s="55"/>
      <c r="H90" s="5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4" ht="15" x14ac:dyDescent="0.2">
      <c r="A91" s="47" t="s">
        <v>239</v>
      </c>
      <c r="B91" s="47"/>
      <c r="C91" s="47"/>
      <c r="D91" s="47"/>
      <c r="E91" s="47"/>
      <c r="F91" s="47"/>
      <c r="G91" s="47"/>
      <c r="H91" s="4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4" ht="15" x14ac:dyDescent="0.2">
      <c r="A92" s="6" t="s">
        <v>19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4" ht="15" x14ac:dyDescent="0.2">
      <c r="A93" s="43" t="s">
        <v>27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4" ht="12" customHeight="1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4" ht="12" customHeight="1" x14ac:dyDescent="0.2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4" ht="12" customHeight="1" x14ac:dyDescent="0.2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 x14ac:dyDescent="0.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 x14ac:dyDescent="0.2"/>
    <row r="140" spans="9:22" ht="12" customHeight="1" x14ac:dyDescent="0.2"/>
    <row r="141" spans="9:22" ht="12" customHeight="1" x14ac:dyDescent="0.2"/>
    <row r="142" spans="9:22" ht="12" customHeight="1" x14ac:dyDescent="0.2"/>
    <row r="143" spans="9:22" ht="12" customHeight="1" x14ac:dyDescent="0.2"/>
    <row r="144" spans="9:22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</sheetData>
  <sortState ref="A6:V90">
    <sortCondition ref="D6:D90"/>
  </sortState>
  <mergeCells count="7">
    <mergeCell ref="A91:H91"/>
    <mergeCell ref="A1:F1"/>
    <mergeCell ref="I3:N3"/>
    <mergeCell ref="O3:T3"/>
    <mergeCell ref="A85:H85"/>
    <mergeCell ref="A90:H90"/>
    <mergeCell ref="A89:H89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2018-07-19T15:41:31Z</dcterms:modified>
</cp:coreProperties>
</file>