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EBRERO-2018\"/>
    </mc:Choice>
  </mc:AlternateContent>
  <bookViews>
    <workbookView xWindow="120" yWindow="90" windowWidth="12120" windowHeight="8520"/>
  </bookViews>
  <sheets>
    <sheet name="InformacionGeneral 5 " sheetId="1" r:id="rId1"/>
  </sheets>
  <calcPr calcId="152511"/>
</workbook>
</file>

<file path=xl/calcChain.xml><?xml version="1.0" encoding="utf-8"?>
<calcChain xmlns="http://schemas.openxmlformats.org/spreadsheetml/2006/main">
  <c r="U20" i="1" l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1" i="1"/>
  <c r="V31" i="1"/>
  <c r="U32" i="1"/>
  <c r="V32" i="1"/>
  <c r="U34" i="1"/>
  <c r="V34" i="1"/>
  <c r="U35" i="1"/>
  <c r="V35" i="1"/>
  <c r="U37" i="1"/>
  <c r="U38" i="1"/>
  <c r="V38" i="1"/>
  <c r="U39" i="1"/>
  <c r="V39" i="1"/>
  <c r="V45" i="1"/>
  <c r="U46" i="1"/>
  <c r="V46" i="1"/>
  <c r="U47" i="1"/>
  <c r="V47" i="1"/>
  <c r="U48" i="1"/>
  <c r="V48" i="1"/>
  <c r="U50" i="1"/>
  <c r="V50" i="1"/>
  <c r="U51" i="1"/>
  <c r="V51" i="1"/>
  <c r="U52" i="1"/>
  <c r="V52" i="1"/>
  <c r="U53" i="1"/>
  <c r="V53" i="1"/>
  <c r="U57" i="1"/>
  <c r="V57" i="1"/>
  <c r="V58" i="1"/>
  <c r="U59" i="1"/>
  <c r="V59" i="1"/>
  <c r="U61" i="1"/>
  <c r="V61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V19" i="1"/>
  <c r="U19" i="1"/>
  <c r="U7" i="1"/>
  <c r="V7" i="1"/>
  <c r="U9" i="1"/>
  <c r="V9" i="1"/>
  <c r="U12" i="1"/>
  <c r="V12" i="1"/>
  <c r="U15" i="1"/>
  <c r="V15" i="1"/>
  <c r="U16" i="1"/>
  <c r="V16" i="1"/>
  <c r="S74" i="1" l="1"/>
  <c r="R74" i="1"/>
  <c r="P74" i="1"/>
  <c r="O74" i="1"/>
  <c r="M74" i="1"/>
  <c r="L74" i="1"/>
  <c r="J74" i="1"/>
  <c r="I74" i="1"/>
  <c r="T74" i="1" l="1"/>
  <c r="Q74" i="1"/>
  <c r="V76" i="1"/>
  <c r="U76" i="1"/>
  <c r="T78" i="1"/>
  <c r="S78" i="1"/>
  <c r="R78" i="1"/>
  <c r="Q78" i="1"/>
  <c r="P78" i="1"/>
  <c r="O78" i="1"/>
  <c r="N78" i="1"/>
  <c r="M78" i="1"/>
  <c r="L78" i="1"/>
  <c r="K78" i="1"/>
  <c r="J78" i="1"/>
  <c r="I78" i="1"/>
  <c r="U78" i="1" l="1"/>
  <c r="V78" i="1"/>
  <c r="K74" i="1"/>
  <c r="U74" i="1" s="1"/>
  <c r="N74" i="1"/>
  <c r="V74" i="1" s="1"/>
</calcChain>
</file>

<file path=xl/sharedStrings.xml><?xml version="1.0" encoding="utf-8"?>
<sst xmlns="http://schemas.openxmlformats.org/spreadsheetml/2006/main" count="621" uniqueCount="219">
  <si>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</si>
  <si>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</si>
  <si>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</si>
  <si>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</si>
  <si>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</si>
  <si>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</si>
  <si>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</si>
  <si>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</si>
  <si>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</si>
  <si>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</si>
  <si>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</si>
  <si>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</si>
  <si>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</si>
  <si>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</si>
  <si>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</si>
  <si>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</si>
  <si>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</si>
  <si>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</si>
  <si>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</si>
  <si>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</si>
  <si>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</si>
  <si>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</si>
  <si>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</si>
  <si>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</si>
  <si>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</si>
  <si>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</si>
  <si>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</si>
  <si>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</si>
  <si>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</si>
  <si>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</si>
  <si>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</si>
  <si>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</si>
  <si>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</si>
  <si>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</si>
  <si>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</si>
  <si>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</si>
  <si>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</si>
  <si>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</si>
  <si>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</si>
  <si>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</si>
  <si>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</si>
  <si>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</si>
  <si>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</si>
  <si>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</si>
  <si>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</si>
  <si>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</si>
  <si>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</si>
  <si>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</si>
  <si>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</si>
  <si>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</si>
  <si>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</si>
  <si>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</si>
  <si>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</si>
  <si>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</si>
  <si>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</si>
  <si>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</si>
  <si>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</si>
  <si>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</si>
  <si>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</si>
  <si>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</si>
  <si>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</si>
  <si>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</si>
  <si>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</si>
  <si>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</si>
  <si>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</si>
  <si>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</si>
  <si>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</si>
  <si>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</si>
  <si>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</si>
  <si>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</si>
  <si>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</si>
  <si>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</si>
  <si>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</si>
  <si>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</si>
  <si>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</si>
  <si>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</si>
  <si>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</si>
  <si>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</si>
  <si>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</si>
  <si>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</si>
  <si>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</si>
  <si>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</si>
  <si>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</si>
  <si>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</si>
  <si>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</si>
  <si>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</si>
  <si>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</si>
  <si>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</si>
  <si>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</si>
  <si>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</si>
  <si>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</si>
  <si>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</si>
  <si>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</si>
  <si>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</si>
  <si>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</si>
  <si>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</si>
  <si>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</si>
  <si>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</si>
  <si>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</si>
  <si>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</si>
  <si>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</si>
  <si>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</si>
  <si>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</si>
  <si>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</si>
  <si>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</si>
  <si>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</si>
  <si>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HUAROCHIRI</t>
  </si>
  <si>
    <t>CHICLA</t>
  </si>
  <si>
    <t>AQUIA</t>
  </si>
  <si>
    <t>MINERA BATEAS S.A.C.</t>
  </si>
  <si>
    <t>SAN CRISTOBAL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</si>
  <si>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</si>
  <si>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</si>
  <si>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</si>
  <si>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</si>
  <si>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</si>
  <si>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</si>
  <si>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</si>
  <si>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</si>
  <si>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</si>
  <si>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</si>
  <si>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</si>
  <si>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</si>
  <si>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</si>
  <si>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</si>
  <si>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</si>
  <si>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</si>
  <si>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</si>
  <si>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</si>
  <si>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</si>
  <si>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</si>
  <si>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</si>
  <si>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</si>
  <si>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</si>
  <si>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</si>
  <si>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</si>
  <si>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</si>
  <si>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</si>
  <si>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</si>
  <si>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</si>
  <si>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</si>
  <si>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ESPINAR</t>
  </si>
  <si>
    <t>SUYCKUTAMBO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</si>
  <si>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</si>
  <si>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</si>
  <si>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</si>
  <si>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</si>
  <si>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</si>
  <si>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</si>
  <si>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</si>
  <si>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</si>
  <si>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</si>
  <si>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</si>
  <si>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</si>
  <si>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</si>
  <si>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</si>
  <si>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</si>
  <si>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</si>
  <si>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</si>
  <si>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</si>
  <si>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</si>
  <si>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</si>
  <si>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</si>
  <si>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</si>
  <si>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</si>
  <si>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</si>
  <si>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</si>
  <si>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</si>
  <si>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</si>
  <si>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</si>
  <si>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</si>
  <si>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</si>
  <si>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</si>
  <si>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</si>
  <si>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</si>
  <si>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</si>
  <si>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</si>
  <si>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</si>
  <si>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</si>
  <si>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</si>
  <si>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</si>
  <si>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</si>
  <si>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</si>
  <si>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</si>
  <si>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</si>
  <si>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</si>
  <si>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</si>
  <si>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</si>
  <si>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</si>
  <si>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</si>
  <si>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</si>
  <si>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MILPO ANDINA PERU S.A.C.</t>
  </si>
  <si>
    <t>PARARRAYO</t>
  </si>
  <si>
    <t>MINERA CHINALCO PERU S.A.</t>
  </si>
  <si>
    <t>COMPAñIA MINERA SCORPION S.A.</t>
  </si>
  <si>
    <t>SCORPION</t>
  </si>
  <si>
    <t>PARINACOCHAS</t>
  </si>
  <si>
    <t>PULLO</t>
  </si>
  <si>
    <t>PRODUCCIÓN MINERA METÁLICA DE ZINC (TMF) - 2018/2017</t>
  </si>
  <si>
    <t>AURIFERA SACRAMENTO S.A.</t>
  </si>
  <si>
    <t>SACRAMENTO</t>
  </si>
  <si>
    <t>HUAYTARA</t>
  </si>
  <si>
    <t>YANACANCHA</t>
  </si>
  <si>
    <t>TOTAL - FEBRERO</t>
  </si>
  <si>
    <t>TOTAL ACUMULADO ENERO - FEBRERO</t>
  </si>
  <si>
    <t>TOTAL COMPARADO ACUMULADO - ENERO - FEBRERO</t>
  </si>
  <si>
    <t>Var. % 2017/2016 - FEBRERO</t>
  </si>
  <si>
    <t>Var. % 2017/2016 - ENERO - FEBRERO</t>
  </si>
  <si>
    <t>AC AGREGADOS S.A.</t>
  </si>
  <si>
    <t>AREQUIPA-M</t>
  </si>
  <si>
    <t>SAN MIGUEL DE ACO</t>
  </si>
  <si>
    <t>ANTAMINA 7</t>
  </si>
  <si>
    <t>ANTAMINA Nº 1</t>
  </si>
  <si>
    <t>COMPAÑIA MINERA MILPO S.A.A.</t>
  </si>
  <si>
    <t>MINERA GERMANIA S.A.</t>
  </si>
  <si>
    <t>PACOCOCHA</t>
  </si>
  <si>
    <t>SAN MATEO</t>
  </si>
  <si>
    <t>TOROMOCHO UNO-2013</t>
  </si>
  <si>
    <t>VOTORANTIM METAIS - CAJAMARQUILLA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</si>
</sst>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2" borderId="4" xfId="0" applyNumberFormat="1" applyFont="1" applyFill="1" applyBorder="1" applyAlignment="1"/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4" fontId="3" fillId="0" borderId="8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3" fillId="0" borderId="4" xfId="0" quotePrefix="1" applyNumberFormat="1" applyFont="1" applyBorder="1" applyAlignment="1">
      <alignment horizontal="right"/>
    </xf>
    <xf numFmtId="4" fontId="3" fillId="0" borderId="4" xfId="0" applyNumberFormat="1" applyFont="1" applyBorder="1"/>
    <xf numFmtId="4" fontId="4" fillId="3" borderId="4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/>
    <xf numFmtId="4" fontId="4" fillId="3" borderId="7" xfId="0" applyNumberFormat="1" applyFont="1" applyFill="1" applyBorder="1"/>
    <xf numFmtId="0" fontId="1" fillId="0" borderId="0" xfId="0" applyFont="1" applyAlignment="1"/>
    <xf numFmtId="164" fontId="4" fillId="3" borderId="3" xfId="1" applyNumberFormat="1" applyFont="1" applyFill="1" applyBorder="1" applyAlignment="1">
      <alignment wrapText="1"/>
    </xf>
    <xf numFmtId="0" fontId="0" fillId="4" borderId="0" xfId="0" applyFill="1" applyAlignment="1"/>
    <xf numFmtId="0" fontId="2" fillId="0" borderId="2" xfId="0" applyFont="1" applyBorder="1" applyAlignment="1"/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47" t="s">
        <v>198</v>
      </c>
      <c r="B1" s="47"/>
      <c r="C1" s="47"/>
      <c r="D1" s="47"/>
      <c r="E1" s="47"/>
      <c r="F1" s="47"/>
      <c r="N1" s="2"/>
    </row>
    <row r="2" spans="1:22" ht="13.5" thickBot="1" x14ac:dyDescent="0.25">
      <c r="A2" s="45"/>
    </row>
    <row r="3" spans="1:22" customFormat="1" ht="13.5" thickBot="1" x14ac:dyDescent="0.25">
      <c r="A3" s="37"/>
      <c r="I3" s="48">
        <v>2018</v>
      </c>
      <c r="J3" s="49"/>
      <c r="K3" s="49"/>
      <c r="L3" s="49"/>
      <c r="M3" s="49"/>
      <c r="N3" s="50"/>
      <c r="O3" s="48">
        <v>2017</v>
      </c>
      <c r="P3" s="49"/>
      <c r="Q3" s="49"/>
      <c r="R3" s="49"/>
      <c r="S3" s="49"/>
      <c r="T3" s="50"/>
      <c r="U3" s="3"/>
      <c r="V3" s="3"/>
    </row>
    <row r="4" spans="1:22" customFormat="1" ht="73.5" customHeight="1" x14ac:dyDescent="0.2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203</v>
      </c>
      <c r="L4" s="27" t="s">
        <v>12</v>
      </c>
      <c r="M4" s="27" t="s">
        <v>8</v>
      </c>
      <c r="N4" s="39" t="s">
        <v>204</v>
      </c>
      <c r="O4" s="38" t="s">
        <v>13</v>
      </c>
      <c r="P4" s="27" t="s">
        <v>14</v>
      </c>
      <c r="Q4" s="27" t="s">
        <v>203</v>
      </c>
      <c r="R4" s="27" t="s">
        <v>15</v>
      </c>
      <c r="S4" s="27" t="s">
        <v>16</v>
      </c>
      <c r="T4" s="39" t="s">
        <v>205</v>
      </c>
      <c r="U4" s="40" t="s">
        <v>206</v>
      </c>
      <c r="V4" s="39" t="s">
        <v>207</v>
      </c>
    </row>
    <row r="5" spans="1:22" ht="15" x14ac:dyDescent="0.2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 x14ac:dyDescent="0.2">
      <c r="A6" s="29" t="s">
        <v>9</v>
      </c>
      <c r="B6" s="8" t="s">
        <v>28</v>
      </c>
      <c r="C6" s="8" t="s">
        <v>29</v>
      </c>
      <c r="D6" s="8" t="s">
        <v>208</v>
      </c>
      <c r="E6" s="8" t="s">
        <v>209</v>
      </c>
      <c r="F6" s="8" t="s">
        <v>32</v>
      </c>
      <c r="G6" s="8" t="s">
        <v>99</v>
      </c>
      <c r="H6" s="15" t="s">
        <v>210</v>
      </c>
      <c r="I6" s="35">
        <v>192.948464</v>
      </c>
      <c r="J6" s="33">
        <v>20.749690999999999</v>
      </c>
      <c r="K6" s="34">
        <v>213.69815500000001</v>
      </c>
      <c r="L6" s="33">
        <v>192.948464</v>
      </c>
      <c r="M6" s="33">
        <v>20.749690999999999</v>
      </c>
      <c r="N6" s="36">
        <v>213.69815500000001</v>
      </c>
      <c r="O6" s="35">
        <v>0</v>
      </c>
      <c r="P6" s="33">
        <v>0</v>
      </c>
      <c r="Q6" s="34">
        <v>0</v>
      </c>
      <c r="R6" s="33">
        <v>0</v>
      </c>
      <c r="S6" s="33">
        <v>0</v>
      </c>
      <c r="T6" s="36">
        <v>0</v>
      </c>
      <c r="U6" s="25" t="s">
        <v>17</v>
      </c>
      <c r="V6" s="30" t="s">
        <v>17</v>
      </c>
    </row>
    <row r="7" spans="1:22" ht="15" x14ac:dyDescent="0.2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50.557468999999998</v>
      </c>
      <c r="J7" s="33">
        <v>4.968655</v>
      </c>
      <c r="K7" s="34">
        <v>55.526122999999998</v>
      </c>
      <c r="L7" s="33">
        <v>92.963294000000005</v>
      </c>
      <c r="M7" s="33">
        <v>9.2058900000000001</v>
      </c>
      <c r="N7" s="36">
        <v>102.169184</v>
      </c>
      <c r="O7" s="35">
        <v>83.468771000000004</v>
      </c>
      <c r="P7" s="33">
        <v>8.1174999999999997</v>
      </c>
      <c r="Q7" s="34">
        <v>91.586270999999996</v>
      </c>
      <c r="R7" s="33">
        <v>144.192395</v>
      </c>
      <c r="S7" s="33">
        <v>15.653740000000001</v>
      </c>
      <c r="T7" s="36">
        <v>159.846135</v>
      </c>
      <c r="U7" s="26">
        <f>+((K7/Q7)-1)*100</f>
        <v>-39.372875002193283</v>
      </c>
      <c r="V7" s="31">
        <f>+((N7/T7)-1)*100</f>
        <v>-36.082793619001173</v>
      </c>
    </row>
    <row r="8" spans="1:22" ht="15" x14ac:dyDescent="0.2">
      <c r="A8" s="29" t="s">
        <v>9</v>
      </c>
      <c r="B8" s="8" t="s">
        <v>28</v>
      </c>
      <c r="C8" s="8" t="s">
        <v>29</v>
      </c>
      <c r="D8" s="8" t="s">
        <v>199</v>
      </c>
      <c r="E8" s="8" t="s">
        <v>200</v>
      </c>
      <c r="F8" s="8" t="s">
        <v>39</v>
      </c>
      <c r="G8" s="8" t="s">
        <v>201</v>
      </c>
      <c r="H8" s="15" t="s">
        <v>201</v>
      </c>
      <c r="I8" s="35">
        <v>0</v>
      </c>
      <c r="J8" s="33">
        <v>0</v>
      </c>
      <c r="K8" s="34">
        <v>0</v>
      </c>
      <c r="L8" s="33">
        <v>0</v>
      </c>
      <c r="M8" s="33">
        <v>0.10989400000000001</v>
      </c>
      <c r="N8" s="36">
        <v>0.10989400000000001</v>
      </c>
      <c r="O8" s="35">
        <v>0</v>
      </c>
      <c r="P8" s="33">
        <v>0</v>
      </c>
      <c r="Q8" s="34">
        <v>0</v>
      </c>
      <c r="R8" s="33">
        <v>0</v>
      </c>
      <c r="S8" s="33">
        <v>0</v>
      </c>
      <c r="T8" s="36">
        <v>0</v>
      </c>
      <c r="U8" s="25" t="s">
        <v>17</v>
      </c>
      <c r="V8" s="30" t="s">
        <v>17</v>
      </c>
    </row>
    <row r="9" spans="1:22" ht="15" x14ac:dyDescent="0.2">
      <c r="A9" s="29" t="s">
        <v>9</v>
      </c>
      <c r="B9" s="8" t="s">
        <v>28</v>
      </c>
      <c r="C9" s="8" t="s">
        <v>24</v>
      </c>
      <c r="D9" s="8" t="s">
        <v>35</v>
      </c>
      <c r="E9" s="8" t="s">
        <v>143</v>
      </c>
      <c r="F9" s="8" t="s">
        <v>37</v>
      </c>
      <c r="G9" s="8" t="s">
        <v>38</v>
      </c>
      <c r="H9" s="15" t="s">
        <v>38</v>
      </c>
      <c r="I9" s="35">
        <v>437.74130200000002</v>
      </c>
      <c r="J9" s="33">
        <v>35.787255999999999</v>
      </c>
      <c r="K9" s="34">
        <v>473.52855799999998</v>
      </c>
      <c r="L9" s="33">
        <v>924.417463</v>
      </c>
      <c r="M9" s="33">
        <v>72.919008000000005</v>
      </c>
      <c r="N9" s="36">
        <v>997.33647099999996</v>
      </c>
      <c r="O9" s="35">
        <v>250.08359999999999</v>
      </c>
      <c r="P9" s="33">
        <v>21.674424999999999</v>
      </c>
      <c r="Q9" s="34">
        <v>271.75802499999998</v>
      </c>
      <c r="R9" s="33">
        <v>463.60718100000003</v>
      </c>
      <c r="S9" s="33">
        <v>39.212400000000002</v>
      </c>
      <c r="T9" s="36">
        <v>502.81958100000003</v>
      </c>
      <c r="U9" s="26">
        <f>+((K9/Q9)-1)*100</f>
        <v>74.246393643757187</v>
      </c>
      <c r="V9" s="31">
        <f>+((N9/T9)-1)*100</f>
        <v>98.348773334664514</v>
      </c>
    </row>
    <row r="10" spans="1:22" ht="15" x14ac:dyDescent="0.2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142</v>
      </c>
      <c r="F10" s="8" t="s">
        <v>36</v>
      </c>
      <c r="G10" s="8" t="s">
        <v>141</v>
      </c>
      <c r="H10" s="15" t="s">
        <v>142</v>
      </c>
      <c r="I10" s="35">
        <v>0</v>
      </c>
      <c r="J10" s="33">
        <v>0</v>
      </c>
      <c r="K10" s="34">
        <v>0</v>
      </c>
      <c r="L10" s="33">
        <v>0</v>
      </c>
      <c r="M10" s="33">
        <v>0</v>
      </c>
      <c r="N10" s="36">
        <v>0</v>
      </c>
      <c r="O10" s="35">
        <v>0</v>
      </c>
      <c r="P10" s="33">
        <v>0</v>
      </c>
      <c r="Q10" s="34">
        <v>0</v>
      </c>
      <c r="R10" s="33">
        <v>0</v>
      </c>
      <c r="S10" s="33">
        <v>1.6850400000000001</v>
      </c>
      <c r="T10" s="36">
        <v>1.6850400000000001</v>
      </c>
      <c r="U10" s="25" t="s">
        <v>17</v>
      </c>
      <c r="V10" s="30" t="s">
        <v>17</v>
      </c>
    </row>
    <row r="11" spans="1:22" ht="15" x14ac:dyDescent="0.2">
      <c r="A11" s="29" t="s">
        <v>9</v>
      </c>
      <c r="B11" s="8" t="s">
        <v>28</v>
      </c>
      <c r="C11" s="8" t="s">
        <v>24</v>
      </c>
      <c r="D11" s="8" t="s">
        <v>160</v>
      </c>
      <c r="E11" s="8" t="s">
        <v>161</v>
      </c>
      <c r="F11" s="8" t="s">
        <v>25</v>
      </c>
      <c r="G11" s="8" t="s">
        <v>162</v>
      </c>
      <c r="H11" s="15" t="s">
        <v>163</v>
      </c>
      <c r="I11" s="35">
        <v>0</v>
      </c>
      <c r="J11" s="33">
        <v>0</v>
      </c>
      <c r="K11" s="34">
        <v>0</v>
      </c>
      <c r="L11" s="33">
        <v>0</v>
      </c>
      <c r="M11" s="33">
        <v>0</v>
      </c>
      <c r="N11" s="36">
        <v>0</v>
      </c>
      <c r="O11" s="35">
        <v>0</v>
      </c>
      <c r="P11" s="33">
        <v>20.241312000000001</v>
      </c>
      <c r="Q11" s="34">
        <v>20.241312000000001</v>
      </c>
      <c r="R11" s="33">
        <v>0</v>
      </c>
      <c r="S11" s="33">
        <v>118.018398</v>
      </c>
      <c r="T11" s="36">
        <v>118.018398</v>
      </c>
      <c r="U11" s="25" t="s">
        <v>17</v>
      </c>
      <c r="V11" s="30" t="s">
        <v>17</v>
      </c>
    </row>
    <row r="12" spans="1:22" ht="15" x14ac:dyDescent="0.2">
      <c r="A12" s="29" t="s">
        <v>9</v>
      </c>
      <c r="B12" s="8" t="s">
        <v>28</v>
      </c>
      <c r="C12" s="8" t="s">
        <v>24</v>
      </c>
      <c r="D12" s="8" t="s">
        <v>40</v>
      </c>
      <c r="E12" s="8" t="s">
        <v>41</v>
      </c>
      <c r="F12" s="8" t="s">
        <v>42</v>
      </c>
      <c r="G12" s="8" t="s">
        <v>43</v>
      </c>
      <c r="H12" s="15" t="s">
        <v>44</v>
      </c>
      <c r="I12" s="35">
        <v>3310.6107440000001</v>
      </c>
      <c r="J12" s="33">
        <v>18.187716999999999</v>
      </c>
      <c r="K12" s="34">
        <v>3328.7984609999999</v>
      </c>
      <c r="L12" s="33">
        <v>4150.8810320000002</v>
      </c>
      <c r="M12" s="33">
        <v>20.143414</v>
      </c>
      <c r="N12" s="36">
        <v>4171.0244460000004</v>
      </c>
      <c r="O12" s="35">
        <v>3536.3700159999999</v>
      </c>
      <c r="P12" s="33">
        <v>57.761581</v>
      </c>
      <c r="Q12" s="34">
        <v>3594.1315970000001</v>
      </c>
      <c r="R12" s="33">
        <v>7202.8577050000004</v>
      </c>
      <c r="S12" s="33">
        <v>105.39131500000001</v>
      </c>
      <c r="T12" s="36">
        <v>7308.2490209999996</v>
      </c>
      <c r="U12" s="26">
        <f>+((K12/Q12)-1)*100</f>
        <v>-7.3823990257193772</v>
      </c>
      <c r="V12" s="31">
        <f>+((N12/T12)-1)*100</f>
        <v>-42.927171282550624</v>
      </c>
    </row>
    <row r="13" spans="1:22" ht="15" x14ac:dyDescent="0.2">
      <c r="A13" s="29" t="s">
        <v>9</v>
      </c>
      <c r="B13" s="8" t="s">
        <v>28</v>
      </c>
      <c r="C13" s="8" t="s">
        <v>24</v>
      </c>
      <c r="D13" s="8" t="s">
        <v>145</v>
      </c>
      <c r="E13" s="8" t="s">
        <v>47</v>
      </c>
      <c r="F13" s="8" t="s">
        <v>20</v>
      </c>
      <c r="G13" s="8" t="s">
        <v>46</v>
      </c>
      <c r="H13" s="15" t="s">
        <v>46</v>
      </c>
      <c r="I13" s="35">
        <v>1650.565836</v>
      </c>
      <c r="J13" s="33">
        <v>189.54480000000001</v>
      </c>
      <c r="K13" s="34">
        <v>1840.1106360000001</v>
      </c>
      <c r="L13" s="33">
        <v>2871.189981</v>
      </c>
      <c r="M13" s="33">
        <v>305.76370600000001</v>
      </c>
      <c r="N13" s="36">
        <v>3176.9536870000002</v>
      </c>
      <c r="O13" s="35">
        <v>583.97324000000003</v>
      </c>
      <c r="P13" s="33">
        <v>144.82413</v>
      </c>
      <c r="Q13" s="34">
        <v>728.79737</v>
      </c>
      <c r="R13" s="33">
        <v>1131.1828399999999</v>
      </c>
      <c r="S13" s="33">
        <v>269.35532999999998</v>
      </c>
      <c r="T13" s="36">
        <v>1400.53817</v>
      </c>
      <c r="U13" s="25" t="s">
        <v>17</v>
      </c>
      <c r="V13" s="30" t="s">
        <v>17</v>
      </c>
    </row>
    <row r="14" spans="1:22" ht="15" x14ac:dyDescent="0.2">
      <c r="A14" s="29" t="s">
        <v>9</v>
      </c>
      <c r="B14" s="8" t="s">
        <v>28</v>
      </c>
      <c r="C14" s="8" t="s">
        <v>24</v>
      </c>
      <c r="D14" s="8" t="s">
        <v>145</v>
      </c>
      <c r="E14" s="8" t="s">
        <v>188</v>
      </c>
      <c r="F14" s="8" t="s">
        <v>37</v>
      </c>
      <c r="G14" s="8" t="s">
        <v>38</v>
      </c>
      <c r="H14" s="15" t="s">
        <v>189</v>
      </c>
      <c r="I14" s="35">
        <v>770.61132899999996</v>
      </c>
      <c r="J14" s="33">
        <v>87.038582000000005</v>
      </c>
      <c r="K14" s="34">
        <v>857.64991199999997</v>
      </c>
      <c r="L14" s="33">
        <v>1605.2704289999999</v>
      </c>
      <c r="M14" s="33">
        <v>133.31658200000001</v>
      </c>
      <c r="N14" s="36">
        <v>1738.587012</v>
      </c>
      <c r="O14" s="35">
        <v>0</v>
      </c>
      <c r="P14" s="33">
        <v>0</v>
      </c>
      <c r="Q14" s="34">
        <v>0</v>
      </c>
      <c r="R14" s="33">
        <v>0</v>
      </c>
      <c r="S14" s="33">
        <v>0</v>
      </c>
      <c r="T14" s="36">
        <v>0</v>
      </c>
      <c r="U14" s="25" t="s">
        <v>17</v>
      </c>
      <c r="V14" s="30" t="s">
        <v>17</v>
      </c>
    </row>
    <row r="15" spans="1:22" ht="15" x14ac:dyDescent="0.2">
      <c r="A15" s="29" t="s">
        <v>9</v>
      </c>
      <c r="B15" s="8" t="s">
        <v>28</v>
      </c>
      <c r="C15" s="8" t="s">
        <v>24</v>
      </c>
      <c r="D15" s="8" t="s">
        <v>145</v>
      </c>
      <c r="E15" s="8" t="s">
        <v>45</v>
      </c>
      <c r="F15" s="8" t="s">
        <v>20</v>
      </c>
      <c r="G15" s="8" t="s">
        <v>46</v>
      </c>
      <c r="H15" s="15" t="s">
        <v>46</v>
      </c>
      <c r="I15" s="35">
        <v>240.646413</v>
      </c>
      <c r="J15" s="33">
        <v>13.239649999999999</v>
      </c>
      <c r="K15" s="34">
        <v>253.88606300000001</v>
      </c>
      <c r="L15" s="33">
        <v>352.41405600000002</v>
      </c>
      <c r="M15" s="33">
        <v>18.022497000000001</v>
      </c>
      <c r="N15" s="36">
        <v>370.436553</v>
      </c>
      <c r="O15" s="35">
        <v>658.09060999999997</v>
      </c>
      <c r="P15" s="33">
        <v>58.950408000000003</v>
      </c>
      <c r="Q15" s="34">
        <v>717.04101800000001</v>
      </c>
      <c r="R15" s="33">
        <v>1400.4530219999999</v>
      </c>
      <c r="S15" s="33">
        <v>123.607231</v>
      </c>
      <c r="T15" s="36">
        <v>1524.060252</v>
      </c>
      <c r="U15" s="26">
        <f>+((K15/Q15)-1)*100</f>
        <v>-64.592532836106173</v>
      </c>
      <c r="V15" s="31">
        <f>+((N15/T15)-1)*100</f>
        <v>-75.694100511191593</v>
      </c>
    </row>
    <row r="16" spans="1:22" ht="15" x14ac:dyDescent="0.2">
      <c r="A16" s="29" t="s">
        <v>9</v>
      </c>
      <c r="B16" s="8" t="s">
        <v>28</v>
      </c>
      <c r="C16" s="8" t="s">
        <v>24</v>
      </c>
      <c r="D16" s="8" t="s">
        <v>51</v>
      </c>
      <c r="E16" s="8" t="s">
        <v>52</v>
      </c>
      <c r="F16" s="8" t="s">
        <v>32</v>
      </c>
      <c r="G16" s="8" t="s">
        <v>53</v>
      </c>
      <c r="H16" s="15" t="s">
        <v>54</v>
      </c>
      <c r="I16" s="35">
        <v>32881.956216999999</v>
      </c>
      <c r="J16" s="33">
        <v>5254.47372</v>
      </c>
      <c r="K16" s="34">
        <v>38136.429936</v>
      </c>
      <c r="L16" s="33">
        <v>61315.502951000002</v>
      </c>
      <c r="M16" s="33">
        <v>9176.3121069999997</v>
      </c>
      <c r="N16" s="36">
        <v>70491.815057</v>
      </c>
      <c r="O16" s="35">
        <v>25498.744197</v>
      </c>
      <c r="P16" s="33">
        <v>3726.6048730000002</v>
      </c>
      <c r="Q16" s="34">
        <v>29225.34907</v>
      </c>
      <c r="R16" s="33">
        <v>47613.373421999997</v>
      </c>
      <c r="S16" s="33">
        <v>9610.8877890000003</v>
      </c>
      <c r="T16" s="36">
        <v>57224.261210999997</v>
      </c>
      <c r="U16" s="26">
        <f>+((K16/Q16)-1)*100</f>
        <v>30.490930474966603</v>
      </c>
      <c r="V16" s="31">
        <f>+((N16/T16)-1)*100</f>
        <v>23.185190276339696</v>
      </c>
    </row>
    <row r="17" spans="1:22" ht="15" x14ac:dyDescent="0.2">
      <c r="A17" s="29" t="s">
        <v>9</v>
      </c>
      <c r="B17" s="8" t="s">
        <v>28</v>
      </c>
      <c r="C17" s="8" t="s">
        <v>24</v>
      </c>
      <c r="D17" s="8" t="s">
        <v>51</v>
      </c>
      <c r="E17" s="8" t="s">
        <v>211</v>
      </c>
      <c r="F17" s="8" t="s">
        <v>32</v>
      </c>
      <c r="G17" s="8" t="s">
        <v>53</v>
      </c>
      <c r="H17" s="15" t="s">
        <v>54</v>
      </c>
      <c r="I17" s="35">
        <v>156.925422</v>
      </c>
      <c r="J17" s="33">
        <v>25.076319999999999</v>
      </c>
      <c r="K17" s="34">
        <v>182.00174200000001</v>
      </c>
      <c r="L17" s="33">
        <v>156.925422</v>
      </c>
      <c r="M17" s="33">
        <v>25.076319999999999</v>
      </c>
      <c r="N17" s="36">
        <v>182.00174200000001</v>
      </c>
      <c r="O17" s="35">
        <v>0</v>
      </c>
      <c r="P17" s="33">
        <v>0</v>
      </c>
      <c r="Q17" s="34">
        <v>0</v>
      </c>
      <c r="R17" s="33">
        <v>0</v>
      </c>
      <c r="S17" s="33">
        <v>0</v>
      </c>
      <c r="T17" s="36">
        <v>0</v>
      </c>
      <c r="U17" s="25" t="s">
        <v>17</v>
      </c>
      <c r="V17" s="30" t="s">
        <v>17</v>
      </c>
    </row>
    <row r="18" spans="1:22" ht="15" x14ac:dyDescent="0.2">
      <c r="A18" s="29" t="s">
        <v>9</v>
      </c>
      <c r="B18" s="8" t="s">
        <v>28</v>
      </c>
      <c r="C18" s="8" t="s">
        <v>24</v>
      </c>
      <c r="D18" s="8" t="s">
        <v>51</v>
      </c>
      <c r="E18" s="8" t="s">
        <v>212</v>
      </c>
      <c r="F18" s="8" t="s">
        <v>32</v>
      </c>
      <c r="G18" s="8" t="s">
        <v>53</v>
      </c>
      <c r="H18" s="15" t="s">
        <v>54</v>
      </c>
      <c r="I18" s="35">
        <v>114.13877100000001</v>
      </c>
      <c r="J18" s="33">
        <v>18.239121000000001</v>
      </c>
      <c r="K18" s="34">
        <v>132.377892</v>
      </c>
      <c r="L18" s="33">
        <v>114.13877100000001</v>
      </c>
      <c r="M18" s="33">
        <v>18.239121000000001</v>
      </c>
      <c r="N18" s="36">
        <v>132.377892</v>
      </c>
      <c r="O18" s="35">
        <v>0</v>
      </c>
      <c r="P18" s="33">
        <v>0</v>
      </c>
      <c r="Q18" s="34">
        <v>0</v>
      </c>
      <c r="R18" s="33">
        <v>0</v>
      </c>
      <c r="S18" s="33">
        <v>0</v>
      </c>
      <c r="T18" s="36">
        <v>0</v>
      </c>
      <c r="U18" s="25" t="s">
        <v>17</v>
      </c>
      <c r="V18" s="30" t="s">
        <v>17</v>
      </c>
    </row>
    <row r="19" spans="1:22" ht="15" x14ac:dyDescent="0.2">
      <c r="A19" s="29" t="s">
        <v>9</v>
      </c>
      <c r="B19" s="8" t="s">
        <v>28</v>
      </c>
      <c r="C19" s="8" t="s">
        <v>24</v>
      </c>
      <c r="D19" s="8" t="s">
        <v>55</v>
      </c>
      <c r="E19" s="8" t="s">
        <v>180</v>
      </c>
      <c r="F19" s="8" t="s">
        <v>37</v>
      </c>
      <c r="G19" s="8" t="s">
        <v>56</v>
      </c>
      <c r="H19" s="15" t="s">
        <v>57</v>
      </c>
      <c r="I19" s="35">
        <v>0</v>
      </c>
      <c r="J19" s="33">
        <v>76.109522999999996</v>
      </c>
      <c r="K19" s="34">
        <v>76.109522999999996</v>
      </c>
      <c r="L19" s="33">
        <v>0</v>
      </c>
      <c r="M19" s="33">
        <v>159.831603</v>
      </c>
      <c r="N19" s="36">
        <v>159.831603</v>
      </c>
      <c r="O19" s="35">
        <v>0</v>
      </c>
      <c r="P19" s="33">
        <v>129.97985</v>
      </c>
      <c r="Q19" s="34">
        <v>129.97985</v>
      </c>
      <c r="R19" s="33">
        <v>0</v>
      </c>
      <c r="S19" s="33">
        <v>129.97985</v>
      </c>
      <c r="T19" s="36">
        <v>129.97985</v>
      </c>
      <c r="U19" s="26">
        <f>+((K19/Q19)-1)*100</f>
        <v>-41.445137073169427</v>
      </c>
      <c r="V19" s="31">
        <f>+((N19/T19)-1)*100</f>
        <v>22.966446722318889</v>
      </c>
    </row>
    <row r="20" spans="1:22" ht="15" x14ac:dyDescent="0.2">
      <c r="A20" s="29" t="s">
        <v>9</v>
      </c>
      <c r="B20" s="8" t="s">
        <v>28</v>
      </c>
      <c r="C20" s="8" t="s">
        <v>24</v>
      </c>
      <c r="D20" s="8" t="s">
        <v>58</v>
      </c>
      <c r="E20" s="8" t="s">
        <v>59</v>
      </c>
      <c r="F20" s="8" t="s">
        <v>25</v>
      </c>
      <c r="G20" s="8" t="s">
        <v>26</v>
      </c>
      <c r="H20" s="15" t="s">
        <v>26</v>
      </c>
      <c r="I20" s="35">
        <v>760.29269999999997</v>
      </c>
      <c r="J20" s="33">
        <v>70.313900000000004</v>
      </c>
      <c r="K20" s="34">
        <v>830.60659999999996</v>
      </c>
      <c r="L20" s="33">
        <v>1734.47486</v>
      </c>
      <c r="M20" s="33">
        <v>154.81525199999999</v>
      </c>
      <c r="N20" s="36">
        <v>1889.2901119999999</v>
      </c>
      <c r="O20" s="35">
        <v>619.86719900000003</v>
      </c>
      <c r="P20" s="33">
        <v>53.504753999999998</v>
      </c>
      <c r="Q20" s="34">
        <v>673.37195299999996</v>
      </c>
      <c r="R20" s="33">
        <v>1280.7345110000001</v>
      </c>
      <c r="S20" s="33">
        <v>131.727124</v>
      </c>
      <c r="T20" s="36">
        <v>1412.4616349999999</v>
      </c>
      <c r="U20" s="26">
        <f t="shared" ref="U20:U72" si="0">+((K20/Q20)-1)*100</f>
        <v>23.350340966755411</v>
      </c>
      <c r="V20" s="31">
        <f t="shared" ref="V20:V72" si="1">+((N20/T20)-1)*100</f>
        <v>33.758685204925932</v>
      </c>
    </row>
    <row r="21" spans="1:22" ht="15" x14ac:dyDescent="0.2">
      <c r="A21" s="29" t="s">
        <v>9</v>
      </c>
      <c r="B21" s="8" t="s">
        <v>28</v>
      </c>
      <c r="C21" s="8" t="s">
        <v>24</v>
      </c>
      <c r="D21" s="8" t="s">
        <v>58</v>
      </c>
      <c r="E21" s="8" t="s">
        <v>60</v>
      </c>
      <c r="F21" s="8" t="s">
        <v>25</v>
      </c>
      <c r="G21" s="8" t="s">
        <v>26</v>
      </c>
      <c r="H21" s="15" t="s">
        <v>60</v>
      </c>
      <c r="I21" s="35">
        <v>582.94180800000004</v>
      </c>
      <c r="J21" s="33">
        <v>67.829864000000001</v>
      </c>
      <c r="K21" s="34">
        <v>650.77167199999997</v>
      </c>
      <c r="L21" s="33">
        <v>1375.808078</v>
      </c>
      <c r="M21" s="33">
        <v>148.741849</v>
      </c>
      <c r="N21" s="36">
        <v>1524.549927</v>
      </c>
      <c r="O21" s="35">
        <v>453.93168800000001</v>
      </c>
      <c r="P21" s="33">
        <v>50.379077000000002</v>
      </c>
      <c r="Q21" s="34">
        <v>504.310765</v>
      </c>
      <c r="R21" s="33">
        <v>954.53221599999995</v>
      </c>
      <c r="S21" s="33">
        <v>126.08319299999999</v>
      </c>
      <c r="T21" s="36">
        <v>1080.615409</v>
      </c>
      <c r="U21" s="26">
        <f t="shared" si="0"/>
        <v>29.041796678680853</v>
      </c>
      <c r="V21" s="31">
        <f t="shared" si="1"/>
        <v>41.081638694271106</v>
      </c>
    </row>
    <row r="22" spans="1:22" ht="15" x14ac:dyDescent="0.2">
      <c r="A22" s="29" t="s">
        <v>9</v>
      </c>
      <c r="B22" s="8" t="s">
        <v>28</v>
      </c>
      <c r="C22" s="8" t="s">
        <v>24</v>
      </c>
      <c r="D22" s="8" t="s">
        <v>58</v>
      </c>
      <c r="E22" s="8" t="s">
        <v>61</v>
      </c>
      <c r="F22" s="8" t="s">
        <v>25</v>
      </c>
      <c r="G22" s="8" t="s">
        <v>26</v>
      </c>
      <c r="H22" s="15" t="s">
        <v>26</v>
      </c>
      <c r="I22" s="35">
        <v>258.94229999999999</v>
      </c>
      <c r="J22" s="33">
        <v>69.022900000000007</v>
      </c>
      <c r="K22" s="34">
        <v>327.96519999999998</v>
      </c>
      <c r="L22" s="33">
        <v>716.35156400000005</v>
      </c>
      <c r="M22" s="33">
        <v>152.62767700000001</v>
      </c>
      <c r="N22" s="36">
        <v>868.979241</v>
      </c>
      <c r="O22" s="35">
        <v>133.52734000000001</v>
      </c>
      <c r="P22" s="33">
        <v>62.552396000000002</v>
      </c>
      <c r="Q22" s="34">
        <v>196.079736</v>
      </c>
      <c r="R22" s="33">
        <v>317.14287100000001</v>
      </c>
      <c r="S22" s="33">
        <v>140.461423</v>
      </c>
      <c r="T22" s="36">
        <v>457.60429399999998</v>
      </c>
      <c r="U22" s="26">
        <f t="shared" si="0"/>
        <v>67.261139111284791</v>
      </c>
      <c r="V22" s="31">
        <f t="shared" si="1"/>
        <v>89.897527709825226</v>
      </c>
    </row>
    <row r="23" spans="1:22" ht="15" x14ac:dyDescent="0.2">
      <c r="A23" s="29" t="s">
        <v>9</v>
      </c>
      <c r="B23" s="8" t="s">
        <v>28</v>
      </c>
      <c r="C23" s="8" t="s">
        <v>24</v>
      </c>
      <c r="D23" s="8" t="s">
        <v>62</v>
      </c>
      <c r="E23" s="8" t="s">
        <v>63</v>
      </c>
      <c r="F23" s="8" t="s">
        <v>48</v>
      </c>
      <c r="G23" s="8" t="s">
        <v>48</v>
      </c>
      <c r="H23" s="15" t="s">
        <v>64</v>
      </c>
      <c r="I23" s="35">
        <v>1428.036116</v>
      </c>
      <c r="J23" s="33">
        <v>129.89929599999999</v>
      </c>
      <c r="K23" s="34">
        <v>1557.935412</v>
      </c>
      <c r="L23" s="33">
        <v>2940.3720320000002</v>
      </c>
      <c r="M23" s="33">
        <v>216.267303</v>
      </c>
      <c r="N23" s="36">
        <v>3156.6393349999998</v>
      </c>
      <c r="O23" s="35">
        <v>1298.804871</v>
      </c>
      <c r="P23" s="33">
        <v>123.711426</v>
      </c>
      <c r="Q23" s="34">
        <v>1422.5162969999999</v>
      </c>
      <c r="R23" s="33">
        <v>2793.828117</v>
      </c>
      <c r="S23" s="33">
        <v>282.46436799999998</v>
      </c>
      <c r="T23" s="36">
        <v>3076.2924849999999</v>
      </c>
      <c r="U23" s="26">
        <f t="shared" si="0"/>
        <v>9.5196881248805987</v>
      </c>
      <c r="V23" s="31">
        <f t="shared" si="1"/>
        <v>2.6118078951130608</v>
      </c>
    </row>
    <row r="24" spans="1:22" ht="15" x14ac:dyDescent="0.2">
      <c r="A24" s="29" t="s">
        <v>9</v>
      </c>
      <c r="B24" s="8" t="s">
        <v>28</v>
      </c>
      <c r="C24" s="8" t="s">
        <v>24</v>
      </c>
      <c r="D24" s="8" t="s">
        <v>65</v>
      </c>
      <c r="E24" s="8" t="s">
        <v>66</v>
      </c>
      <c r="F24" s="8" t="s">
        <v>25</v>
      </c>
      <c r="G24" s="8" t="s">
        <v>26</v>
      </c>
      <c r="H24" s="15" t="s">
        <v>26</v>
      </c>
      <c r="I24" s="35">
        <v>2910.0144190000001</v>
      </c>
      <c r="J24" s="33">
        <v>0</v>
      </c>
      <c r="K24" s="34">
        <v>2910.0144190000001</v>
      </c>
      <c r="L24" s="33">
        <v>5280.5331310000001</v>
      </c>
      <c r="M24" s="33">
        <v>126.669265</v>
      </c>
      <c r="N24" s="36">
        <v>5407.2023959999997</v>
      </c>
      <c r="O24" s="35">
        <v>2882.0767070000002</v>
      </c>
      <c r="P24" s="33">
        <v>0</v>
      </c>
      <c r="Q24" s="34">
        <v>2882.0767070000002</v>
      </c>
      <c r="R24" s="33">
        <v>5676.3774560000002</v>
      </c>
      <c r="S24" s="33">
        <v>0</v>
      </c>
      <c r="T24" s="36">
        <v>5676.3774560000002</v>
      </c>
      <c r="U24" s="26">
        <f t="shared" si="0"/>
        <v>0.96936045914894908</v>
      </c>
      <c r="V24" s="31">
        <f t="shared" si="1"/>
        <v>-4.7420218631775253</v>
      </c>
    </row>
    <row r="25" spans="1:22" ht="15" x14ac:dyDescent="0.2">
      <c r="A25" s="29" t="s">
        <v>9</v>
      </c>
      <c r="B25" s="8" t="s">
        <v>28</v>
      </c>
      <c r="C25" s="8" t="s">
        <v>24</v>
      </c>
      <c r="D25" s="8" t="s">
        <v>151</v>
      </c>
      <c r="E25" s="8" t="s">
        <v>150</v>
      </c>
      <c r="F25" s="8" t="s">
        <v>48</v>
      </c>
      <c r="G25" s="8" t="s">
        <v>48</v>
      </c>
      <c r="H25" s="15" t="s">
        <v>104</v>
      </c>
      <c r="I25" s="35">
        <v>6700.8180759999996</v>
      </c>
      <c r="J25" s="33">
        <v>193.063941</v>
      </c>
      <c r="K25" s="34">
        <v>6893.8820169999999</v>
      </c>
      <c r="L25" s="33">
        <v>12654.354858000001</v>
      </c>
      <c r="M25" s="33">
        <v>381.23800999999997</v>
      </c>
      <c r="N25" s="36">
        <v>13035.592866999999</v>
      </c>
      <c r="O25" s="35">
        <v>6323.3212869999998</v>
      </c>
      <c r="P25" s="33">
        <v>129.20780600000001</v>
      </c>
      <c r="Q25" s="34">
        <v>6452.5290930000001</v>
      </c>
      <c r="R25" s="33">
        <v>14053.299057</v>
      </c>
      <c r="S25" s="33">
        <v>274.37626</v>
      </c>
      <c r="T25" s="36">
        <v>14327.675316999999</v>
      </c>
      <c r="U25" s="26">
        <f t="shared" si="0"/>
        <v>6.8399989777465642</v>
      </c>
      <c r="V25" s="31">
        <f t="shared" si="1"/>
        <v>-9.0180885692386141</v>
      </c>
    </row>
    <row r="26" spans="1:22" ht="15" x14ac:dyDescent="0.2">
      <c r="A26" s="29" t="s">
        <v>9</v>
      </c>
      <c r="B26" s="8" t="s">
        <v>28</v>
      </c>
      <c r="C26" s="8" t="s">
        <v>24</v>
      </c>
      <c r="D26" s="8" t="s">
        <v>151</v>
      </c>
      <c r="E26" s="8" t="s">
        <v>49</v>
      </c>
      <c r="F26" s="8" t="s">
        <v>25</v>
      </c>
      <c r="G26" s="8" t="s">
        <v>26</v>
      </c>
      <c r="H26" s="15" t="s">
        <v>50</v>
      </c>
      <c r="I26" s="35">
        <v>818.16765299999997</v>
      </c>
      <c r="J26" s="33">
        <v>75.065657000000002</v>
      </c>
      <c r="K26" s="34">
        <v>893.23330999999996</v>
      </c>
      <c r="L26" s="33">
        <v>1560.6675359999999</v>
      </c>
      <c r="M26" s="33">
        <v>157.78829300000001</v>
      </c>
      <c r="N26" s="36">
        <v>1718.455829</v>
      </c>
      <c r="O26" s="35">
        <v>873.77658199999996</v>
      </c>
      <c r="P26" s="33">
        <v>60.468003000000003</v>
      </c>
      <c r="Q26" s="34">
        <v>934.24458500000003</v>
      </c>
      <c r="R26" s="33">
        <v>1734.0688</v>
      </c>
      <c r="S26" s="33">
        <v>124.54334900000001</v>
      </c>
      <c r="T26" s="36">
        <v>1858.612149</v>
      </c>
      <c r="U26" s="26">
        <f t="shared" si="0"/>
        <v>-4.389779256788529</v>
      </c>
      <c r="V26" s="31">
        <f t="shared" si="1"/>
        <v>-7.5409127221840899</v>
      </c>
    </row>
    <row r="27" spans="1:22" ht="15" x14ac:dyDescent="0.2">
      <c r="A27" s="29" t="s">
        <v>9</v>
      </c>
      <c r="B27" s="8" t="s">
        <v>28</v>
      </c>
      <c r="C27" s="8" t="s">
        <v>24</v>
      </c>
      <c r="D27" s="8" t="s">
        <v>151</v>
      </c>
      <c r="E27" s="8" t="s">
        <v>103</v>
      </c>
      <c r="F27" s="8" t="s">
        <v>48</v>
      </c>
      <c r="G27" s="8" t="s">
        <v>48</v>
      </c>
      <c r="H27" s="15" t="s">
        <v>104</v>
      </c>
      <c r="I27" s="35">
        <v>162.884972</v>
      </c>
      <c r="J27" s="33">
        <v>15.766372</v>
      </c>
      <c r="K27" s="34">
        <v>178.65134399999999</v>
      </c>
      <c r="L27" s="33">
        <v>335.06141100000002</v>
      </c>
      <c r="M27" s="33">
        <v>40.453257000000001</v>
      </c>
      <c r="N27" s="36">
        <v>375.51466699999997</v>
      </c>
      <c r="O27" s="35">
        <v>178.408027</v>
      </c>
      <c r="P27" s="33">
        <v>15.827916999999999</v>
      </c>
      <c r="Q27" s="34">
        <v>194.23594399999999</v>
      </c>
      <c r="R27" s="33">
        <v>601.28861900000004</v>
      </c>
      <c r="S27" s="33">
        <v>47.457031000000001</v>
      </c>
      <c r="T27" s="36">
        <v>648.74564899999996</v>
      </c>
      <c r="U27" s="26">
        <f t="shared" si="0"/>
        <v>-8.0235406892557375</v>
      </c>
      <c r="V27" s="31">
        <f t="shared" si="1"/>
        <v>-42.116811484002724</v>
      </c>
    </row>
    <row r="28" spans="1:22" ht="15" x14ac:dyDescent="0.2">
      <c r="A28" s="29" t="s">
        <v>9</v>
      </c>
      <c r="B28" s="8" t="s">
        <v>28</v>
      </c>
      <c r="C28" s="8" t="s">
        <v>24</v>
      </c>
      <c r="D28" s="8" t="s">
        <v>148</v>
      </c>
      <c r="E28" s="8" t="s">
        <v>67</v>
      </c>
      <c r="F28" s="8" t="s">
        <v>39</v>
      </c>
      <c r="G28" s="8" t="s">
        <v>39</v>
      </c>
      <c r="H28" s="15" t="s">
        <v>68</v>
      </c>
      <c r="I28" s="35">
        <v>823.51369399999999</v>
      </c>
      <c r="J28" s="33">
        <v>110.746866</v>
      </c>
      <c r="K28" s="34">
        <v>934.26056000000005</v>
      </c>
      <c r="L28" s="33">
        <v>1526.6067439999999</v>
      </c>
      <c r="M28" s="33">
        <v>233.84203500000001</v>
      </c>
      <c r="N28" s="36">
        <v>1760.4487790000001</v>
      </c>
      <c r="O28" s="35">
        <v>661.84556999999995</v>
      </c>
      <c r="P28" s="33">
        <v>81.314081999999999</v>
      </c>
      <c r="Q28" s="34">
        <v>743.15965200000005</v>
      </c>
      <c r="R28" s="33">
        <v>1359.0323820000001</v>
      </c>
      <c r="S28" s="33">
        <v>150.77583999999999</v>
      </c>
      <c r="T28" s="36">
        <v>1509.8082219999999</v>
      </c>
      <c r="U28" s="26">
        <f t="shared" si="0"/>
        <v>25.714650611844569</v>
      </c>
      <c r="V28" s="31">
        <f t="shared" si="1"/>
        <v>16.600820776295922</v>
      </c>
    </row>
    <row r="29" spans="1:22" ht="15" x14ac:dyDescent="0.2">
      <c r="A29" s="29" t="s">
        <v>9</v>
      </c>
      <c r="B29" s="8" t="s">
        <v>28</v>
      </c>
      <c r="C29" s="8" t="s">
        <v>24</v>
      </c>
      <c r="D29" s="8" t="s">
        <v>177</v>
      </c>
      <c r="E29" s="8" t="s">
        <v>178</v>
      </c>
      <c r="F29" s="8" t="s">
        <v>32</v>
      </c>
      <c r="G29" s="8" t="s">
        <v>33</v>
      </c>
      <c r="H29" s="15" t="s">
        <v>33</v>
      </c>
      <c r="I29" s="35">
        <v>578.08199999999999</v>
      </c>
      <c r="J29" s="33">
        <v>0</v>
      </c>
      <c r="K29" s="34">
        <v>578.08199999999999</v>
      </c>
      <c r="L29" s="33">
        <v>1280.7719500000001</v>
      </c>
      <c r="M29" s="33">
        <v>0</v>
      </c>
      <c r="N29" s="36">
        <v>1280.7719500000001</v>
      </c>
      <c r="O29" s="35">
        <v>767.36332000000004</v>
      </c>
      <c r="P29" s="33">
        <v>0</v>
      </c>
      <c r="Q29" s="34">
        <v>767.36332000000004</v>
      </c>
      <c r="R29" s="33">
        <v>1493.656086</v>
      </c>
      <c r="S29" s="33">
        <v>0</v>
      </c>
      <c r="T29" s="36">
        <v>1493.656086</v>
      </c>
      <c r="U29" s="26">
        <f t="shared" si="0"/>
        <v>-24.666453955604762</v>
      </c>
      <c r="V29" s="31">
        <f t="shared" si="1"/>
        <v>-14.252553716706107</v>
      </c>
    </row>
    <row r="30" spans="1:22" ht="15" x14ac:dyDescent="0.2">
      <c r="A30" s="29" t="s">
        <v>9</v>
      </c>
      <c r="B30" s="8" t="s">
        <v>28</v>
      </c>
      <c r="C30" s="8" t="s">
        <v>29</v>
      </c>
      <c r="D30" s="8" t="s">
        <v>154</v>
      </c>
      <c r="E30" s="8" t="s">
        <v>155</v>
      </c>
      <c r="F30" s="8" t="s">
        <v>25</v>
      </c>
      <c r="G30" s="8" t="s">
        <v>26</v>
      </c>
      <c r="H30" s="15" t="s">
        <v>26</v>
      </c>
      <c r="I30" s="35">
        <v>0</v>
      </c>
      <c r="J30" s="33">
        <v>0</v>
      </c>
      <c r="K30" s="34">
        <v>0</v>
      </c>
      <c r="L30" s="33">
        <v>0</v>
      </c>
      <c r="M30" s="33">
        <v>0</v>
      </c>
      <c r="N30" s="36">
        <v>0</v>
      </c>
      <c r="O30" s="35">
        <v>0</v>
      </c>
      <c r="P30" s="33">
        <v>2.217247</v>
      </c>
      <c r="Q30" s="34">
        <v>2.217247</v>
      </c>
      <c r="R30" s="33">
        <v>0</v>
      </c>
      <c r="S30" s="33">
        <v>4.7574009999999998</v>
      </c>
      <c r="T30" s="36">
        <v>4.7574009999999998</v>
      </c>
      <c r="U30" s="25" t="s">
        <v>17</v>
      </c>
      <c r="V30" s="30" t="s">
        <v>17</v>
      </c>
    </row>
    <row r="31" spans="1:22" ht="15" x14ac:dyDescent="0.2">
      <c r="A31" s="29" t="s">
        <v>9</v>
      </c>
      <c r="B31" s="8" t="s">
        <v>28</v>
      </c>
      <c r="C31" s="8" t="s">
        <v>29</v>
      </c>
      <c r="D31" s="8" t="s">
        <v>147</v>
      </c>
      <c r="E31" s="8" t="s">
        <v>176</v>
      </c>
      <c r="F31" s="8" t="s">
        <v>37</v>
      </c>
      <c r="G31" s="8" t="s">
        <v>38</v>
      </c>
      <c r="H31" s="15" t="s">
        <v>38</v>
      </c>
      <c r="I31" s="35">
        <v>0</v>
      </c>
      <c r="J31" s="33">
        <v>40.549861</v>
      </c>
      <c r="K31" s="34">
        <v>40.549861</v>
      </c>
      <c r="L31" s="33">
        <v>0</v>
      </c>
      <c r="M31" s="33">
        <v>93.097780999999998</v>
      </c>
      <c r="N31" s="36">
        <v>93.097780999999998</v>
      </c>
      <c r="O31" s="35">
        <v>0</v>
      </c>
      <c r="P31" s="33">
        <v>38.055599999999998</v>
      </c>
      <c r="Q31" s="34">
        <v>38.055599999999998</v>
      </c>
      <c r="R31" s="33">
        <v>0</v>
      </c>
      <c r="S31" s="33">
        <v>71.281330999999994</v>
      </c>
      <c r="T31" s="36">
        <v>71.281330999999994</v>
      </c>
      <c r="U31" s="26">
        <f t="shared" si="0"/>
        <v>6.5542548271476431</v>
      </c>
      <c r="V31" s="31">
        <f t="shared" si="1"/>
        <v>30.60612041601749</v>
      </c>
    </row>
    <row r="32" spans="1:22" ht="15" x14ac:dyDescent="0.2">
      <c r="A32" s="29" t="s">
        <v>9</v>
      </c>
      <c r="B32" s="8" t="s">
        <v>28</v>
      </c>
      <c r="C32" s="8" t="s">
        <v>24</v>
      </c>
      <c r="D32" s="8" t="s">
        <v>213</v>
      </c>
      <c r="E32" s="8" t="s">
        <v>69</v>
      </c>
      <c r="F32" s="8" t="s">
        <v>70</v>
      </c>
      <c r="G32" s="8" t="s">
        <v>71</v>
      </c>
      <c r="H32" s="15" t="s">
        <v>72</v>
      </c>
      <c r="I32" s="35">
        <v>8991.7095279999994</v>
      </c>
      <c r="J32" s="33">
        <v>382.97637200000003</v>
      </c>
      <c r="K32" s="34">
        <v>9374.6859000000004</v>
      </c>
      <c r="L32" s="33">
        <v>19612.363968000001</v>
      </c>
      <c r="M32" s="33">
        <v>765.60042299999998</v>
      </c>
      <c r="N32" s="36">
        <v>20377.964391000001</v>
      </c>
      <c r="O32" s="35">
        <v>14610.789375</v>
      </c>
      <c r="P32" s="33">
        <v>625.88521500000002</v>
      </c>
      <c r="Q32" s="34">
        <v>15236.674590000001</v>
      </c>
      <c r="R32" s="33">
        <v>29702.209314</v>
      </c>
      <c r="S32" s="33">
        <v>1476.573085</v>
      </c>
      <c r="T32" s="36">
        <v>31178.782399</v>
      </c>
      <c r="U32" s="26">
        <f t="shared" si="0"/>
        <v>-38.472887606638842</v>
      </c>
      <c r="V32" s="31">
        <f t="shared" si="1"/>
        <v>-34.641564477342811</v>
      </c>
    </row>
    <row r="33" spans="1:22" ht="15" x14ac:dyDescent="0.2">
      <c r="A33" s="29" t="s">
        <v>9</v>
      </c>
      <c r="B33" s="8" t="s">
        <v>28</v>
      </c>
      <c r="C33" s="8" t="s">
        <v>24</v>
      </c>
      <c r="D33" s="8" t="s">
        <v>74</v>
      </c>
      <c r="E33" s="8" t="s">
        <v>75</v>
      </c>
      <c r="F33" s="8" t="s">
        <v>76</v>
      </c>
      <c r="G33" s="8" t="s">
        <v>77</v>
      </c>
      <c r="H33" s="15" t="s">
        <v>75</v>
      </c>
      <c r="I33" s="35">
        <v>0</v>
      </c>
      <c r="J33" s="33">
        <v>0</v>
      </c>
      <c r="K33" s="34">
        <v>0</v>
      </c>
      <c r="L33" s="33">
        <v>0</v>
      </c>
      <c r="M33" s="33">
        <v>0</v>
      </c>
      <c r="N33" s="36">
        <v>0</v>
      </c>
      <c r="O33" s="35">
        <v>83.099148</v>
      </c>
      <c r="P33" s="33">
        <v>16.597752</v>
      </c>
      <c r="Q33" s="34">
        <v>99.696899999999999</v>
      </c>
      <c r="R33" s="33">
        <v>241.26494400000001</v>
      </c>
      <c r="S33" s="33">
        <v>59.544592999999999</v>
      </c>
      <c r="T33" s="36">
        <v>300.80953699999998</v>
      </c>
      <c r="U33" s="25" t="s">
        <v>17</v>
      </c>
      <c r="V33" s="30" t="s">
        <v>17</v>
      </c>
    </row>
    <row r="34" spans="1:22" ht="15" x14ac:dyDescent="0.2">
      <c r="A34" s="29" t="s">
        <v>9</v>
      </c>
      <c r="B34" s="8" t="s">
        <v>28</v>
      </c>
      <c r="C34" s="8" t="s">
        <v>24</v>
      </c>
      <c r="D34" s="8" t="s">
        <v>78</v>
      </c>
      <c r="E34" s="8" t="s">
        <v>79</v>
      </c>
      <c r="F34" s="8" t="s">
        <v>80</v>
      </c>
      <c r="G34" s="8" t="s">
        <v>81</v>
      </c>
      <c r="H34" s="15" t="s">
        <v>82</v>
      </c>
      <c r="I34" s="35">
        <v>3644.1215299999999</v>
      </c>
      <c r="J34" s="33">
        <v>142.63281000000001</v>
      </c>
      <c r="K34" s="34">
        <v>3786.75434</v>
      </c>
      <c r="L34" s="33">
        <v>7790.6858199999997</v>
      </c>
      <c r="M34" s="33">
        <v>298.94992999999999</v>
      </c>
      <c r="N34" s="36">
        <v>8089.6357500000004</v>
      </c>
      <c r="O34" s="35">
        <v>4100.60466</v>
      </c>
      <c r="P34" s="33">
        <v>162.09110000000001</v>
      </c>
      <c r="Q34" s="34">
        <v>4262.6957599999996</v>
      </c>
      <c r="R34" s="33">
        <v>8073.0347400000001</v>
      </c>
      <c r="S34" s="33">
        <v>314.81196</v>
      </c>
      <c r="T34" s="36">
        <v>8387.8467000000001</v>
      </c>
      <c r="U34" s="26">
        <f t="shared" si="0"/>
        <v>-11.165268337142587</v>
      </c>
      <c r="V34" s="31">
        <f t="shared" si="1"/>
        <v>-3.5552742040457108</v>
      </c>
    </row>
    <row r="35" spans="1:22" ht="15" x14ac:dyDescent="0.2">
      <c r="A35" s="29" t="s">
        <v>9</v>
      </c>
      <c r="B35" s="8" t="s">
        <v>28</v>
      </c>
      <c r="C35" s="8" t="s">
        <v>24</v>
      </c>
      <c r="D35" s="8" t="s">
        <v>83</v>
      </c>
      <c r="E35" s="8" t="s">
        <v>84</v>
      </c>
      <c r="F35" s="8" t="s">
        <v>25</v>
      </c>
      <c r="G35" s="8" t="s">
        <v>85</v>
      </c>
      <c r="H35" s="15" t="s">
        <v>86</v>
      </c>
      <c r="I35" s="35">
        <v>2653.07512</v>
      </c>
      <c r="J35" s="33">
        <v>3.6297899999999998</v>
      </c>
      <c r="K35" s="34">
        <v>2656.7049099999999</v>
      </c>
      <c r="L35" s="33">
        <v>5353.4507199999998</v>
      </c>
      <c r="M35" s="33">
        <v>8.1289899999999999</v>
      </c>
      <c r="N35" s="36">
        <v>5361.57971</v>
      </c>
      <c r="O35" s="35">
        <v>2834.6889999999999</v>
      </c>
      <c r="P35" s="33">
        <v>4.7287999999999997</v>
      </c>
      <c r="Q35" s="34">
        <v>2839.4178000000002</v>
      </c>
      <c r="R35" s="33">
        <v>5825.1797999999999</v>
      </c>
      <c r="S35" s="33">
        <v>11.500400000000001</v>
      </c>
      <c r="T35" s="36">
        <v>5836.6801999999998</v>
      </c>
      <c r="U35" s="26">
        <f t="shared" si="0"/>
        <v>-6.4348716134695056</v>
      </c>
      <c r="V35" s="31">
        <f t="shared" si="1"/>
        <v>-8.1399095670857573</v>
      </c>
    </row>
    <row r="36" spans="1:22" ht="15" x14ac:dyDescent="0.2">
      <c r="A36" s="29" t="s">
        <v>9</v>
      </c>
      <c r="B36" s="8" t="s">
        <v>28</v>
      </c>
      <c r="C36" s="8" t="s">
        <v>24</v>
      </c>
      <c r="D36" s="8" t="s">
        <v>83</v>
      </c>
      <c r="E36" s="8" t="s">
        <v>87</v>
      </c>
      <c r="F36" s="8" t="s">
        <v>25</v>
      </c>
      <c r="G36" s="8" t="s">
        <v>85</v>
      </c>
      <c r="H36" s="15" t="s">
        <v>88</v>
      </c>
      <c r="I36" s="35">
        <v>142.79503099999999</v>
      </c>
      <c r="J36" s="33">
        <v>0.13308300000000001</v>
      </c>
      <c r="K36" s="34">
        <v>142.92811399999999</v>
      </c>
      <c r="L36" s="33">
        <v>345.28141799999997</v>
      </c>
      <c r="M36" s="33">
        <v>0.32755499999999999</v>
      </c>
      <c r="N36" s="36">
        <v>345.60897299999999</v>
      </c>
      <c r="O36" s="35">
        <v>15.054416</v>
      </c>
      <c r="P36" s="33">
        <v>0</v>
      </c>
      <c r="Q36" s="34">
        <v>15.054416</v>
      </c>
      <c r="R36" s="33">
        <v>74.032368000000005</v>
      </c>
      <c r="S36" s="33">
        <v>8.6427000000000004E-2</v>
      </c>
      <c r="T36" s="36">
        <v>74.118795000000006</v>
      </c>
      <c r="U36" s="25" t="s">
        <v>17</v>
      </c>
      <c r="V36" s="30" t="s">
        <v>17</v>
      </c>
    </row>
    <row r="37" spans="1:22" ht="15" x14ac:dyDescent="0.2">
      <c r="A37" s="29" t="s">
        <v>9</v>
      </c>
      <c r="B37" s="8" t="s">
        <v>28</v>
      </c>
      <c r="C37" s="8" t="s">
        <v>24</v>
      </c>
      <c r="D37" s="8" t="s">
        <v>89</v>
      </c>
      <c r="E37" s="8" t="s">
        <v>149</v>
      </c>
      <c r="F37" s="8" t="s">
        <v>20</v>
      </c>
      <c r="G37" s="8" t="s">
        <v>90</v>
      </c>
      <c r="H37" s="15" t="s">
        <v>91</v>
      </c>
      <c r="I37" s="35">
        <v>620.75978999999995</v>
      </c>
      <c r="J37" s="33">
        <v>10.570175000000001</v>
      </c>
      <c r="K37" s="34">
        <v>631.32996500000002</v>
      </c>
      <c r="L37" s="33">
        <v>1060.961814</v>
      </c>
      <c r="M37" s="33">
        <v>17.197990000000001</v>
      </c>
      <c r="N37" s="36">
        <v>1078.1598039999999</v>
      </c>
      <c r="O37" s="35">
        <v>358.09055499999999</v>
      </c>
      <c r="P37" s="33">
        <v>3.746286</v>
      </c>
      <c r="Q37" s="34">
        <v>361.83684099999999</v>
      </c>
      <c r="R37" s="33">
        <v>358.09055499999999</v>
      </c>
      <c r="S37" s="33">
        <v>3.746286</v>
      </c>
      <c r="T37" s="36">
        <v>361.83684099999999</v>
      </c>
      <c r="U37" s="26">
        <f t="shared" si="0"/>
        <v>74.479183284711482</v>
      </c>
      <c r="V37" s="30" t="s">
        <v>17</v>
      </c>
    </row>
    <row r="38" spans="1:22" ht="15" x14ac:dyDescent="0.2">
      <c r="A38" s="29" t="s">
        <v>9</v>
      </c>
      <c r="B38" s="8" t="s">
        <v>28</v>
      </c>
      <c r="C38" s="8" t="s">
        <v>24</v>
      </c>
      <c r="D38" s="8" t="s">
        <v>92</v>
      </c>
      <c r="E38" s="8" t="s">
        <v>93</v>
      </c>
      <c r="F38" s="8" t="s">
        <v>32</v>
      </c>
      <c r="G38" s="8" t="s">
        <v>94</v>
      </c>
      <c r="H38" s="15" t="s">
        <v>95</v>
      </c>
      <c r="I38" s="35">
        <v>1647.7750000000001</v>
      </c>
      <c r="J38" s="33">
        <v>55.143000000000001</v>
      </c>
      <c r="K38" s="34">
        <v>1702.9179999999999</v>
      </c>
      <c r="L38" s="33">
        <v>2602.4949999999999</v>
      </c>
      <c r="M38" s="33">
        <v>90.900199999999998</v>
      </c>
      <c r="N38" s="36">
        <v>2693.3951999999999</v>
      </c>
      <c r="O38" s="35">
        <v>1143.6300000000001</v>
      </c>
      <c r="P38" s="33">
        <v>34.167099999999998</v>
      </c>
      <c r="Q38" s="34">
        <v>1177.7971</v>
      </c>
      <c r="R38" s="33">
        <v>2424.9369999999999</v>
      </c>
      <c r="S38" s="33">
        <v>72.683499999999995</v>
      </c>
      <c r="T38" s="36">
        <v>2497.6205</v>
      </c>
      <c r="U38" s="26">
        <f t="shared" si="0"/>
        <v>44.585005345997189</v>
      </c>
      <c r="V38" s="31">
        <f t="shared" si="1"/>
        <v>7.8384486354111882</v>
      </c>
    </row>
    <row r="39" spans="1:22" ht="15" x14ac:dyDescent="0.2">
      <c r="A39" s="29" t="s">
        <v>9</v>
      </c>
      <c r="B39" s="8" t="s">
        <v>28</v>
      </c>
      <c r="C39" s="8" t="s">
        <v>24</v>
      </c>
      <c r="D39" s="8" t="s">
        <v>92</v>
      </c>
      <c r="E39" s="8" t="s">
        <v>96</v>
      </c>
      <c r="F39" s="8" t="s">
        <v>32</v>
      </c>
      <c r="G39" s="8" t="s">
        <v>94</v>
      </c>
      <c r="H39" s="15" t="s">
        <v>95</v>
      </c>
      <c r="I39" s="35">
        <v>442.7</v>
      </c>
      <c r="J39" s="33">
        <v>14.781000000000001</v>
      </c>
      <c r="K39" s="34">
        <v>457.48099999999999</v>
      </c>
      <c r="L39" s="33">
        <v>1570.7</v>
      </c>
      <c r="M39" s="33">
        <v>57.172600000000003</v>
      </c>
      <c r="N39" s="36">
        <v>1627.8725999999999</v>
      </c>
      <c r="O39" s="35">
        <v>808.98</v>
      </c>
      <c r="P39" s="33">
        <v>24.197700000000001</v>
      </c>
      <c r="Q39" s="34">
        <v>833.17769999999996</v>
      </c>
      <c r="R39" s="33">
        <v>1371.4929999999999</v>
      </c>
      <c r="S39" s="33">
        <v>41.110300000000002</v>
      </c>
      <c r="T39" s="36">
        <v>1412.6033</v>
      </c>
      <c r="U39" s="26">
        <f t="shared" si="0"/>
        <v>-45.092025386661206</v>
      </c>
      <c r="V39" s="31">
        <f t="shared" si="1"/>
        <v>15.239189941011745</v>
      </c>
    </row>
    <row r="40" spans="1:22" ht="15" x14ac:dyDescent="0.2">
      <c r="A40" s="29" t="s">
        <v>9</v>
      </c>
      <c r="B40" s="8" t="s">
        <v>28</v>
      </c>
      <c r="C40" s="8" t="s">
        <v>24</v>
      </c>
      <c r="D40" s="8" t="s">
        <v>92</v>
      </c>
      <c r="E40" s="8" t="s">
        <v>181</v>
      </c>
      <c r="F40" s="8" t="s">
        <v>32</v>
      </c>
      <c r="G40" s="8" t="s">
        <v>94</v>
      </c>
      <c r="H40" s="15" t="s">
        <v>182</v>
      </c>
      <c r="I40" s="35">
        <v>615.125</v>
      </c>
      <c r="J40" s="33">
        <v>10.096</v>
      </c>
      <c r="K40" s="34">
        <v>625.221</v>
      </c>
      <c r="L40" s="33">
        <v>1266.0050000000001</v>
      </c>
      <c r="M40" s="33">
        <v>23.320399999999999</v>
      </c>
      <c r="N40" s="36">
        <v>1289.3253999999999</v>
      </c>
      <c r="O40" s="35">
        <v>78.569999999999993</v>
      </c>
      <c r="P40" s="33">
        <v>0.92789999999999995</v>
      </c>
      <c r="Q40" s="34">
        <v>79.497900000000001</v>
      </c>
      <c r="R40" s="33">
        <v>78.569999999999993</v>
      </c>
      <c r="S40" s="33">
        <v>0.92789999999999995</v>
      </c>
      <c r="T40" s="36">
        <v>79.497900000000001</v>
      </c>
      <c r="U40" s="25" t="s">
        <v>17</v>
      </c>
      <c r="V40" s="30" t="s">
        <v>17</v>
      </c>
    </row>
    <row r="41" spans="1:22" ht="15" x14ac:dyDescent="0.2">
      <c r="A41" s="29" t="s">
        <v>9</v>
      </c>
      <c r="B41" s="8" t="s">
        <v>28</v>
      </c>
      <c r="C41" s="8" t="s">
        <v>24</v>
      </c>
      <c r="D41" s="8" t="s">
        <v>194</v>
      </c>
      <c r="E41" s="8" t="s">
        <v>195</v>
      </c>
      <c r="F41" s="8" t="s">
        <v>42</v>
      </c>
      <c r="G41" s="8" t="s">
        <v>196</v>
      </c>
      <c r="H41" s="15" t="s">
        <v>197</v>
      </c>
      <c r="I41" s="35">
        <v>197.312353</v>
      </c>
      <c r="J41" s="33">
        <v>5.2018199999999997</v>
      </c>
      <c r="K41" s="34">
        <v>202.514173</v>
      </c>
      <c r="L41" s="33">
        <v>387.71235300000001</v>
      </c>
      <c r="M41" s="33">
        <v>8.2018199999999997</v>
      </c>
      <c r="N41" s="36">
        <v>395.91417300000001</v>
      </c>
      <c r="O41" s="35">
        <v>0</v>
      </c>
      <c r="P41" s="33">
        <v>0</v>
      </c>
      <c r="Q41" s="34">
        <v>0</v>
      </c>
      <c r="R41" s="33">
        <v>0</v>
      </c>
      <c r="S41" s="33">
        <v>0</v>
      </c>
      <c r="T41" s="36">
        <v>0</v>
      </c>
      <c r="U41" s="25" t="s">
        <v>17</v>
      </c>
      <c r="V41" s="30" t="s">
        <v>17</v>
      </c>
    </row>
    <row r="42" spans="1:22" ht="15" x14ac:dyDescent="0.2">
      <c r="A42" s="29" t="s">
        <v>9</v>
      </c>
      <c r="B42" s="8" t="s">
        <v>28</v>
      </c>
      <c r="C42" s="8" t="s">
        <v>29</v>
      </c>
      <c r="D42" s="8" t="s">
        <v>164</v>
      </c>
      <c r="E42" s="8" t="s">
        <v>167</v>
      </c>
      <c r="F42" s="8" t="s">
        <v>32</v>
      </c>
      <c r="G42" s="8" t="s">
        <v>165</v>
      </c>
      <c r="H42" s="15" t="s">
        <v>166</v>
      </c>
      <c r="I42" s="35">
        <v>0</v>
      </c>
      <c r="J42" s="33">
        <v>0</v>
      </c>
      <c r="K42" s="34">
        <v>0</v>
      </c>
      <c r="L42" s="33">
        <v>304.37212</v>
      </c>
      <c r="M42" s="33">
        <v>30.992978000000001</v>
      </c>
      <c r="N42" s="36">
        <v>335.36509799999999</v>
      </c>
      <c r="O42" s="35">
        <v>0</v>
      </c>
      <c r="P42" s="33">
        <v>0</v>
      </c>
      <c r="Q42" s="34">
        <v>0</v>
      </c>
      <c r="R42" s="33">
        <v>46.547699999999999</v>
      </c>
      <c r="S42" s="33">
        <v>6.3170250000000001</v>
      </c>
      <c r="T42" s="36">
        <v>52.864725</v>
      </c>
      <c r="U42" s="25" t="s">
        <v>17</v>
      </c>
      <c r="V42" s="30" t="s">
        <v>17</v>
      </c>
    </row>
    <row r="43" spans="1:22" ht="15" x14ac:dyDescent="0.2">
      <c r="A43" s="29" t="s">
        <v>9</v>
      </c>
      <c r="B43" s="8" t="s">
        <v>28</v>
      </c>
      <c r="C43" s="8" t="s">
        <v>24</v>
      </c>
      <c r="D43" s="8" t="s">
        <v>190</v>
      </c>
      <c r="E43" s="8" t="s">
        <v>123</v>
      </c>
      <c r="F43" s="8" t="s">
        <v>32</v>
      </c>
      <c r="G43" s="8" t="s">
        <v>53</v>
      </c>
      <c r="H43" s="15" t="s">
        <v>124</v>
      </c>
      <c r="I43" s="35">
        <v>599.01157499999999</v>
      </c>
      <c r="J43" s="33">
        <v>60.951621000000003</v>
      </c>
      <c r="K43" s="34">
        <v>659.96319600000004</v>
      </c>
      <c r="L43" s="33">
        <v>1222.501863</v>
      </c>
      <c r="M43" s="33">
        <v>115.227189</v>
      </c>
      <c r="N43" s="36">
        <v>1337.7290519999999</v>
      </c>
      <c r="O43" s="35">
        <v>0</v>
      </c>
      <c r="P43" s="33">
        <v>0</v>
      </c>
      <c r="Q43" s="34">
        <v>0</v>
      </c>
      <c r="R43" s="33">
        <v>0</v>
      </c>
      <c r="S43" s="33">
        <v>0</v>
      </c>
      <c r="T43" s="36">
        <v>0</v>
      </c>
      <c r="U43" s="25" t="s">
        <v>17</v>
      </c>
      <c r="V43" s="30" t="s">
        <v>17</v>
      </c>
    </row>
    <row r="44" spans="1:22" ht="15" x14ac:dyDescent="0.2">
      <c r="A44" s="29" t="s">
        <v>9</v>
      </c>
      <c r="B44" s="8" t="s">
        <v>28</v>
      </c>
      <c r="C44" s="8" t="s">
        <v>29</v>
      </c>
      <c r="D44" s="8" t="s">
        <v>97</v>
      </c>
      <c r="E44" s="8" t="s">
        <v>98</v>
      </c>
      <c r="F44" s="8" t="s">
        <v>32</v>
      </c>
      <c r="G44" s="8" t="s">
        <v>99</v>
      </c>
      <c r="H44" s="15" t="s">
        <v>100</v>
      </c>
      <c r="I44" s="35">
        <v>59.130315000000003</v>
      </c>
      <c r="J44" s="33">
        <v>6.8031790000000001</v>
      </c>
      <c r="K44" s="34">
        <v>65.933493999999996</v>
      </c>
      <c r="L44" s="33">
        <v>127.448184</v>
      </c>
      <c r="M44" s="33">
        <v>16.840278000000001</v>
      </c>
      <c r="N44" s="36">
        <v>144.28846300000001</v>
      </c>
      <c r="O44" s="35">
        <v>21.798007999999999</v>
      </c>
      <c r="P44" s="33">
        <v>3.5002309999999999</v>
      </c>
      <c r="Q44" s="34">
        <v>25.298238999999999</v>
      </c>
      <c r="R44" s="33">
        <v>50.301990000000004</v>
      </c>
      <c r="S44" s="33">
        <v>6.820449</v>
      </c>
      <c r="T44" s="36">
        <v>57.122438000000002</v>
      </c>
      <c r="U44" s="25" t="s">
        <v>17</v>
      </c>
      <c r="V44" s="30" t="s">
        <v>17</v>
      </c>
    </row>
    <row r="45" spans="1:22" ht="15" x14ac:dyDescent="0.2">
      <c r="A45" s="29" t="s">
        <v>9</v>
      </c>
      <c r="B45" s="8" t="s">
        <v>28</v>
      </c>
      <c r="C45" s="8" t="s">
        <v>29</v>
      </c>
      <c r="D45" s="8" t="s">
        <v>156</v>
      </c>
      <c r="E45" s="8" t="s">
        <v>157</v>
      </c>
      <c r="F45" s="8" t="s">
        <v>32</v>
      </c>
      <c r="G45" s="8" t="s">
        <v>158</v>
      </c>
      <c r="H45" s="15" t="s">
        <v>159</v>
      </c>
      <c r="I45" s="35">
        <v>0</v>
      </c>
      <c r="J45" s="33">
        <v>0</v>
      </c>
      <c r="K45" s="34">
        <v>0</v>
      </c>
      <c r="L45" s="33">
        <v>0</v>
      </c>
      <c r="M45" s="33">
        <v>0.20349</v>
      </c>
      <c r="N45" s="36">
        <v>0.20349</v>
      </c>
      <c r="O45" s="35">
        <v>0</v>
      </c>
      <c r="P45" s="33">
        <v>0</v>
      </c>
      <c r="Q45" s="34">
        <v>0</v>
      </c>
      <c r="R45" s="33">
        <v>0</v>
      </c>
      <c r="S45" s="33">
        <v>0.113453</v>
      </c>
      <c r="T45" s="36">
        <v>0.113453</v>
      </c>
      <c r="U45" s="25" t="s">
        <v>17</v>
      </c>
      <c r="V45" s="31">
        <f t="shared" si="1"/>
        <v>79.360616290446259</v>
      </c>
    </row>
    <row r="46" spans="1:22" ht="15" x14ac:dyDescent="0.2">
      <c r="A46" s="29" t="s">
        <v>9</v>
      </c>
      <c r="B46" s="8" t="s">
        <v>28</v>
      </c>
      <c r="C46" s="8" t="s">
        <v>24</v>
      </c>
      <c r="D46" s="8" t="s">
        <v>101</v>
      </c>
      <c r="E46" s="8" t="s">
        <v>153</v>
      </c>
      <c r="F46" s="8" t="s">
        <v>48</v>
      </c>
      <c r="G46" s="8" t="s">
        <v>48</v>
      </c>
      <c r="H46" s="15" t="s">
        <v>102</v>
      </c>
      <c r="I46" s="35">
        <v>967.26803600000005</v>
      </c>
      <c r="J46" s="33">
        <v>12.565602</v>
      </c>
      <c r="K46" s="34">
        <v>979.83363799999995</v>
      </c>
      <c r="L46" s="33">
        <v>1862.52243</v>
      </c>
      <c r="M46" s="33">
        <v>65.198183999999998</v>
      </c>
      <c r="N46" s="36">
        <v>1927.7206140000001</v>
      </c>
      <c r="O46" s="35">
        <v>642.66776700000003</v>
      </c>
      <c r="P46" s="33">
        <v>17.766613</v>
      </c>
      <c r="Q46" s="34">
        <v>660.43438000000003</v>
      </c>
      <c r="R46" s="33">
        <v>1213.1335839999999</v>
      </c>
      <c r="S46" s="33">
        <v>56.089967999999999</v>
      </c>
      <c r="T46" s="36">
        <v>1269.223553</v>
      </c>
      <c r="U46" s="26">
        <f t="shared" si="0"/>
        <v>48.361997447800945</v>
      </c>
      <c r="V46" s="31">
        <f t="shared" si="1"/>
        <v>51.88188159946634</v>
      </c>
    </row>
    <row r="47" spans="1:22" ht="15" x14ac:dyDescent="0.2">
      <c r="A47" s="29" t="s">
        <v>9</v>
      </c>
      <c r="B47" s="8" t="s">
        <v>28</v>
      </c>
      <c r="C47" s="8" t="s">
        <v>24</v>
      </c>
      <c r="D47" s="8" t="s">
        <v>105</v>
      </c>
      <c r="E47" s="8" t="s">
        <v>179</v>
      </c>
      <c r="F47" s="8" t="s">
        <v>20</v>
      </c>
      <c r="G47" s="8" t="s">
        <v>106</v>
      </c>
      <c r="H47" s="46" t="s">
        <v>107</v>
      </c>
      <c r="I47" s="35">
        <v>1724.2932000000001</v>
      </c>
      <c r="J47" s="33">
        <v>132.75149999999999</v>
      </c>
      <c r="K47" s="34">
        <v>1857.0446999999999</v>
      </c>
      <c r="L47" s="33">
        <v>3448.2791000000002</v>
      </c>
      <c r="M47" s="33">
        <v>238.92930000000001</v>
      </c>
      <c r="N47" s="36">
        <v>3687.2084</v>
      </c>
      <c r="O47" s="35">
        <v>1770.9754</v>
      </c>
      <c r="P47" s="33">
        <v>219.45660000000001</v>
      </c>
      <c r="Q47" s="34">
        <v>1990.432</v>
      </c>
      <c r="R47" s="33">
        <v>3446.7579000000001</v>
      </c>
      <c r="S47" s="33">
        <v>425.11259999999999</v>
      </c>
      <c r="T47" s="36">
        <v>3871.8705</v>
      </c>
      <c r="U47" s="26">
        <f t="shared" si="0"/>
        <v>-6.7014246153598851</v>
      </c>
      <c r="V47" s="31">
        <f t="shared" si="1"/>
        <v>-4.7693253170528305</v>
      </c>
    </row>
    <row r="48" spans="1:22" ht="15" x14ac:dyDescent="0.2">
      <c r="A48" s="29" t="s">
        <v>9</v>
      </c>
      <c r="B48" s="8" t="s">
        <v>28</v>
      </c>
      <c r="C48" s="8" t="s">
        <v>29</v>
      </c>
      <c r="D48" s="8" t="s">
        <v>168</v>
      </c>
      <c r="E48" s="8" t="s">
        <v>169</v>
      </c>
      <c r="F48" s="8" t="s">
        <v>48</v>
      </c>
      <c r="G48" s="8" t="s">
        <v>170</v>
      </c>
      <c r="H48" s="15" t="s">
        <v>171</v>
      </c>
      <c r="I48" s="35">
        <v>24.197222</v>
      </c>
      <c r="J48" s="33">
        <v>4.1823139999999999</v>
      </c>
      <c r="K48" s="34">
        <v>28.379536999999999</v>
      </c>
      <c r="L48" s="33">
        <v>45.228422000000002</v>
      </c>
      <c r="M48" s="33">
        <v>4.1823139999999999</v>
      </c>
      <c r="N48" s="36">
        <v>49.410736</v>
      </c>
      <c r="O48" s="35">
        <v>42.806089</v>
      </c>
      <c r="P48" s="33">
        <v>0</v>
      </c>
      <c r="Q48" s="34">
        <v>42.806089</v>
      </c>
      <c r="R48" s="33">
        <v>52.418908999999999</v>
      </c>
      <c r="S48" s="33">
        <v>2.3877109999999999</v>
      </c>
      <c r="T48" s="36">
        <v>54.806620000000002</v>
      </c>
      <c r="U48" s="26">
        <f t="shared" si="0"/>
        <v>-33.702102520975465</v>
      </c>
      <c r="V48" s="31">
        <f t="shared" si="1"/>
        <v>-9.8453143069213152</v>
      </c>
    </row>
    <row r="49" spans="1:22" ht="15" x14ac:dyDescent="0.2">
      <c r="A49" s="29" t="s">
        <v>9</v>
      </c>
      <c r="B49" s="8" t="s">
        <v>28</v>
      </c>
      <c r="C49" s="8" t="s">
        <v>24</v>
      </c>
      <c r="D49" s="8" t="s">
        <v>172</v>
      </c>
      <c r="E49" s="8" t="s">
        <v>173</v>
      </c>
      <c r="F49" s="8" t="s">
        <v>70</v>
      </c>
      <c r="G49" s="8" t="s">
        <v>174</v>
      </c>
      <c r="H49" s="15" t="s">
        <v>175</v>
      </c>
      <c r="I49" s="35">
        <v>0</v>
      </c>
      <c r="J49" s="33">
        <v>0</v>
      </c>
      <c r="K49" s="34">
        <v>0</v>
      </c>
      <c r="L49" s="33">
        <v>0</v>
      </c>
      <c r="M49" s="33">
        <v>0</v>
      </c>
      <c r="N49" s="36">
        <v>0</v>
      </c>
      <c r="O49" s="35">
        <v>0</v>
      </c>
      <c r="P49" s="33">
        <v>0</v>
      </c>
      <c r="Q49" s="34">
        <v>0</v>
      </c>
      <c r="R49" s="33">
        <v>0</v>
      </c>
      <c r="S49" s="33">
        <v>0.41444500000000001</v>
      </c>
      <c r="T49" s="36">
        <v>0.41444500000000001</v>
      </c>
      <c r="U49" s="25" t="s">
        <v>17</v>
      </c>
      <c r="V49" s="30" t="s">
        <v>17</v>
      </c>
    </row>
    <row r="50" spans="1:22" ht="15" x14ac:dyDescent="0.2">
      <c r="A50" s="29" t="s">
        <v>9</v>
      </c>
      <c r="B50" s="8" t="s">
        <v>28</v>
      </c>
      <c r="C50" s="8" t="s">
        <v>24</v>
      </c>
      <c r="D50" s="8" t="s">
        <v>191</v>
      </c>
      <c r="E50" s="8" t="s">
        <v>73</v>
      </c>
      <c r="F50" s="8" t="s">
        <v>48</v>
      </c>
      <c r="G50" s="8" t="s">
        <v>48</v>
      </c>
      <c r="H50" s="15" t="s">
        <v>202</v>
      </c>
      <c r="I50" s="35">
        <v>4352.6985059999997</v>
      </c>
      <c r="J50" s="33">
        <v>156.54550399999999</v>
      </c>
      <c r="K50" s="34">
        <v>4509.2440100000003</v>
      </c>
      <c r="L50" s="33">
        <v>9708.0573120000008</v>
      </c>
      <c r="M50" s="33">
        <v>346.56821400000001</v>
      </c>
      <c r="N50" s="36">
        <v>10054.625526</v>
      </c>
      <c r="O50" s="35">
        <v>2252.842956</v>
      </c>
      <c r="P50" s="33">
        <v>92.870733000000001</v>
      </c>
      <c r="Q50" s="34">
        <v>2345.7136890000002</v>
      </c>
      <c r="R50" s="33">
        <v>6923.7754100000002</v>
      </c>
      <c r="S50" s="33">
        <v>222.631833</v>
      </c>
      <c r="T50" s="36">
        <v>7146.4072429999997</v>
      </c>
      <c r="U50" s="26">
        <f t="shared" si="0"/>
        <v>92.233350180189007</v>
      </c>
      <c r="V50" s="31">
        <f t="shared" si="1"/>
        <v>40.694830060918207</v>
      </c>
    </row>
    <row r="51" spans="1:22" ht="15" x14ac:dyDescent="0.2">
      <c r="A51" s="29" t="s">
        <v>9</v>
      </c>
      <c r="B51" s="8" t="s">
        <v>28</v>
      </c>
      <c r="C51" s="8" t="s">
        <v>24</v>
      </c>
      <c r="D51" s="8" t="s">
        <v>109</v>
      </c>
      <c r="E51" s="8" t="s">
        <v>110</v>
      </c>
      <c r="F51" s="8" t="s">
        <v>37</v>
      </c>
      <c r="G51" s="8" t="s">
        <v>38</v>
      </c>
      <c r="H51" s="15" t="s">
        <v>38</v>
      </c>
      <c r="I51" s="35">
        <v>1410.988859</v>
      </c>
      <c r="J51" s="33">
        <v>89.129040000000003</v>
      </c>
      <c r="K51" s="34">
        <v>1500.1178990000001</v>
      </c>
      <c r="L51" s="33">
        <v>3159.7201610000002</v>
      </c>
      <c r="M51" s="33">
        <v>228.068206</v>
      </c>
      <c r="N51" s="36">
        <v>3387.788368</v>
      </c>
      <c r="O51" s="35">
        <v>1630.43237</v>
      </c>
      <c r="P51" s="33">
        <v>89.429832000000005</v>
      </c>
      <c r="Q51" s="34">
        <v>1719.862202</v>
      </c>
      <c r="R51" s="33">
        <v>3214.152846</v>
      </c>
      <c r="S51" s="33">
        <v>172.19319300000001</v>
      </c>
      <c r="T51" s="36">
        <v>3386.346039</v>
      </c>
      <c r="U51" s="26">
        <f t="shared" si="0"/>
        <v>-12.776855189006586</v>
      </c>
      <c r="V51" s="31">
        <f t="shared" si="1"/>
        <v>4.2592487105252985E-2</v>
      </c>
    </row>
    <row r="52" spans="1:22" ht="15" x14ac:dyDescent="0.2">
      <c r="A52" s="29" t="s">
        <v>9</v>
      </c>
      <c r="B52" s="8" t="s">
        <v>28</v>
      </c>
      <c r="C52" s="8" t="s">
        <v>24</v>
      </c>
      <c r="D52" s="8" t="s">
        <v>193</v>
      </c>
      <c r="E52" s="8" t="s">
        <v>111</v>
      </c>
      <c r="F52" s="8" t="s">
        <v>25</v>
      </c>
      <c r="G52" s="8" t="s">
        <v>26</v>
      </c>
      <c r="H52" s="15" t="s">
        <v>60</v>
      </c>
      <c r="I52" s="35">
        <v>0</v>
      </c>
      <c r="J52" s="33">
        <v>2073.0171</v>
      </c>
      <c r="K52" s="34">
        <v>2073.0171</v>
      </c>
      <c r="L52" s="33">
        <v>0</v>
      </c>
      <c r="M52" s="33">
        <v>4147.9485999999997</v>
      </c>
      <c r="N52" s="36">
        <v>4147.9485999999997</v>
      </c>
      <c r="O52" s="35">
        <v>0</v>
      </c>
      <c r="P52" s="33">
        <v>1232.1351</v>
      </c>
      <c r="Q52" s="34">
        <v>1232.1351</v>
      </c>
      <c r="R52" s="33">
        <v>0</v>
      </c>
      <c r="S52" s="33">
        <v>2408.8490999999999</v>
      </c>
      <c r="T52" s="36">
        <v>2408.8490999999999</v>
      </c>
      <c r="U52" s="26">
        <f t="shared" si="0"/>
        <v>68.245925304781935</v>
      </c>
      <c r="V52" s="31">
        <f t="shared" si="1"/>
        <v>72.196282448742835</v>
      </c>
    </row>
    <row r="53" spans="1:22" ht="15" x14ac:dyDescent="0.2">
      <c r="A53" s="29" t="s">
        <v>9</v>
      </c>
      <c r="B53" s="8" t="s">
        <v>28</v>
      </c>
      <c r="C53" s="8" t="s">
        <v>24</v>
      </c>
      <c r="D53" s="8" t="s">
        <v>112</v>
      </c>
      <c r="E53" s="8" t="s">
        <v>113</v>
      </c>
      <c r="F53" s="8" t="s">
        <v>20</v>
      </c>
      <c r="G53" s="8" t="s">
        <v>114</v>
      </c>
      <c r="H53" s="15" t="s">
        <v>114</v>
      </c>
      <c r="I53" s="35">
        <v>1349.900776</v>
      </c>
      <c r="J53" s="33">
        <v>73.200665000000001</v>
      </c>
      <c r="K53" s="34">
        <v>1423.101441</v>
      </c>
      <c r="L53" s="33">
        <v>2891.1190270000002</v>
      </c>
      <c r="M53" s="33">
        <v>120.416944</v>
      </c>
      <c r="N53" s="36">
        <v>3011.5359709999998</v>
      </c>
      <c r="O53" s="35">
        <v>1343.212229</v>
      </c>
      <c r="P53" s="33">
        <v>89.505238000000006</v>
      </c>
      <c r="Q53" s="34">
        <v>1432.7174669999999</v>
      </c>
      <c r="R53" s="33">
        <v>2822.9548340000001</v>
      </c>
      <c r="S53" s="33">
        <v>172.064898</v>
      </c>
      <c r="T53" s="36">
        <v>2995.0197320000002</v>
      </c>
      <c r="U53" s="26">
        <f t="shared" si="0"/>
        <v>-0.67117392099191875</v>
      </c>
      <c r="V53" s="31">
        <f t="shared" si="1"/>
        <v>0.55145676749750461</v>
      </c>
    </row>
    <row r="54" spans="1:22" ht="15" x14ac:dyDescent="0.2">
      <c r="A54" s="29" t="s">
        <v>9</v>
      </c>
      <c r="B54" s="8" t="s">
        <v>28</v>
      </c>
      <c r="C54" s="8" t="s">
        <v>29</v>
      </c>
      <c r="D54" s="8" t="s">
        <v>183</v>
      </c>
      <c r="E54" s="8" t="s">
        <v>192</v>
      </c>
      <c r="F54" s="8" t="s">
        <v>32</v>
      </c>
      <c r="G54" s="8" t="s">
        <v>94</v>
      </c>
      <c r="H54" s="15" t="s">
        <v>108</v>
      </c>
      <c r="I54" s="35">
        <v>13.2</v>
      </c>
      <c r="J54" s="33">
        <v>4.4000000000000004</v>
      </c>
      <c r="K54" s="34">
        <v>17.600000000000001</v>
      </c>
      <c r="L54" s="33">
        <v>125.7</v>
      </c>
      <c r="M54" s="33">
        <v>4.4000000000000004</v>
      </c>
      <c r="N54" s="36">
        <v>130.1</v>
      </c>
      <c r="O54" s="35">
        <v>0</v>
      </c>
      <c r="P54" s="33">
        <v>0</v>
      </c>
      <c r="Q54" s="34">
        <v>0</v>
      </c>
      <c r="R54" s="33">
        <v>0</v>
      </c>
      <c r="S54" s="33">
        <v>0</v>
      </c>
      <c r="T54" s="36">
        <v>0</v>
      </c>
      <c r="U54" s="25" t="s">
        <v>17</v>
      </c>
      <c r="V54" s="30" t="s">
        <v>17</v>
      </c>
    </row>
    <row r="55" spans="1:22" ht="15" x14ac:dyDescent="0.2">
      <c r="A55" s="29" t="s">
        <v>9</v>
      </c>
      <c r="B55" s="8" t="s">
        <v>28</v>
      </c>
      <c r="C55" s="8" t="s">
        <v>29</v>
      </c>
      <c r="D55" s="8" t="s">
        <v>183</v>
      </c>
      <c r="E55" s="8" t="s">
        <v>184</v>
      </c>
      <c r="F55" s="8" t="s">
        <v>32</v>
      </c>
      <c r="G55" s="8" t="s">
        <v>185</v>
      </c>
      <c r="H55" s="15" t="s">
        <v>186</v>
      </c>
      <c r="I55" s="35">
        <v>31.5</v>
      </c>
      <c r="J55" s="33">
        <v>0</v>
      </c>
      <c r="K55" s="34">
        <v>31.5</v>
      </c>
      <c r="L55" s="33">
        <v>58.5</v>
      </c>
      <c r="M55" s="33">
        <v>0</v>
      </c>
      <c r="N55" s="36">
        <v>58.5</v>
      </c>
      <c r="O55" s="35">
        <v>7.5</v>
      </c>
      <c r="P55" s="33">
        <v>0</v>
      </c>
      <c r="Q55" s="34">
        <v>7.5</v>
      </c>
      <c r="R55" s="33">
        <v>7.5</v>
      </c>
      <c r="S55" s="33">
        <v>0</v>
      </c>
      <c r="T55" s="36">
        <v>7.5</v>
      </c>
      <c r="U55" s="25" t="s">
        <v>17</v>
      </c>
      <c r="V55" s="30" t="s">
        <v>17</v>
      </c>
    </row>
    <row r="56" spans="1:22" ht="15" x14ac:dyDescent="0.2">
      <c r="A56" s="29" t="s">
        <v>9</v>
      </c>
      <c r="B56" s="8" t="s">
        <v>28</v>
      </c>
      <c r="C56" s="8" t="s">
        <v>24</v>
      </c>
      <c r="D56" s="8" t="s">
        <v>214</v>
      </c>
      <c r="E56" s="8" t="s">
        <v>215</v>
      </c>
      <c r="F56" s="8" t="s">
        <v>20</v>
      </c>
      <c r="G56" s="8" t="s">
        <v>106</v>
      </c>
      <c r="H56" s="15" t="s">
        <v>216</v>
      </c>
      <c r="I56" s="35">
        <v>33.245199999999997</v>
      </c>
      <c r="J56" s="33">
        <v>3.6924000000000001</v>
      </c>
      <c r="K56" s="34">
        <v>36.937600000000003</v>
      </c>
      <c r="L56" s="33">
        <v>33.245199999999997</v>
      </c>
      <c r="M56" s="33">
        <v>3.6924000000000001</v>
      </c>
      <c r="N56" s="36">
        <v>36.937600000000003</v>
      </c>
      <c r="O56" s="35">
        <v>0</v>
      </c>
      <c r="P56" s="33">
        <v>0</v>
      </c>
      <c r="Q56" s="34">
        <v>0</v>
      </c>
      <c r="R56" s="33">
        <v>0</v>
      </c>
      <c r="S56" s="33">
        <v>0</v>
      </c>
      <c r="T56" s="36">
        <v>0</v>
      </c>
      <c r="U56" s="25" t="s">
        <v>17</v>
      </c>
      <c r="V56" s="30" t="s">
        <v>17</v>
      </c>
    </row>
    <row r="57" spans="1:22" ht="15" x14ac:dyDescent="0.2">
      <c r="A57" s="29" t="s">
        <v>9</v>
      </c>
      <c r="B57" s="8" t="s">
        <v>28</v>
      </c>
      <c r="C57" s="8" t="s">
        <v>29</v>
      </c>
      <c r="D57" s="8" t="s">
        <v>115</v>
      </c>
      <c r="E57" s="8" t="s">
        <v>116</v>
      </c>
      <c r="F57" s="8" t="s">
        <v>32</v>
      </c>
      <c r="G57" s="8" t="s">
        <v>33</v>
      </c>
      <c r="H57" s="15" t="s">
        <v>34</v>
      </c>
      <c r="I57" s="35">
        <v>61.362976000000003</v>
      </c>
      <c r="J57" s="33">
        <v>8.1170880000000007</v>
      </c>
      <c r="K57" s="34">
        <v>69.480063999999999</v>
      </c>
      <c r="L57" s="33">
        <v>191.448036</v>
      </c>
      <c r="M57" s="33">
        <v>25.672263999999998</v>
      </c>
      <c r="N57" s="36">
        <v>217.12029999999999</v>
      </c>
      <c r="O57" s="35">
        <v>300.017225</v>
      </c>
      <c r="P57" s="33">
        <v>30.804027999999999</v>
      </c>
      <c r="Q57" s="34">
        <v>330.82125300000001</v>
      </c>
      <c r="R57" s="33">
        <v>481.09551299999998</v>
      </c>
      <c r="S57" s="33">
        <v>50.279578000000001</v>
      </c>
      <c r="T57" s="36">
        <v>531.375091</v>
      </c>
      <c r="U57" s="26">
        <f t="shared" si="0"/>
        <v>-78.997702423912898</v>
      </c>
      <c r="V57" s="31">
        <f t="shared" si="1"/>
        <v>-59.139917606713709</v>
      </c>
    </row>
    <row r="58" spans="1:22" ht="15" x14ac:dyDescent="0.2">
      <c r="A58" s="29" t="s">
        <v>9</v>
      </c>
      <c r="B58" s="8" t="s">
        <v>28</v>
      </c>
      <c r="C58" s="8" t="s">
        <v>29</v>
      </c>
      <c r="D58" s="8" t="s">
        <v>146</v>
      </c>
      <c r="E58" s="8" t="s">
        <v>117</v>
      </c>
      <c r="F58" s="8" t="s">
        <v>32</v>
      </c>
      <c r="G58" s="8" t="s">
        <v>99</v>
      </c>
      <c r="H58" s="15" t="s">
        <v>100</v>
      </c>
      <c r="I58" s="35">
        <v>0</v>
      </c>
      <c r="J58" s="33">
        <v>0</v>
      </c>
      <c r="K58" s="34">
        <v>0</v>
      </c>
      <c r="L58" s="33">
        <v>119.29074</v>
      </c>
      <c r="M58" s="33">
        <v>37.116</v>
      </c>
      <c r="N58" s="36">
        <v>156.40674000000001</v>
      </c>
      <c r="O58" s="35">
        <v>0</v>
      </c>
      <c r="P58" s="33">
        <v>0</v>
      </c>
      <c r="Q58" s="34">
        <v>0</v>
      </c>
      <c r="R58" s="33">
        <v>208.67774800000001</v>
      </c>
      <c r="S58" s="33">
        <v>6.968477</v>
      </c>
      <c r="T58" s="36">
        <v>215.64622399999999</v>
      </c>
      <c r="U58" s="25" t="s">
        <v>17</v>
      </c>
      <c r="V58" s="31">
        <f t="shared" si="1"/>
        <v>-27.470679941050101</v>
      </c>
    </row>
    <row r="59" spans="1:22" ht="15" x14ac:dyDescent="0.2">
      <c r="A59" s="29" t="s">
        <v>9</v>
      </c>
      <c r="B59" s="8" t="s">
        <v>28</v>
      </c>
      <c r="C59" s="8" t="s">
        <v>29</v>
      </c>
      <c r="D59" s="8" t="s">
        <v>118</v>
      </c>
      <c r="E59" s="8" t="s">
        <v>119</v>
      </c>
      <c r="F59" s="8" t="s">
        <v>32</v>
      </c>
      <c r="G59" s="8" t="s">
        <v>120</v>
      </c>
      <c r="H59" s="15" t="s">
        <v>121</v>
      </c>
      <c r="I59" s="35">
        <v>0</v>
      </c>
      <c r="J59" s="33">
        <v>35.870939999999997</v>
      </c>
      <c r="K59" s="34">
        <v>35.870939999999997</v>
      </c>
      <c r="L59" s="33">
        <v>0</v>
      </c>
      <c r="M59" s="33">
        <v>77.834114</v>
      </c>
      <c r="N59" s="36">
        <v>77.834114</v>
      </c>
      <c r="O59" s="35">
        <v>0</v>
      </c>
      <c r="P59" s="33">
        <v>32.130339999999997</v>
      </c>
      <c r="Q59" s="34">
        <v>32.130339999999997</v>
      </c>
      <c r="R59" s="33">
        <v>0</v>
      </c>
      <c r="S59" s="33">
        <v>67.875230000000002</v>
      </c>
      <c r="T59" s="36">
        <v>67.875230000000002</v>
      </c>
      <c r="U59" s="26">
        <f t="shared" si="0"/>
        <v>11.641955858543662</v>
      </c>
      <c r="V59" s="31">
        <f t="shared" si="1"/>
        <v>14.672339231852316</v>
      </c>
    </row>
    <row r="60" spans="1:22" ht="15" x14ac:dyDescent="0.2">
      <c r="A60" s="29" t="s">
        <v>9</v>
      </c>
      <c r="B60" s="8" t="s">
        <v>28</v>
      </c>
      <c r="C60" s="8" t="s">
        <v>24</v>
      </c>
      <c r="D60" s="8" t="s">
        <v>122</v>
      </c>
      <c r="E60" s="8" t="s">
        <v>123</v>
      </c>
      <c r="F60" s="8" t="s">
        <v>32</v>
      </c>
      <c r="G60" s="8" t="s">
        <v>53</v>
      </c>
      <c r="H60" s="15" t="s">
        <v>124</v>
      </c>
      <c r="I60" s="35">
        <v>0</v>
      </c>
      <c r="J60" s="33">
        <v>0</v>
      </c>
      <c r="K60" s="34">
        <v>0</v>
      </c>
      <c r="L60" s="33">
        <v>0</v>
      </c>
      <c r="M60" s="33">
        <v>0</v>
      </c>
      <c r="N60" s="36">
        <v>0</v>
      </c>
      <c r="O60" s="35">
        <v>8.2062000000000008</v>
      </c>
      <c r="P60" s="33">
        <v>1.2561</v>
      </c>
      <c r="Q60" s="34">
        <v>9.4623000000000008</v>
      </c>
      <c r="R60" s="33">
        <v>844.11549500000001</v>
      </c>
      <c r="S60" s="33">
        <v>36.575957000000002</v>
      </c>
      <c r="T60" s="36">
        <v>880.69145200000003</v>
      </c>
      <c r="U60" s="25" t="s">
        <v>17</v>
      </c>
      <c r="V60" s="30" t="s">
        <v>17</v>
      </c>
    </row>
    <row r="61" spans="1:22" ht="15" x14ac:dyDescent="0.2">
      <c r="A61" s="29" t="s">
        <v>9</v>
      </c>
      <c r="B61" s="8" t="s">
        <v>28</v>
      </c>
      <c r="C61" s="8" t="s">
        <v>24</v>
      </c>
      <c r="D61" s="8" t="s">
        <v>125</v>
      </c>
      <c r="E61" s="8" t="s">
        <v>126</v>
      </c>
      <c r="F61" s="8" t="s">
        <v>48</v>
      </c>
      <c r="G61" s="8" t="s">
        <v>48</v>
      </c>
      <c r="H61" s="15" t="s">
        <v>104</v>
      </c>
      <c r="I61" s="35">
        <v>1320.6347020000001</v>
      </c>
      <c r="J61" s="33">
        <v>191.47905499999999</v>
      </c>
      <c r="K61" s="34">
        <v>1512.1137570000001</v>
      </c>
      <c r="L61" s="33">
        <v>2571.1783070000001</v>
      </c>
      <c r="M61" s="33">
        <v>381.10964799999999</v>
      </c>
      <c r="N61" s="36">
        <v>2952.2879549999998</v>
      </c>
      <c r="O61" s="35">
        <v>1474.663039</v>
      </c>
      <c r="P61" s="33">
        <v>219.29073299999999</v>
      </c>
      <c r="Q61" s="34">
        <v>1693.9537720000001</v>
      </c>
      <c r="R61" s="33">
        <v>3388.2638670000001</v>
      </c>
      <c r="S61" s="33">
        <v>462.240251</v>
      </c>
      <c r="T61" s="36">
        <v>3850.5041179999998</v>
      </c>
      <c r="U61" s="26">
        <f t="shared" si="0"/>
        <v>-10.734650378640909</v>
      </c>
      <c r="V61" s="31">
        <f t="shared" si="1"/>
        <v>-23.327235485896448</v>
      </c>
    </row>
    <row r="62" spans="1:22" ht="15" x14ac:dyDescent="0.2">
      <c r="A62" s="29" t="s">
        <v>9</v>
      </c>
      <c r="B62" s="8" t="s">
        <v>28</v>
      </c>
      <c r="C62" s="8" t="s">
        <v>24</v>
      </c>
      <c r="D62" s="8" t="s">
        <v>127</v>
      </c>
      <c r="E62" s="8" t="s">
        <v>187</v>
      </c>
      <c r="F62" s="8" t="s">
        <v>25</v>
      </c>
      <c r="G62" s="8" t="s">
        <v>26</v>
      </c>
      <c r="H62" s="15" t="s">
        <v>60</v>
      </c>
      <c r="I62" s="35">
        <v>363.95839999999998</v>
      </c>
      <c r="J62" s="33">
        <v>68.608699999999999</v>
      </c>
      <c r="K62" s="34">
        <v>432.56709999999998</v>
      </c>
      <c r="L62" s="33">
        <v>752.13940200000002</v>
      </c>
      <c r="M62" s="33">
        <v>137.50215499999999</v>
      </c>
      <c r="N62" s="36">
        <v>889.64155700000003</v>
      </c>
      <c r="O62" s="35">
        <v>0</v>
      </c>
      <c r="P62" s="33">
        <v>0</v>
      </c>
      <c r="Q62" s="34">
        <v>0</v>
      </c>
      <c r="R62" s="33">
        <v>0</v>
      </c>
      <c r="S62" s="33">
        <v>0</v>
      </c>
      <c r="T62" s="36">
        <v>0</v>
      </c>
      <c r="U62" s="25" t="s">
        <v>17</v>
      </c>
      <c r="V62" s="30" t="s">
        <v>17</v>
      </c>
    </row>
    <row r="63" spans="1:22" ht="15" x14ac:dyDescent="0.2">
      <c r="A63" s="29" t="s">
        <v>9</v>
      </c>
      <c r="B63" s="8" t="s">
        <v>28</v>
      </c>
      <c r="C63" s="8" t="s">
        <v>24</v>
      </c>
      <c r="D63" s="8" t="s">
        <v>127</v>
      </c>
      <c r="E63" s="8" t="s">
        <v>128</v>
      </c>
      <c r="F63" s="8" t="s">
        <v>25</v>
      </c>
      <c r="G63" s="8" t="s">
        <v>26</v>
      </c>
      <c r="H63" s="15" t="s">
        <v>60</v>
      </c>
      <c r="I63" s="35">
        <v>0</v>
      </c>
      <c r="J63" s="33">
        <v>0</v>
      </c>
      <c r="K63" s="34">
        <v>0</v>
      </c>
      <c r="L63" s="33">
        <v>0</v>
      </c>
      <c r="M63" s="33">
        <v>0</v>
      </c>
      <c r="N63" s="36">
        <v>0</v>
      </c>
      <c r="O63" s="35">
        <v>0</v>
      </c>
      <c r="P63" s="33">
        <v>0</v>
      </c>
      <c r="Q63" s="34">
        <v>0</v>
      </c>
      <c r="R63" s="33">
        <v>467.00494700000002</v>
      </c>
      <c r="S63" s="33">
        <v>77.234826999999996</v>
      </c>
      <c r="T63" s="36">
        <v>544.23977300000001</v>
      </c>
      <c r="U63" s="25" t="s">
        <v>17</v>
      </c>
      <c r="V63" s="30" t="s">
        <v>17</v>
      </c>
    </row>
    <row r="64" spans="1:22" ht="15" x14ac:dyDescent="0.2">
      <c r="A64" s="29" t="s">
        <v>9</v>
      </c>
      <c r="B64" s="8" t="s">
        <v>28</v>
      </c>
      <c r="C64" s="8" t="s">
        <v>24</v>
      </c>
      <c r="D64" s="8" t="s">
        <v>127</v>
      </c>
      <c r="E64" s="8" t="s">
        <v>217</v>
      </c>
      <c r="F64" s="8" t="s">
        <v>25</v>
      </c>
      <c r="G64" s="8" t="s">
        <v>26</v>
      </c>
      <c r="H64" s="15" t="s">
        <v>60</v>
      </c>
      <c r="I64" s="35">
        <v>0</v>
      </c>
      <c r="J64" s="33">
        <v>0</v>
      </c>
      <c r="K64" s="34">
        <v>0</v>
      </c>
      <c r="L64" s="33">
        <v>0</v>
      </c>
      <c r="M64" s="33">
        <v>0</v>
      </c>
      <c r="N64" s="36">
        <v>0</v>
      </c>
      <c r="O64" s="35">
        <v>396.06451299999998</v>
      </c>
      <c r="P64" s="33">
        <v>76.854765</v>
      </c>
      <c r="Q64" s="34">
        <v>472.91927800000002</v>
      </c>
      <c r="R64" s="33">
        <v>396.06451299999998</v>
      </c>
      <c r="S64" s="33">
        <v>76.854765</v>
      </c>
      <c r="T64" s="36">
        <v>472.91927800000002</v>
      </c>
      <c r="U64" s="25" t="s">
        <v>17</v>
      </c>
      <c r="V64" s="30" t="s">
        <v>17</v>
      </c>
    </row>
    <row r="65" spans="1:24" ht="15" x14ac:dyDescent="0.2">
      <c r="A65" s="29" t="s">
        <v>9</v>
      </c>
      <c r="B65" s="8" t="s">
        <v>28</v>
      </c>
      <c r="C65" s="8" t="s">
        <v>24</v>
      </c>
      <c r="D65" s="8" t="s">
        <v>129</v>
      </c>
      <c r="E65" s="8" t="s">
        <v>130</v>
      </c>
      <c r="F65" s="8" t="s">
        <v>20</v>
      </c>
      <c r="G65" s="8" t="s">
        <v>90</v>
      </c>
      <c r="H65" s="15" t="s">
        <v>91</v>
      </c>
      <c r="I65" s="35">
        <v>2691.5706519999999</v>
      </c>
      <c r="J65" s="33">
        <v>238.36528100000001</v>
      </c>
      <c r="K65" s="34">
        <v>2929.9359330000002</v>
      </c>
      <c r="L65" s="33">
        <v>5872.9709839999996</v>
      </c>
      <c r="M65" s="33">
        <v>524.80844400000001</v>
      </c>
      <c r="N65" s="36">
        <v>6397.7794279999998</v>
      </c>
      <c r="O65" s="35">
        <v>2475.432984</v>
      </c>
      <c r="P65" s="33">
        <v>206.37346500000001</v>
      </c>
      <c r="Q65" s="34">
        <v>2681.8064490000002</v>
      </c>
      <c r="R65" s="33">
        <v>5108.0072380000001</v>
      </c>
      <c r="S65" s="33">
        <v>418.40820200000002</v>
      </c>
      <c r="T65" s="36">
        <v>5526.4154410000001</v>
      </c>
      <c r="U65" s="26">
        <f t="shared" si="0"/>
        <v>9.2523263225249952</v>
      </c>
      <c r="V65" s="31">
        <f t="shared" si="1"/>
        <v>15.767254494394777</v>
      </c>
    </row>
    <row r="66" spans="1:24" ht="15" x14ac:dyDescent="0.2">
      <c r="A66" s="29" t="s">
        <v>9</v>
      </c>
      <c r="B66" s="8" t="s">
        <v>28</v>
      </c>
      <c r="C66" s="8" t="s">
        <v>29</v>
      </c>
      <c r="D66" s="8" t="s">
        <v>152</v>
      </c>
      <c r="E66" s="8" t="s">
        <v>108</v>
      </c>
      <c r="F66" s="8" t="s">
        <v>32</v>
      </c>
      <c r="G66" s="8" t="s">
        <v>94</v>
      </c>
      <c r="H66" s="15" t="s">
        <v>108</v>
      </c>
      <c r="I66" s="35">
        <v>350</v>
      </c>
      <c r="J66" s="33">
        <v>0</v>
      </c>
      <c r="K66" s="34">
        <v>350</v>
      </c>
      <c r="L66" s="33">
        <v>350</v>
      </c>
      <c r="M66" s="33">
        <v>0</v>
      </c>
      <c r="N66" s="36">
        <v>350</v>
      </c>
      <c r="O66" s="35">
        <v>594</v>
      </c>
      <c r="P66" s="33">
        <v>0</v>
      </c>
      <c r="Q66" s="34">
        <v>594</v>
      </c>
      <c r="R66" s="33">
        <v>932.25</v>
      </c>
      <c r="S66" s="33">
        <v>0</v>
      </c>
      <c r="T66" s="36">
        <v>932.25</v>
      </c>
      <c r="U66" s="26">
        <f t="shared" si="0"/>
        <v>-41.07744107744108</v>
      </c>
      <c r="V66" s="31">
        <f t="shared" si="1"/>
        <v>-62.45642263341378</v>
      </c>
    </row>
    <row r="67" spans="1:24" ht="15" x14ac:dyDescent="0.2">
      <c r="A67" s="29" t="s">
        <v>9</v>
      </c>
      <c r="B67" s="8" t="s">
        <v>28</v>
      </c>
      <c r="C67" s="8" t="s">
        <v>24</v>
      </c>
      <c r="D67" s="8" t="s">
        <v>131</v>
      </c>
      <c r="E67" s="8" t="s">
        <v>132</v>
      </c>
      <c r="F67" s="8" t="s">
        <v>48</v>
      </c>
      <c r="G67" s="8" t="s">
        <v>48</v>
      </c>
      <c r="H67" s="15" t="s">
        <v>133</v>
      </c>
      <c r="I67" s="35">
        <v>5038.4605000000001</v>
      </c>
      <c r="J67" s="33">
        <v>155.827</v>
      </c>
      <c r="K67" s="34">
        <v>5194.2875000000004</v>
      </c>
      <c r="L67" s="33">
        <v>9344.7138460000006</v>
      </c>
      <c r="M67" s="33">
        <v>242.11463800000001</v>
      </c>
      <c r="N67" s="36">
        <v>9586.8284839999997</v>
      </c>
      <c r="O67" s="35">
        <v>5130.2831999999999</v>
      </c>
      <c r="P67" s="33">
        <v>169.761</v>
      </c>
      <c r="Q67" s="34">
        <v>5300.0442000000003</v>
      </c>
      <c r="R67" s="33">
        <v>11015.058199999999</v>
      </c>
      <c r="S67" s="33">
        <v>449.35899999999998</v>
      </c>
      <c r="T67" s="36">
        <v>11464.4172</v>
      </c>
      <c r="U67" s="26">
        <f t="shared" si="0"/>
        <v>-1.99539279313935</v>
      </c>
      <c r="V67" s="31">
        <f t="shared" si="1"/>
        <v>-16.377533050698823</v>
      </c>
    </row>
    <row r="68" spans="1:24" ht="15" x14ac:dyDescent="0.2">
      <c r="A68" s="29" t="s">
        <v>9</v>
      </c>
      <c r="B68" s="8" t="s">
        <v>28</v>
      </c>
      <c r="C68" s="8" t="s">
        <v>24</v>
      </c>
      <c r="D68" s="8" t="s">
        <v>134</v>
      </c>
      <c r="E68" s="8" t="s">
        <v>135</v>
      </c>
      <c r="F68" s="8" t="s">
        <v>20</v>
      </c>
      <c r="G68" s="8" t="s">
        <v>114</v>
      </c>
      <c r="H68" s="15" t="s">
        <v>136</v>
      </c>
      <c r="I68" s="35">
        <v>1906.354</v>
      </c>
      <c r="J68" s="33">
        <v>20.034300000000002</v>
      </c>
      <c r="K68" s="34">
        <v>1926.3883000000001</v>
      </c>
      <c r="L68" s="33">
        <v>3874.0372000000002</v>
      </c>
      <c r="M68" s="33">
        <v>31.842500000000001</v>
      </c>
      <c r="N68" s="36">
        <v>3905.8797</v>
      </c>
      <c r="O68" s="35">
        <v>2130.9035039999999</v>
      </c>
      <c r="P68" s="33">
        <v>36.730960000000003</v>
      </c>
      <c r="Q68" s="34">
        <v>2167.6344640000002</v>
      </c>
      <c r="R68" s="33">
        <v>4697.3897379999999</v>
      </c>
      <c r="S68" s="33">
        <v>77.455816999999996</v>
      </c>
      <c r="T68" s="36">
        <v>4774.8455549999999</v>
      </c>
      <c r="U68" s="26">
        <f t="shared" si="0"/>
        <v>-11.129467076050336</v>
      </c>
      <c r="V68" s="31">
        <f t="shared" si="1"/>
        <v>-18.19882643303632</v>
      </c>
    </row>
    <row r="69" spans="1:24" ht="15" x14ac:dyDescent="0.2">
      <c r="A69" s="29" t="s">
        <v>9</v>
      </c>
      <c r="B69" s="8" t="s">
        <v>28</v>
      </c>
      <c r="C69" s="8" t="s">
        <v>24</v>
      </c>
      <c r="D69" s="8" t="s">
        <v>137</v>
      </c>
      <c r="E69" s="8" t="s">
        <v>110</v>
      </c>
      <c r="F69" s="8" t="s">
        <v>25</v>
      </c>
      <c r="G69" s="8" t="s">
        <v>26</v>
      </c>
      <c r="H69" s="15" t="s">
        <v>26</v>
      </c>
      <c r="I69" s="35">
        <v>3934.8657790000002</v>
      </c>
      <c r="J69" s="33">
        <v>112.21127199999999</v>
      </c>
      <c r="K69" s="34">
        <v>4047.0770510000002</v>
      </c>
      <c r="L69" s="33">
        <v>7384.9393970000001</v>
      </c>
      <c r="M69" s="33">
        <v>192.99308400000001</v>
      </c>
      <c r="N69" s="36">
        <v>7577.9324809999998</v>
      </c>
      <c r="O69" s="35">
        <v>4154.1023910000004</v>
      </c>
      <c r="P69" s="33">
        <v>124.86712199999999</v>
      </c>
      <c r="Q69" s="34">
        <v>4278.969513</v>
      </c>
      <c r="R69" s="33">
        <v>7766.5528190000005</v>
      </c>
      <c r="S69" s="33">
        <v>229.303247</v>
      </c>
      <c r="T69" s="36">
        <v>7995.8560649999999</v>
      </c>
      <c r="U69" s="26">
        <f t="shared" si="0"/>
        <v>-5.4193529842987642</v>
      </c>
      <c r="V69" s="31">
        <f t="shared" si="1"/>
        <v>-5.2267522151801078</v>
      </c>
    </row>
    <row r="70" spans="1:24" ht="15" x14ac:dyDescent="0.2">
      <c r="A70" s="29" t="s">
        <v>9</v>
      </c>
      <c r="B70" s="8" t="s">
        <v>28</v>
      </c>
      <c r="C70" s="8" t="s">
        <v>24</v>
      </c>
      <c r="D70" s="8" t="s">
        <v>137</v>
      </c>
      <c r="E70" s="8" t="s">
        <v>138</v>
      </c>
      <c r="F70" s="8" t="s">
        <v>25</v>
      </c>
      <c r="G70" s="8" t="s">
        <v>26</v>
      </c>
      <c r="H70" s="15" t="s">
        <v>26</v>
      </c>
      <c r="I70" s="35">
        <v>3597.0034820000001</v>
      </c>
      <c r="J70" s="33">
        <v>57.168072000000002</v>
      </c>
      <c r="K70" s="34">
        <v>3654.1715530000001</v>
      </c>
      <c r="L70" s="33">
        <v>6444.7453649999998</v>
      </c>
      <c r="M70" s="33">
        <v>95.563689999999994</v>
      </c>
      <c r="N70" s="36">
        <v>6540.3090549999997</v>
      </c>
      <c r="O70" s="35">
        <v>3336.669249</v>
      </c>
      <c r="P70" s="33">
        <v>67.249185999999995</v>
      </c>
      <c r="Q70" s="34">
        <v>3403.918435</v>
      </c>
      <c r="R70" s="33">
        <v>6491.9507139999996</v>
      </c>
      <c r="S70" s="33">
        <v>143.70975200000001</v>
      </c>
      <c r="T70" s="36">
        <v>6635.6604660000003</v>
      </c>
      <c r="U70" s="26">
        <f t="shared" si="0"/>
        <v>7.3519128844813153</v>
      </c>
      <c r="V70" s="31">
        <f t="shared" si="1"/>
        <v>-1.4369543391884676</v>
      </c>
    </row>
    <row r="71" spans="1:24" ht="15" x14ac:dyDescent="0.2">
      <c r="A71" s="29" t="s">
        <v>9</v>
      </c>
      <c r="B71" s="8" t="s">
        <v>28</v>
      </c>
      <c r="C71" s="8" t="s">
        <v>24</v>
      </c>
      <c r="D71" s="8" t="s">
        <v>137</v>
      </c>
      <c r="E71" s="8" t="s">
        <v>144</v>
      </c>
      <c r="F71" s="8" t="s">
        <v>25</v>
      </c>
      <c r="G71" s="8" t="s">
        <v>26</v>
      </c>
      <c r="H71" s="15" t="s">
        <v>139</v>
      </c>
      <c r="I71" s="35">
        <v>2461.71801</v>
      </c>
      <c r="J71" s="33">
        <v>92.224703000000005</v>
      </c>
      <c r="K71" s="34">
        <v>2553.942712</v>
      </c>
      <c r="L71" s="33">
        <v>4848.3857289999996</v>
      </c>
      <c r="M71" s="33">
        <v>204.480402</v>
      </c>
      <c r="N71" s="36">
        <v>5052.8661320000001</v>
      </c>
      <c r="O71" s="35">
        <v>2314.4723939999999</v>
      </c>
      <c r="P71" s="33">
        <v>77.615677000000005</v>
      </c>
      <c r="Q71" s="34">
        <v>2392.0880710000001</v>
      </c>
      <c r="R71" s="33">
        <v>4235.914487</v>
      </c>
      <c r="S71" s="33">
        <v>179.150261</v>
      </c>
      <c r="T71" s="36">
        <v>4415.0647479999998</v>
      </c>
      <c r="U71" s="26">
        <f t="shared" si="0"/>
        <v>6.7662492431701082</v>
      </c>
      <c r="V71" s="31">
        <f t="shared" si="1"/>
        <v>14.446025605602287</v>
      </c>
    </row>
    <row r="72" spans="1:24" ht="15" x14ac:dyDescent="0.2">
      <c r="A72" s="29" t="s">
        <v>9</v>
      </c>
      <c r="B72" s="8" t="s">
        <v>28</v>
      </c>
      <c r="C72" s="8" t="s">
        <v>24</v>
      </c>
      <c r="D72" s="8" t="s">
        <v>137</v>
      </c>
      <c r="E72" s="8" t="s">
        <v>140</v>
      </c>
      <c r="F72" s="8" t="s">
        <v>25</v>
      </c>
      <c r="G72" s="8" t="s">
        <v>26</v>
      </c>
      <c r="H72" s="15" t="s">
        <v>60</v>
      </c>
      <c r="I72" s="35">
        <v>1246.326116</v>
      </c>
      <c r="J72" s="33">
        <v>28.901391</v>
      </c>
      <c r="K72" s="34">
        <v>1275.2275070000001</v>
      </c>
      <c r="L72" s="33">
        <v>2050.5297909999999</v>
      </c>
      <c r="M72" s="33">
        <v>42.094940000000001</v>
      </c>
      <c r="N72" s="36">
        <v>2092.62473</v>
      </c>
      <c r="O72" s="35">
        <v>1382.2202609999999</v>
      </c>
      <c r="P72" s="33">
        <v>60.188428999999999</v>
      </c>
      <c r="Q72" s="34">
        <v>1442.40869</v>
      </c>
      <c r="R72" s="33">
        <v>2905.4512450000002</v>
      </c>
      <c r="S72" s="33">
        <v>125.670419</v>
      </c>
      <c r="T72" s="36">
        <v>3031.1216639999998</v>
      </c>
      <c r="U72" s="26">
        <f t="shared" si="0"/>
        <v>-11.590417068272096</v>
      </c>
      <c r="V72" s="31">
        <f t="shared" si="1"/>
        <v>-30.962034455638399</v>
      </c>
    </row>
    <row r="73" spans="1:24" ht="15" x14ac:dyDescent="0.2">
      <c r="A73" s="29"/>
      <c r="B73" s="8"/>
      <c r="C73" s="8"/>
      <c r="D73" s="8"/>
      <c r="E73" s="8"/>
      <c r="F73" s="8"/>
      <c r="G73" s="8"/>
      <c r="H73" s="15"/>
      <c r="I73" s="17"/>
      <c r="J73" s="9"/>
      <c r="K73" s="10"/>
      <c r="L73" s="9"/>
      <c r="M73" s="9"/>
      <c r="N73" s="18"/>
      <c r="O73" s="17"/>
      <c r="P73" s="9"/>
      <c r="Q73" s="10"/>
      <c r="R73" s="9"/>
      <c r="S73" s="9"/>
      <c r="T73" s="18"/>
      <c r="U73" s="26"/>
      <c r="V73" s="31"/>
    </row>
    <row r="74" spans="1:24" s="5" customFormat="1" ht="20.25" customHeight="1" x14ac:dyDescent="0.3">
      <c r="A74" s="51" t="s">
        <v>9</v>
      </c>
      <c r="B74" s="52"/>
      <c r="C74" s="52"/>
      <c r="D74" s="52"/>
      <c r="E74" s="52"/>
      <c r="F74" s="52"/>
      <c r="G74" s="52"/>
      <c r="H74" s="53"/>
      <c r="I74" s="19">
        <f>SUM(I6:I72)</f>
        <v>107323.45736299998</v>
      </c>
      <c r="J74" s="11">
        <f>SUM(J6:J72)</f>
        <v>10766.884469000001</v>
      </c>
      <c r="K74" s="11">
        <f>SUM(I74:J74)</f>
        <v>118090.34183199998</v>
      </c>
      <c r="L74" s="11">
        <f>SUM(L6:L72)</f>
        <v>207962.38273600012</v>
      </c>
      <c r="M74" s="11">
        <f>SUM(M6:M72)</f>
        <v>20250.830439000001</v>
      </c>
      <c r="N74" s="11">
        <f>SUM(L74:M74)</f>
        <v>228213.21317500013</v>
      </c>
      <c r="O74" s="19">
        <f>SUM(O6:O72)</f>
        <v>100246.42995799999</v>
      </c>
      <c r="P74" s="11">
        <f>SUM(P6:P72)</f>
        <v>8505.5203919999931</v>
      </c>
      <c r="Q74" s="11">
        <f>SUM(O74:P74)</f>
        <v>108751.95034999998</v>
      </c>
      <c r="R74" s="11">
        <f>SUM(R6:R72)</f>
        <v>203083.77809800001</v>
      </c>
      <c r="S74" s="11">
        <f>SUM(S6:S72)</f>
        <v>19622.783321999999</v>
      </c>
      <c r="T74" s="11">
        <f>SUM(R74:S74)</f>
        <v>222706.56142000001</v>
      </c>
      <c r="U74" s="44">
        <f>+((K74/Q74)-1)*100</f>
        <v>8.5868726509694238</v>
      </c>
      <c r="V74" s="32">
        <f>+((N74/T74)-1)*100</f>
        <v>2.4726041836796941</v>
      </c>
      <c r="X74" s="1"/>
    </row>
    <row r="75" spans="1:24" ht="15.75" x14ac:dyDescent="0.2">
      <c r="A75" s="16"/>
      <c r="B75" s="7"/>
      <c r="C75" s="7"/>
      <c r="D75" s="7"/>
      <c r="E75" s="7"/>
      <c r="F75" s="7"/>
      <c r="G75" s="7"/>
      <c r="H75" s="14"/>
      <c r="I75" s="20"/>
      <c r="J75" s="12"/>
      <c r="K75" s="13"/>
      <c r="L75" s="12"/>
      <c r="M75" s="12"/>
      <c r="N75" s="21"/>
      <c r="O75" s="20"/>
      <c r="P75" s="12"/>
      <c r="Q75" s="13"/>
      <c r="R75" s="12"/>
      <c r="S75" s="12"/>
      <c r="T75" s="21"/>
      <c r="U75" s="26"/>
      <c r="V75" s="31"/>
    </row>
    <row r="76" spans="1:24" ht="15" x14ac:dyDescent="0.2">
      <c r="A76" s="29" t="s">
        <v>21</v>
      </c>
      <c r="B76" s="8"/>
      <c r="C76" s="8" t="s">
        <v>24</v>
      </c>
      <c r="D76" s="8" t="s">
        <v>218</v>
      </c>
      <c r="E76" s="8" t="s">
        <v>23</v>
      </c>
      <c r="F76" s="8" t="s">
        <v>20</v>
      </c>
      <c r="G76" s="8" t="s">
        <v>20</v>
      </c>
      <c r="H76" s="15" t="s">
        <v>22</v>
      </c>
      <c r="I76" s="35">
        <v>25914.465100000001</v>
      </c>
      <c r="J76" s="33">
        <v>0</v>
      </c>
      <c r="K76" s="34">
        <v>25914.465100000001</v>
      </c>
      <c r="L76" s="33">
        <v>51386.860500000003</v>
      </c>
      <c r="M76" s="33">
        <v>0</v>
      </c>
      <c r="N76" s="36">
        <v>51386.860500000003</v>
      </c>
      <c r="O76" s="35">
        <v>25865.766986999999</v>
      </c>
      <c r="P76" s="33">
        <v>0</v>
      </c>
      <c r="Q76" s="34">
        <v>25865.766986999999</v>
      </c>
      <c r="R76" s="33">
        <v>53165.476620000001</v>
      </c>
      <c r="S76" s="33">
        <v>0</v>
      </c>
      <c r="T76" s="36">
        <v>53165.476620000001</v>
      </c>
      <c r="U76" s="26">
        <f>+((K76/Q76)-1)*100</f>
        <v>0.18827244915828878</v>
      </c>
      <c r="V76" s="31">
        <f>+((N76/T76)-1)*100</f>
        <v>-3.3454343552915877</v>
      </c>
    </row>
    <row r="77" spans="1:24" ht="15.75" x14ac:dyDescent="0.2">
      <c r="A77" s="16"/>
      <c r="B77" s="7"/>
      <c r="C77" s="7"/>
      <c r="D77" s="7"/>
      <c r="E77" s="7"/>
      <c r="F77" s="7"/>
      <c r="G77" s="7"/>
      <c r="H77" s="14"/>
      <c r="I77" s="20"/>
      <c r="J77" s="12"/>
      <c r="K77" s="13"/>
      <c r="L77" s="12"/>
      <c r="M77" s="12"/>
      <c r="N77" s="21"/>
      <c r="O77" s="20"/>
      <c r="P77" s="12"/>
      <c r="Q77" s="13"/>
      <c r="R77" s="12"/>
      <c r="S77" s="12"/>
      <c r="T77" s="21"/>
      <c r="U77" s="26"/>
      <c r="V77" s="31"/>
    </row>
    <row r="78" spans="1:24" ht="21" thickBot="1" x14ac:dyDescent="0.35">
      <c r="A78" s="55" t="s">
        <v>18</v>
      </c>
      <c r="B78" s="56"/>
      <c r="C78" s="56"/>
      <c r="D78" s="56"/>
      <c r="E78" s="56"/>
      <c r="F78" s="56"/>
      <c r="G78" s="56"/>
      <c r="H78" s="57"/>
      <c r="I78" s="22">
        <f t="shared" ref="I78:T78" si="2">SUM(I76:I76)</f>
        <v>25914.465100000001</v>
      </c>
      <c r="J78" s="23">
        <f t="shared" si="2"/>
        <v>0</v>
      </c>
      <c r="K78" s="23">
        <f t="shared" si="2"/>
        <v>25914.465100000001</v>
      </c>
      <c r="L78" s="23">
        <f t="shared" si="2"/>
        <v>51386.860500000003</v>
      </c>
      <c r="M78" s="23">
        <f t="shared" si="2"/>
        <v>0</v>
      </c>
      <c r="N78" s="24">
        <f t="shared" si="2"/>
        <v>51386.860500000003</v>
      </c>
      <c r="O78" s="22">
        <f t="shared" si="2"/>
        <v>25865.766986999999</v>
      </c>
      <c r="P78" s="23">
        <f t="shared" si="2"/>
        <v>0</v>
      </c>
      <c r="Q78" s="23">
        <f t="shared" si="2"/>
        <v>25865.766986999999</v>
      </c>
      <c r="R78" s="23">
        <f t="shared" si="2"/>
        <v>53165.476620000001</v>
      </c>
      <c r="S78" s="23">
        <f t="shared" si="2"/>
        <v>0</v>
      </c>
      <c r="T78" s="24">
        <f t="shared" si="2"/>
        <v>53165.476620000001</v>
      </c>
      <c r="U78" s="41">
        <f>+((K78/Q78)-1)*100</f>
        <v>0.18827244915828878</v>
      </c>
      <c r="V78" s="42">
        <f>+((N78/T78)-1)*100</f>
        <v>-3.3454343552915877</v>
      </c>
    </row>
    <row r="79" spans="1:24" ht="15" x14ac:dyDescent="0.2">
      <c r="A79" s="54"/>
      <c r="B79" s="54"/>
      <c r="C79" s="54"/>
      <c r="D79" s="54"/>
      <c r="E79" s="54"/>
      <c r="F79" s="54"/>
      <c r="G79" s="54"/>
      <c r="H79" s="5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4" ht="15" x14ac:dyDescent="0.2">
      <c r="A80" s="6" t="s">
        <v>19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 x14ac:dyDescent="0.2">
      <c r="A81" s="43" t="s">
        <v>27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" customHeight="1" x14ac:dyDescent="0.2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" customHeight="1" x14ac:dyDescent="0.2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" customHeight="1" x14ac:dyDescent="0.2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" customHeight="1" x14ac:dyDescent="0.2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" customHeight="1" x14ac:dyDescent="0.2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" customHeight="1" x14ac:dyDescent="0.2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" customHeight="1" x14ac:dyDescent="0.2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" customHeight="1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" customHeight="1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" customHeight="1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" customHeight="1" x14ac:dyDescent="0.2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" customHeight="1" x14ac:dyDescent="0.2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" customHeight="1" x14ac:dyDescent="0.2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" customHeight="1" x14ac:dyDescent="0.2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" customHeight="1" x14ac:dyDescent="0.2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 x14ac:dyDescent="0.2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 x14ac:dyDescent="0.2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 x14ac:dyDescent="0.2"/>
    <row r="128" spans="9:22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</sheetData>
  <sortState ref="A6:V90">
    <sortCondition ref="D6:D90"/>
  </sortState>
  <mergeCells count="6">
    <mergeCell ref="A1:F1"/>
    <mergeCell ref="I3:N3"/>
    <mergeCell ref="O3:T3"/>
    <mergeCell ref="A74:H74"/>
    <mergeCell ref="A79:H79"/>
    <mergeCell ref="A78:H78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2009-02-18T17:16:41Z</cp:lastPrinted>
  <dcterms:created xsi:type="dcterms:W3CDTF">2007-03-24T16:54:47Z</dcterms:created>
  <dcterms:modified xsi:type="dcterms:W3CDTF">2018-03-27T03:11:10Z</dcterms:modified>
</cp:coreProperties>
</file>