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8\PRODUCCION\DICIEMBRE-2018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93" i="1" l="1"/>
  <c r="V92" i="1"/>
  <c r="U92" i="1"/>
  <c r="V91" i="1"/>
  <c r="U91" i="1"/>
  <c r="V90" i="1"/>
  <c r="U90" i="1"/>
  <c r="V89" i="1"/>
  <c r="U89" i="1"/>
  <c r="V88" i="1"/>
  <c r="U88" i="1"/>
  <c r="V87" i="1"/>
  <c r="V86" i="1"/>
  <c r="U86" i="1"/>
  <c r="V83" i="1"/>
  <c r="U83" i="1"/>
  <c r="V79" i="1"/>
  <c r="U79" i="1"/>
  <c r="V77" i="1"/>
  <c r="U77" i="1"/>
  <c r="V76" i="1"/>
  <c r="U76" i="1"/>
  <c r="V75" i="1"/>
  <c r="U75" i="1"/>
  <c r="V73" i="1"/>
  <c r="V71" i="1"/>
  <c r="V69" i="1"/>
  <c r="V68" i="1"/>
  <c r="U68" i="1"/>
  <c r="V67" i="1"/>
  <c r="V66" i="1"/>
  <c r="V64" i="1"/>
  <c r="U64" i="1"/>
  <c r="V63" i="1"/>
  <c r="U63" i="1"/>
  <c r="V62" i="1"/>
  <c r="U62" i="1"/>
  <c r="V61" i="1"/>
  <c r="V60" i="1"/>
  <c r="V56" i="1"/>
  <c r="U56" i="1"/>
  <c r="V55" i="1"/>
  <c r="U55" i="1"/>
  <c r="V53" i="1"/>
  <c r="V51" i="1"/>
  <c r="V50" i="1"/>
  <c r="V48" i="1"/>
  <c r="U48" i="1"/>
  <c r="U45" i="1"/>
  <c r="V44" i="1"/>
  <c r="U44" i="1"/>
  <c r="V43" i="1"/>
  <c r="U43" i="1"/>
  <c r="V42" i="1"/>
  <c r="U42" i="1"/>
  <c r="V38" i="1"/>
  <c r="U38" i="1"/>
  <c r="V37" i="1"/>
  <c r="U37" i="1"/>
  <c r="V35" i="1"/>
  <c r="U35" i="1"/>
  <c r="V33" i="1"/>
  <c r="V32" i="1"/>
  <c r="U32" i="1"/>
  <c r="V31" i="1"/>
  <c r="U31" i="1"/>
  <c r="V30" i="1"/>
  <c r="U30" i="1"/>
  <c r="V29" i="1"/>
  <c r="U29" i="1"/>
  <c r="V28" i="1"/>
  <c r="U28" i="1"/>
  <c r="U26" i="1"/>
  <c r="V25" i="1"/>
  <c r="U25" i="1"/>
  <c r="V24" i="1"/>
  <c r="U24" i="1"/>
  <c r="V23" i="1"/>
  <c r="U23" i="1"/>
  <c r="V22" i="1"/>
  <c r="U22" i="1"/>
  <c r="V18" i="1"/>
  <c r="V17" i="1"/>
  <c r="U17" i="1"/>
  <c r="U16" i="1"/>
  <c r="V15" i="1"/>
  <c r="U15" i="1"/>
  <c r="V14" i="1"/>
  <c r="U14" i="1"/>
  <c r="V9" i="1"/>
  <c r="U9" i="1"/>
  <c r="V6" i="1"/>
  <c r="V7" i="1" l="1"/>
  <c r="U7" i="1"/>
  <c r="S96" i="1" l="1"/>
  <c r="R96" i="1"/>
  <c r="P96" i="1"/>
  <c r="O96" i="1"/>
  <c r="M96" i="1"/>
  <c r="L96" i="1"/>
  <c r="J96" i="1"/>
  <c r="I96" i="1"/>
  <c r="T96" i="1" l="1"/>
  <c r="Q96" i="1"/>
  <c r="V98" i="1"/>
  <c r="U98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U100" i="1" l="1"/>
  <c r="V100" i="1"/>
  <c r="K96" i="1"/>
  <c r="U96" i="1" s="1"/>
  <c r="N96" i="1"/>
  <c r="V96" i="1" s="1"/>
</calcChain>
</file>

<file path=xl/sharedStrings.xml><?xml version="1.0" encoding="utf-8"?>
<sst xmlns="http://schemas.openxmlformats.org/spreadsheetml/2006/main" count="831" uniqueCount="277">
  <si>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</si>
  <si>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</si>
  <si>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</si>
  <si>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</si>
  <si>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</si>
  <si>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</si>
  <si>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</si>
  <si>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</si>
  <si>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</si>
  <si>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</si>
  <si>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</si>
  <si>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</si>
  <si>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</si>
  <si>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</si>
  <si>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</si>
  <si>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</si>
  <si>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</si>
  <si>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</si>
  <si>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</si>
  <si>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</si>
  <si>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</si>
  <si>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</si>
  <si>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</si>
  <si>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</si>
  <si>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</si>
  <si>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</si>
  <si>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</si>
  <si>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</si>
  <si>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</si>
  <si>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</si>
  <si>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</si>
  <si>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</si>
  <si>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</si>
  <si>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</si>
  <si>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</si>
  <si>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</si>
  <si>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</si>
  <si>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</si>
  <si>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</si>
  <si>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</si>
  <si>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</si>
  <si>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</si>
  <si>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</si>
  <si>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</si>
  <si>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</si>
  <si>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</si>
  <si>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</si>
  <si>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</si>
  <si>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</si>
  <si>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</si>
  <si>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</si>
  <si>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</si>
  <si>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</si>
  <si>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</si>
  <si>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</si>
  <si>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</si>
  <si>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</si>
  <si>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</si>
  <si>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</si>
  <si>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</si>
  <si>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</si>
  <si>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</si>
  <si>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</si>
  <si>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</si>
  <si>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</si>
  <si>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</si>
  <si>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</si>
  <si>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</si>
  <si>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</si>
  <si>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</si>
  <si>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</si>
  <si>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</si>
  <si>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</si>
  <si>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</si>
  <si>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</si>
  <si>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</si>
  <si>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</si>
  <si>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</si>
  <si>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</si>
  <si>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</si>
  <si>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</si>
  <si>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</si>
  <si>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</si>
  <si>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</si>
  <si>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</si>
  <si>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</si>
  <si>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</si>
  <si>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</si>
  <si>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</si>
  <si>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</si>
  <si>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</si>
  <si>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</si>
  <si>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</si>
  <si>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</si>
  <si>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</si>
  <si>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</si>
  <si>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</si>
  <si>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</si>
  <si>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</si>
  <si>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</si>
  <si>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</si>
  <si>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</si>
  <si>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</si>
  <si>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</si>
  <si>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</si>
  <si>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</si>
  <si>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</si>
  <si>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</si>
  <si>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</si>
  <si>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</si>
  <si>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</si>
  <si>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</si>
  <si>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</si>
  <si>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</si>
  <si>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</si>
  <si>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</si>
  <si>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</si>
  <si>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</si>
  <si>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</si>
  <si>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</si>
  <si>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</si>
  <si>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</si>
  <si>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</si>
  <si>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</si>
  <si>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</si>
  <si>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</si>
  <si>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</si>
  <si>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</si>
  <si>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</si>
  <si>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</si>
  <si>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</si>
  <si>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</si>
  <si>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</si>
  <si>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</si>
  <si>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</si>
  <si>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</si>
  <si>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</si>
  <si>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</si>
  <si>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</si>
  <si>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</si>
  <si>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</si>
  <si>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</si>
  <si>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</si>
  <si>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</si>
  <si>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</si>
  <si>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</si>
  <si>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</si>
  <si>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</si>
  <si>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</si>
  <si>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</si>
  <si>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</si>
  <si>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</si>
  <si>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</si>
  <si>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</si>
  <si>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</si>
  <si>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</si>
  <si>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</si>
  <si>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</si>
  <si>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</si>
  <si>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</si>
  <si>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</si>
  <si>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</si>
  <si>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</si>
  <si>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</si>
  <si>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</si>
  <si>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</si>
  <si>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</si>
  <si>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</si>
  <si>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</si>
  <si>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</si>
  <si>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</si>
  <si>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</si>
  <si>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</si>
  <si>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</si>
  <si>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</si>
  <si>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</si>
  <si>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</si>
  <si>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</si>
  <si>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</si>
  <si>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</si>
  <si>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</si>
  <si>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</si>
  <si>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</si>
  <si>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</si>
  <si>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</si>
  <si>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</si>
  <si>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</si>
  <si>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</si>
  <si>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</si>
  <si>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</si>
  <si>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</si>
  <si>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</si>
  <si>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</si>
  <si>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</si>
  <si>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PRODUCCIÓN MINERA METÁLICA DE ZINC (TMF) - 2018/2017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</si>
  <si>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</si>
  <si>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</si>
  <si>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</si>
  <si>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</si>
  <si>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</si>
  <si>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</si>
  <si>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</si>
  <si>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ANTAMINA 7</t>
  </si>
  <si>
    <t>ANTAMINA Nº 1</t>
  </si>
  <si>
    <t>MINERA GERMANIA S.A.</t>
  </si>
  <si>
    <t>PACOCOCHA</t>
  </si>
  <si>
    <t>SAN MATEO</t>
  </si>
  <si>
    <t>TOROMOCHO UNO-2013</t>
  </si>
  <si>
    <t>CONCESION MINERA MARIA DEL PILAR DE TUSI S.R.L.</t>
  </si>
  <si>
    <t>MARIA DEL PILAR DE TUSI</t>
  </si>
  <si>
    <t>CONSORCIO DE INGENIEROS EJECUTORES MINEROS S.A.</t>
  </si>
  <si>
    <t>LAS AGUILAS</t>
  </si>
  <si>
    <t>PUNO</t>
  </si>
  <si>
    <t>LAMPA</t>
  </si>
  <si>
    <t>OCUVIRI</t>
  </si>
  <si>
    <t>TACAZA</t>
  </si>
  <si>
    <t>SANTA LUCIA</t>
  </si>
  <si>
    <t>MINERA YUNCAN S.R.L.</t>
  </si>
  <si>
    <t>YAUY 01-03</t>
  </si>
  <si>
    <t>CHUPACA</t>
  </si>
  <si>
    <t>NEXA RESOURCES CAJAMARQUILLA S.A.</t>
  </si>
  <si>
    <t>CORI LUYCHO S.A.C.</t>
  </si>
  <si>
    <t>MISHYÑAWI</t>
  </si>
  <si>
    <t>CASMA</t>
  </si>
  <si>
    <t>MINERA TITAN DEL PERU S.R.L.</t>
  </si>
  <si>
    <t>BELEN</t>
  </si>
  <si>
    <t>CARAVELI</t>
  </si>
  <si>
    <t>CHALA</t>
  </si>
  <si>
    <t>YARUCHAGUA</t>
  </si>
  <si>
    <t>BRYNAJOM YUNCAN</t>
  </si>
  <si>
    <t>ACUMULACION AMERICANA</t>
  </si>
  <si>
    <t>EMPRESA MINERA NUESTRA SEÑORA VIRGEN DEL ROSARIO S.A.C.</t>
  </si>
  <si>
    <t>HUALANYOJ</t>
  </si>
  <si>
    <t>BUENA VISTA ALTA</t>
  </si>
  <si>
    <t>PRODUCTOR MINERO ARTESANAL</t>
  </si>
  <si>
    <t>S.M.R.L. REVOLUCION 3 DE OCTUBRE N° 2 DE HUANUCO</t>
  </si>
  <si>
    <t>REVOLUCION 3 DE OCTUBRE Nº 2</t>
  </si>
  <si>
    <t>AMBO</t>
  </si>
  <si>
    <t>SAN RAFAEL</t>
  </si>
  <si>
    <t>VERDE</t>
  </si>
  <si>
    <t>SUITUCANCHA</t>
  </si>
  <si>
    <t>MINERA SHOUXIN PERU S.A.</t>
  </si>
  <si>
    <t>PLANTA CONCENTRADORA POLIMETALICA MSP</t>
  </si>
  <si>
    <t>MARCONA</t>
  </si>
  <si>
    <t>MORADA</t>
  </si>
  <si>
    <t>NEXA RESOURCES ATACOCHA S.A.A.</t>
  </si>
  <si>
    <t>NEXA RESOURCES PERU S.A.A.</t>
  </si>
  <si>
    <t>COMPAÑIA MINERA LINCUNA S.A.</t>
  </si>
  <si>
    <t>CONCEPCION INDUSTRIAL S.A.C.</t>
  </si>
  <si>
    <t>AZULCOCHA</t>
  </si>
  <si>
    <t>CONCEPCION</t>
  </si>
  <si>
    <t>SAN JOSE DE QUERO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</si>
  <si>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</si>
  <si>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</si>
  <si>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</si>
  <si>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</si>
  <si>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</si>
  <si>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</si>
  <si>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</si>
  <si>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</si>
  <si>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</si>
  <si>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</si>
  <si>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ANTAMINA PRINCIPAL</t>
  </si>
  <si>
    <t>MINES &amp; METALS TRADING (PERU) S.A.C. - MMTP</t>
  </si>
  <si>
    <t>CONC. CORRALPAMPA</t>
  </si>
  <si>
    <t>TOTAL - DICIEMBRE</t>
  </si>
  <si>
    <t>TOTAL ACUMULADO ENERO - DICIEMBRE</t>
  </si>
  <si>
    <t>TOTAL COMPARADO ACUMULADO - ENERO - DICIEMBRE</t>
  </si>
  <si>
    <t>Var. % 2018/2017 - DICIEMBRE</t>
  </si>
  <si>
    <t>Var. % 2018/2017 - ENERO - DICIEMBRE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</si>
  <si>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</si>
  <si>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</si>
  <si>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</si>
  <si>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</si>
  <si>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</si>
  <si>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</si>
  <si>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Cifras Ajustadas (ene-nov-2018)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</si>
</sst>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2" fillId="0" borderId="2" xfId="0" applyFont="1" applyBorder="1" applyAlignment="1"/>
    <xf numFmtId="0" fontId="0" fillId="4" borderId="0" xfId="0" applyFill="1" applyAlignment="1"/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7" t="s">
        <v>194</v>
      </c>
      <c r="B1" s="47"/>
      <c r="C1" s="47"/>
      <c r="D1" s="47"/>
      <c r="E1" s="47"/>
      <c r="F1" s="47"/>
      <c r="N1" s="2"/>
    </row>
    <row r="2" spans="1:22" ht="13.5" thickBot="1" x14ac:dyDescent="0.25">
      <c r="A2" s="46"/>
    </row>
    <row r="3" spans="1:22" customFormat="1" ht="13.5" thickBot="1" x14ac:dyDescent="0.25">
      <c r="A3" s="37"/>
      <c r="I3" s="48">
        <v>2018</v>
      </c>
      <c r="J3" s="49"/>
      <c r="K3" s="49"/>
      <c r="L3" s="49"/>
      <c r="M3" s="49"/>
      <c r="N3" s="50"/>
      <c r="O3" s="48">
        <v>2017</v>
      </c>
      <c r="P3" s="49"/>
      <c r="Q3" s="49"/>
      <c r="R3" s="49"/>
      <c r="S3" s="49"/>
      <c r="T3" s="50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265</v>
      </c>
      <c r="L4" s="27" t="s">
        <v>12</v>
      </c>
      <c r="M4" s="27" t="s">
        <v>8</v>
      </c>
      <c r="N4" s="39" t="s">
        <v>266</v>
      </c>
      <c r="O4" s="38" t="s">
        <v>13</v>
      </c>
      <c r="P4" s="27" t="s">
        <v>14</v>
      </c>
      <c r="Q4" s="27" t="s">
        <v>265</v>
      </c>
      <c r="R4" s="27" t="s">
        <v>15</v>
      </c>
      <c r="S4" s="27" t="s">
        <v>16</v>
      </c>
      <c r="T4" s="39" t="s">
        <v>267</v>
      </c>
      <c r="U4" s="40" t="s">
        <v>268</v>
      </c>
      <c r="V4" s="39" t="s">
        <v>269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27</v>
      </c>
      <c r="C6" s="8" t="s">
        <v>28</v>
      </c>
      <c r="D6" s="8" t="s">
        <v>199</v>
      </c>
      <c r="E6" s="8" t="s">
        <v>200</v>
      </c>
      <c r="F6" s="8" t="s">
        <v>31</v>
      </c>
      <c r="G6" s="8" t="s">
        <v>97</v>
      </c>
      <c r="H6" s="15" t="s">
        <v>201</v>
      </c>
      <c r="I6" s="35">
        <v>0</v>
      </c>
      <c r="J6" s="33">
        <v>0</v>
      </c>
      <c r="K6" s="34">
        <v>0</v>
      </c>
      <c r="L6" s="33">
        <v>1270.8936020000001</v>
      </c>
      <c r="M6" s="33">
        <v>112.25242</v>
      </c>
      <c r="N6" s="36">
        <v>1383.1460219999999</v>
      </c>
      <c r="O6" s="35">
        <v>167.93122199999999</v>
      </c>
      <c r="P6" s="33">
        <v>19.749043</v>
      </c>
      <c r="Q6" s="34">
        <v>187.68026499999999</v>
      </c>
      <c r="R6" s="33">
        <v>1557.6396970000001</v>
      </c>
      <c r="S6" s="33">
        <v>158.84820500000001</v>
      </c>
      <c r="T6" s="36">
        <v>1716.4879020000001</v>
      </c>
      <c r="U6" s="25" t="s">
        <v>17</v>
      </c>
      <c r="V6" s="31">
        <f t="shared" ref="V6" si="0">+((N6/T6)-1)*100</f>
        <v>-19.419995888791309</v>
      </c>
    </row>
    <row r="7" spans="1:22" ht="15" x14ac:dyDescent="0.2">
      <c r="A7" s="29" t="s">
        <v>9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15" t="s">
        <v>33</v>
      </c>
      <c r="I7" s="35">
        <v>33.430588</v>
      </c>
      <c r="J7" s="33">
        <v>3.592876</v>
      </c>
      <c r="K7" s="34">
        <v>37.023463999999997</v>
      </c>
      <c r="L7" s="33">
        <v>651.10606700000005</v>
      </c>
      <c r="M7" s="33">
        <v>66.222637000000006</v>
      </c>
      <c r="N7" s="36">
        <v>717.32870400000002</v>
      </c>
      <c r="O7" s="35">
        <v>39.449027000000001</v>
      </c>
      <c r="P7" s="33">
        <v>4.0301900000000002</v>
      </c>
      <c r="Q7" s="34">
        <v>43.479216999999998</v>
      </c>
      <c r="R7" s="33">
        <v>658.034357</v>
      </c>
      <c r="S7" s="33">
        <v>81.211314999999999</v>
      </c>
      <c r="T7" s="36">
        <v>739.24567200000001</v>
      </c>
      <c r="U7" s="26">
        <f t="shared" ref="U7" si="1">+((K7/Q7)-1)*100</f>
        <v>-14.847905379712801</v>
      </c>
      <c r="V7" s="31">
        <f t="shared" ref="V7" si="2">+((N7/T7)-1)*100</f>
        <v>-2.9647746114907281</v>
      </c>
    </row>
    <row r="8" spans="1:22" ht="15" x14ac:dyDescent="0.2">
      <c r="A8" s="29" t="s">
        <v>9</v>
      </c>
      <c r="B8" s="8" t="s">
        <v>27</v>
      </c>
      <c r="C8" s="8" t="s">
        <v>28</v>
      </c>
      <c r="D8" s="8" t="s">
        <v>195</v>
      </c>
      <c r="E8" s="8" t="s">
        <v>196</v>
      </c>
      <c r="F8" s="8" t="s">
        <v>38</v>
      </c>
      <c r="G8" s="8" t="s">
        <v>197</v>
      </c>
      <c r="H8" s="15" t="s">
        <v>197</v>
      </c>
      <c r="I8" s="35">
        <v>0</v>
      </c>
      <c r="J8" s="33">
        <v>0</v>
      </c>
      <c r="K8" s="34">
        <v>0</v>
      </c>
      <c r="L8" s="33">
        <v>0</v>
      </c>
      <c r="M8" s="33">
        <v>0.508073</v>
      </c>
      <c r="N8" s="36">
        <v>0.508073</v>
      </c>
      <c r="O8" s="35">
        <v>0</v>
      </c>
      <c r="P8" s="33">
        <v>0</v>
      </c>
      <c r="Q8" s="34">
        <v>0</v>
      </c>
      <c r="R8" s="33">
        <v>0</v>
      </c>
      <c r="S8" s="33">
        <v>0</v>
      </c>
      <c r="T8" s="36">
        <v>0</v>
      </c>
      <c r="U8" s="25" t="s">
        <v>17</v>
      </c>
      <c r="V8" s="30" t="s">
        <v>17</v>
      </c>
    </row>
    <row r="9" spans="1:22" ht="15" x14ac:dyDescent="0.2">
      <c r="A9" s="29" t="s">
        <v>9</v>
      </c>
      <c r="B9" s="8" t="s">
        <v>27</v>
      </c>
      <c r="C9" s="8" t="s">
        <v>24</v>
      </c>
      <c r="D9" s="8" t="s">
        <v>34</v>
      </c>
      <c r="E9" s="8" t="s">
        <v>141</v>
      </c>
      <c r="F9" s="8" t="s">
        <v>36</v>
      </c>
      <c r="G9" s="8" t="s">
        <v>37</v>
      </c>
      <c r="H9" s="15" t="s">
        <v>37</v>
      </c>
      <c r="I9" s="35">
        <v>450.733656</v>
      </c>
      <c r="J9" s="33">
        <v>38.605200000000004</v>
      </c>
      <c r="K9" s="34">
        <v>489.33885600000002</v>
      </c>
      <c r="L9" s="33">
        <v>4594.8079429999998</v>
      </c>
      <c r="M9" s="33">
        <v>355.23554999999999</v>
      </c>
      <c r="N9" s="36">
        <v>4950.0434930000001</v>
      </c>
      <c r="O9" s="35">
        <v>422.29870899999997</v>
      </c>
      <c r="P9" s="33">
        <v>35.209412</v>
      </c>
      <c r="Q9" s="34">
        <v>457.50812100000002</v>
      </c>
      <c r="R9" s="33">
        <v>3394.3653920000002</v>
      </c>
      <c r="S9" s="33">
        <v>270.71730400000001</v>
      </c>
      <c r="T9" s="36">
        <v>3665.0826959999999</v>
      </c>
      <c r="U9" s="26">
        <f t="shared" ref="U9" si="3">+((K9/Q9)-1)*100</f>
        <v>6.9574142051130883</v>
      </c>
      <c r="V9" s="31">
        <f t="shared" ref="V9" si="4">+((N9/T9)-1)*100</f>
        <v>35.059530809560769</v>
      </c>
    </row>
    <row r="10" spans="1:22" ht="15" x14ac:dyDescent="0.2">
      <c r="A10" s="29" t="s">
        <v>9</v>
      </c>
      <c r="B10" s="8" t="s">
        <v>27</v>
      </c>
      <c r="C10" s="8" t="s">
        <v>24</v>
      </c>
      <c r="D10" s="8" t="s">
        <v>34</v>
      </c>
      <c r="E10" s="8" t="s">
        <v>140</v>
      </c>
      <c r="F10" s="8" t="s">
        <v>35</v>
      </c>
      <c r="G10" s="8" t="s">
        <v>139</v>
      </c>
      <c r="H10" s="15" t="s">
        <v>140</v>
      </c>
      <c r="I10" s="35">
        <v>0</v>
      </c>
      <c r="J10" s="33">
        <v>0</v>
      </c>
      <c r="K10" s="34">
        <v>0</v>
      </c>
      <c r="L10" s="33">
        <v>843.15901699999995</v>
      </c>
      <c r="M10" s="33">
        <v>55.094278000000003</v>
      </c>
      <c r="N10" s="36">
        <v>898.25329499999998</v>
      </c>
      <c r="O10" s="35">
        <v>0</v>
      </c>
      <c r="P10" s="33">
        <v>0</v>
      </c>
      <c r="Q10" s="34">
        <v>0</v>
      </c>
      <c r="R10" s="33">
        <v>0</v>
      </c>
      <c r="S10" s="33">
        <v>11.606559000000001</v>
      </c>
      <c r="T10" s="36">
        <v>11.606559000000001</v>
      </c>
      <c r="U10" s="25" t="s">
        <v>17</v>
      </c>
      <c r="V10" s="30" t="s">
        <v>17</v>
      </c>
    </row>
    <row r="11" spans="1:22" ht="15" x14ac:dyDescent="0.2">
      <c r="A11" s="29" t="s">
        <v>9</v>
      </c>
      <c r="B11" s="8" t="s">
        <v>27</v>
      </c>
      <c r="C11" s="8" t="s">
        <v>24</v>
      </c>
      <c r="D11" s="8" t="s">
        <v>158</v>
      </c>
      <c r="E11" s="8" t="s">
        <v>239</v>
      </c>
      <c r="F11" s="8" t="s">
        <v>25</v>
      </c>
      <c r="G11" s="8" t="s">
        <v>26</v>
      </c>
      <c r="H11" s="15" t="s">
        <v>240</v>
      </c>
      <c r="I11" s="35">
        <v>0</v>
      </c>
      <c r="J11" s="33">
        <v>0</v>
      </c>
      <c r="K11" s="34">
        <v>0</v>
      </c>
      <c r="L11" s="33">
        <v>0</v>
      </c>
      <c r="M11" s="33">
        <v>175.25373099999999</v>
      </c>
      <c r="N11" s="36">
        <v>175.25373099999999</v>
      </c>
      <c r="O11" s="35">
        <v>0</v>
      </c>
      <c r="P11" s="33">
        <v>0</v>
      </c>
      <c r="Q11" s="34">
        <v>0</v>
      </c>
      <c r="R11" s="33">
        <v>0</v>
      </c>
      <c r="S11" s="33">
        <v>0</v>
      </c>
      <c r="T11" s="36">
        <v>0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27</v>
      </c>
      <c r="C12" s="8" t="s">
        <v>24</v>
      </c>
      <c r="D12" s="8" t="s">
        <v>158</v>
      </c>
      <c r="E12" s="8" t="s">
        <v>229</v>
      </c>
      <c r="F12" s="8" t="s">
        <v>25</v>
      </c>
      <c r="G12" s="8" t="s">
        <v>160</v>
      </c>
      <c r="H12" s="15" t="s">
        <v>161</v>
      </c>
      <c r="I12" s="35">
        <v>0</v>
      </c>
      <c r="J12" s="33">
        <v>0</v>
      </c>
      <c r="K12" s="34">
        <v>0</v>
      </c>
      <c r="L12" s="33">
        <v>0</v>
      </c>
      <c r="M12" s="33">
        <v>0</v>
      </c>
      <c r="N12" s="36">
        <v>0</v>
      </c>
      <c r="O12" s="35">
        <v>0</v>
      </c>
      <c r="P12" s="33">
        <v>0</v>
      </c>
      <c r="Q12" s="34">
        <v>0</v>
      </c>
      <c r="R12" s="33">
        <v>0</v>
      </c>
      <c r="S12" s="33">
        <v>88.888841999999997</v>
      </c>
      <c r="T12" s="36">
        <v>88.888841999999997</v>
      </c>
      <c r="U12" s="25" t="s">
        <v>17</v>
      </c>
      <c r="V12" s="30" t="s">
        <v>17</v>
      </c>
    </row>
    <row r="13" spans="1:22" ht="15" x14ac:dyDescent="0.2">
      <c r="A13" s="29" t="s">
        <v>9</v>
      </c>
      <c r="B13" s="8" t="s">
        <v>27</v>
      </c>
      <c r="C13" s="8" t="s">
        <v>24</v>
      </c>
      <c r="D13" s="8" t="s">
        <v>158</v>
      </c>
      <c r="E13" s="8" t="s">
        <v>159</v>
      </c>
      <c r="F13" s="8" t="s">
        <v>25</v>
      </c>
      <c r="G13" s="8" t="s">
        <v>160</v>
      </c>
      <c r="H13" s="15" t="s">
        <v>161</v>
      </c>
      <c r="I13" s="35">
        <v>0</v>
      </c>
      <c r="J13" s="33">
        <v>0</v>
      </c>
      <c r="K13" s="34">
        <v>0</v>
      </c>
      <c r="L13" s="33">
        <v>0</v>
      </c>
      <c r="M13" s="33">
        <v>0</v>
      </c>
      <c r="N13" s="36">
        <v>0</v>
      </c>
      <c r="O13" s="35">
        <v>0</v>
      </c>
      <c r="P13" s="33">
        <v>0</v>
      </c>
      <c r="Q13" s="34">
        <v>0</v>
      </c>
      <c r="R13" s="33">
        <v>0</v>
      </c>
      <c r="S13" s="33">
        <v>118.018398</v>
      </c>
      <c r="T13" s="36">
        <v>118.018398</v>
      </c>
      <c r="U13" s="25" t="s">
        <v>17</v>
      </c>
      <c r="V13" s="30" t="s">
        <v>17</v>
      </c>
    </row>
    <row r="14" spans="1:22" ht="15" x14ac:dyDescent="0.2">
      <c r="A14" s="29" t="s">
        <v>9</v>
      </c>
      <c r="B14" s="8" t="s">
        <v>27</v>
      </c>
      <c r="C14" s="8" t="s">
        <v>24</v>
      </c>
      <c r="D14" s="8" t="s">
        <v>39</v>
      </c>
      <c r="E14" s="8" t="s">
        <v>40</v>
      </c>
      <c r="F14" s="8" t="s">
        <v>41</v>
      </c>
      <c r="G14" s="8" t="s">
        <v>42</v>
      </c>
      <c r="H14" s="15" t="s">
        <v>43</v>
      </c>
      <c r="I14" s="35">
        <v>575.14677500000005</v>
      </c>
      <c r="J14" s="33">
        <v>1.150909</v>
      </c>
      <c r="K14" s="34">
        <v>576.297685</v>
      </c>
      <c r="L14" s="33">
        <v>33469.624357000001</v>
      </c>
      <c r="M14" s="33">
        <v>170.83633399999999</v>
      </c>
      <c r="N14" s="36">
        <v>33640.460691</v>
      </c>
      <c r="O14" s="35">
        <v>4812.3267750000005</v>
      </c>
      <c r="P14" s="33">
        <v>33.724359999999997</v>
      </c>
      <c r="Q14" s="34">
        <v>4846.0511349999997</v>
      </c>
      <c r="R14" s="33">
        <v>46076.999294000001</v>
      </c>
      <c r="S14" s="33">
        <v>521.16161199999999</v>
      </c>
      <c r="T14" s="36">
        <v>46598.160904999997</v>
      </c>
      <c r="U14" s="26">
        <f t="shared" ref="U14:U76" si="5">+((K14/Q14)-1)*100</f>
        <v>-88.107890962235999</v>
      </c>
      <c r="V14" s="31">
        <f t="shared" ref="V14:V76" si="6">+((N14/T14)-1)*100</f>
        <v>-27.80732106663384</v>
      </c>
    </row>
    <row r="15" spans="1:22" ht="15" x14ac:dyDescent="0.2">
      <c r="A15" s="29" t="s">
        <v>9</v>
      </c>
      <c r="B15" s="8" t="s">
        <v>27</v>
      </c>
      <c r="C15" s="8" t="s">
        <v>24</v>
      </c>
      <c r="D15" s="8" t="s">
        <v>143</v>
      </c>
      <c r="E15" s="8" t="s">
        <v>46</v>
      </c>
      <c r="F15" s="8" t="s">
        <v>20</v>
      </c>
      <c r="G15" s="8" t="s">
        <v>45</v>
      </c>
      <c r="H15" s="15" t="s">
        <v>45</v>
      </c>
      <c r="I15" s="35">
        <v>2029.3436799999999</v>
      </c>
      <c r="J15" s="33">
        <v>185.1396</v>
      </c>
      <c r="K15" s="34">
        <v>2214.4832799999999</v>
      </c>
      <c r="L15" s="33">
        <v>21842.156309000002</v>
      </c>
      <c r="M15" s="33">
        <v>2156.9879900000001</v>
      </c>
      <c r="N15" s="36">
        <v>23999.144299</v>
      </c>
      <c r="O15" s="35">
        <v>1653.05798</v>
      </c>
      <c r="P15" s="33">
        <v>194.73363000000001</v>
      </c>
      <c r="Q15" s="34">
        <v>1847.79161</v>
      </c>
      <c r="R15" s="33">
        <v>12748.778182</v>
      </c>
      <c r="S15" s="33">
        <v>2118.165602</v>
      </c>
      <c r="T15" s="36">
        <v>14866.943783999999</v>
      </c>
      <c r="U15" s="26">
        <f t="shared" si="5"/>
        <v>19.844860644215178</v>
      </c>
      <c r="V15" s="31">
        <f t="shared" si="6"/>
        <v>61.426212728591835</v>
      </c>
    </row>
    <row r="16" spans="1:22" ht="15" x14ac:dyDescent="0.2">
      <c r="A16" s="29" t="s">
        <v>9</v>
      </c>
      <c r="B16" s="8" t="s">
        <v>27</v>
      </c>
      <c r="C16" s="8" t="s">
        <v>24</v>
      </c>
      <c r="D16" s="8" t="s">
        <v>143</v>
      </c>
      <c r="E16" s="8" t="s">
        <v>185</v>
      </c>
      <c r="F16" s="8" t="s">
        <v>36</v>
      </c>
      <c r="G16" s="8" t="s">
        <v>37</v>
      </c>
      <c r="H16" s="15" t="s">
        <v>186</v>
      </c>
      <c r="I16" s="35">
        <v>748.15094699999997</v>
      </c>
      <c r="J16" s="33">
        <v>174.96539300000001</v>
      </c>
      <c r="K16" s="34">
        <v>923.11634000000004</v>
      </c>
      <c r="L16" s="33">
        <v>8595.1887019999995</v>
      </c>
      <c r="M16" s="33">
        <v>806.41287399999999</v>
      </c>
      <c r="N16" s="36">
        <v>9401.6015769999995</v>
      </c>
      <c r="O16" s="35">
        <v>867.28347199999996</v>
      </c>
      <c r="P16" s="33">
        <v>40.446258999999998</v>
      </c>
      <c r="Q16" s="34">
        <v>907.72973100000002</v>
      </c>
      <c r="R16" s="33">
        <v>2908.512862</v>
      </c>
      <c r="S16" s="33">
        <v>405.41430400000002</v>
      </c>
      <c r="T16" s="36">
        <v>3313.9271659999999</v>
      </c>
      <c r="U16" s="26">
        <f t="shared" si="5"/>
        <v>1.695065003880547</v>
      </c>
      <c r="V16" s="30" t="s">
        <v>17</v>
      </c>
    </row>
    <row r="17" spans="1:22" ht="15" x14ac:dyDescent="0.2">
      <c r="A17" s="29" t="s">
        <v>9</v>
      </c>
      <c r="B17" s="8" t="s">
        <v>27</v>
      </c>
      <c r="C17" s="8" t="s">
        <v>24</v>
      </c>
      <c r="D17" s="8" t="s">
        <v>143</v>
      </c>
      <c r="E17" s="8" t="s">
        <v>44</v>
      </c>
      <c r="F17" s="8" t="s">
        <v>20</v>
      </c>
      <c r="G17" s="8" t="s">
        <v>45</v>
      </c>
      <c r="H17" s="15" t="s">
        <v>45</v>
      </c>
      <c r="I17" s="35">
        <v>196.49962500000001</v>
      </c>
      <c r="J17" s="33">
        <v>8.4000800000000009</v>
      </c>
      <c r="K17" s="34">
        <v>204.89970500000001</v>
      </c>
      <c r="L17" s="33">
        <v>3848.0405999999998</v>
      </c>
      <c r="M17" s="33">
        <v>253.68474399999999</v>
      </c>
      <c r="N17" s="36">
        <v>4101.7253440000004</v>
      </c>
      <c r="O17" s="35">
        <v>395.54959500000001</v>
      </c>
      <c r="P17" s="33">
        <v>18.649266000000001</v>
      </c>
      <c r="Q17" s="34">
        <v>414.19886100000002</v>
      </c>
      <c r="R17" s="33">
        <v>6900.4136250000001</v>
      </c>
      <c r="S17" s="33">
        <v>507.96248500000002</v>
      </c>
      <c r="T17" s="36">
        <v>7408.3761100000002</v>
      </c>
      <c r="U17" s="26">
        <f t="shared" si="5"/>
        <v>-50.531079562770699</v>
      </c>
      <c r="V17" s="31">
        <f t="shared" si="6"/>
        <v>-44.633948343100514</v>
      </c>
    </row>
    <row r="18" spans="1:22" ht="15" x14ac:dyDescent="0.2">
      <c r="A18" s="29" t="s">
        <v>9</v>
      </c>
      <c r="B18" s="8" t="s">
        <v>27</v>
      </c>
      <c r="C18" s="8" t="s">
        <v>24</v>
      </c>
      <c r="D18" s="8" t="s">
        <v>50</v>
      </c>
      <c r="E18" s="8" t="s">
        <v>51</v>
      </c>
      <c r="F18" s="8" t="s">
        <v>31</v>
      </c>
      <c r="G18" s="8" t="s">
        <v>52</v>
      </c>
      <c r="H18" s="15" t="s">
        <v>53</v>
      </c>
      <c r="I18" s="35">
        <v>0</v>
      </c>
      <c r="J18" s="33">
        <v>0</v>
      </c>
      <c r="K18" s="34">
        <v>0</v>
      </c>
      <c r="L18" s="33">
        <v>354428.89227299998</v>
      </c>
      <c r="M18" s="33">
        <v>55079.546120999999</v>
      </c>
      <c r="N18" s="36">
        <v>409508.438394</v>
      </c>
      <c r="O18" s="35">
        <v>27302.530104000001</v>
      </c>
      <c r="P18" s="33">
        <v>5328.3630160000002</v>
      </c>
      <c r="Q18" s="34">
        <v>32630.893120000001</v>
      </c>
      <c r="R18" s="33">
        <v>379414.303097</v>
      </c>
      <c r="S18" s="33">
        <v>63038.163920999999</v>
      </c>
      <c r="T18" s="36">
        <v>442452.46701700002</v>
      </c>
      <c r="U18" s="25" t="s">
        <v>17</v>
      </c>
      <c r="V18" s="31">
        <f t="shared" si="6"/>
        <v>-7.4457780391886104</v>
      </c>
    </row>
    <row r="19" spans="1:22" ht="15" x14ac:dyDescent="0.2">
      <c r="A19" s="29" t="s">
        <v>9</v>
      </c>
      <c r="B19" s="8" t="s">
        <v>27</v>
      </c>
      <c r="C19" s="8" t="s">
        <v>24</v>
      </c>
      <c r="D19" s="8" t="s">
        <v>50</v>
      </c>
      <c r="E19" s="8" t="s">
        <v>262</v>
      </c>
      <c r="F19" s="8" t="s">
        <v>31</v>
      </c>
      <c r="G19" s="8" t="s">
        <v>52</v>
      </c>
      <c r="H19" s="15" t="s">
        <v>53</v>
      </c>
      <c r="I19" s="35">
        <v>24830.339756000001</v>
      </c>
      <c r="J19" s="33">
        <v>6206.721442</v>
      </c>
      <c r="K19" s="34">
        <v>31037.061197999999</v>
      </c>
      <c r="L19" s="33">
        <v>54414.652994999997</v>
      </c>
      <c r="M19" s="33">
        <v>11269.653904999999</v>
      </c>
      <c r="N19" s="36">
        <v>65684.306899000003</v>
      </c>
      <c r="O19" s="35">
        <v>0</v>
      </c>
      <c r="P19" s="33">
        <v>0</v>
      </c>
      <c r="Q19" s="34">
        <v>0</v>
      </c>
      <c r="R19" s="33">
        <v>0</v>
      </c>
      <c r="S19" s="33">
        <v>0</v>
      </c>
      <c r="T19" s="36">
        <v>0</v>
      </c>
      <c r="U19" s="25" t="s">
        <v>17</v>
      </c>
      <c r="V19" s="30" t="s">
        <v>17</v>
      </c>
    </row>
    <row r="20" spans="1:22" ht="15" x14ac:dyDescent="0.2">
      <c r="A20" s="29" t="s">
        <v>9</v>
      </c>
      <c r="B20" s="8" t="s">
        <v>27</v>
      </c>
      <c r="C20" s="8" t="s">
        <v>24</v>
      </c>
      <c r="D20" s="8" t="s">
        <v>50</v>
      </c>
      <c r="E20" s="8" t="s">
        <v>203</v>
      </c>
      <c r="F20" s="8" t="s">
        <v>31</v>
      </c>
      <c r="G20" s="8" t="s">
        <v>52</v>
      </c>
      <c r="H20" s="15" t="s">
        <v>53</v>
      </c>
      <c r="I20" s="35">
        <v>0</v>
      </c>
      <c r="J20" s="33">
        <v>0</v>
      </c>
      <c r="K20" s="34">
        <v>0</v>
      </c>
      <c r="L20" s="33">
        <v>291.15342099999998</v>
      </c>
      <c r="M20" s="33">
        <v>48.756076</v>
      </c>
      <c r="N20" s="36">
        <v>339.90949699999999</v>
      </c>
      <c r="O20" s="35">
        <v>0</v>
      </c>
      <c r="P20" s="33">
        <v>0</v>
      </c>
      <c r="Q20" s="34">
        <v>0</v>
      </c>
      <c r="R20" s="33">
        <v>0</v>
      </c>
      <c r="S20" s="33">
        <v>0</v>
      </c>
      <c r="T20" s="36">
        <v>0</v>
      </c>
      <c r="U20" s="25" t="s">
        <v>17</v>
      </c>
      <c r="V20" s="30" t="s">
        <v>17</v>
      </c>
    </row>
    <row r="21" spans="1:22" ht="15" x14ac:dyDescent="0.2">
      <c r="A21" s="29" t="s">
        <v>9</v>
      </c>
      <c r="B21" s="8" t="s">
        <v>27</v>
      </c>
      <c r="C21" s="8" t="s">
        <v>24</v>
      </c>
      <c r="D21" s="8" t="s">
        <v>50</v>
      </c>
      <c r="E21" s="8" t="s">
        <v>202</v>
      </c>
      <c r="F21" s="8" t="s">
        <v>31</v>
      </c>
      <c r="G21" s="8" t="s">
        <v>52</v>
      </c>
      <c r="H21" s="15" t="s">
        <v>53</v>
      </c>
      <c r="I21" s="35">
        <v>0</v>
      </c>
      <c r="J21" s="33">
        <v>0</v>
      </c>
      <c r="K21" s="34">
        <v>0</v>
      </c>
      <c r="L21" s="33">
        <v>156.925422</v>
      </c>
      <c r="M21" s="33">
        <v>25.076319999999999</v>
      </c>
      <c r="N21" s="36">
        <v>182.00174200000001</v>
      </c>
      <c r="O21" s="35">
        <v>0</v>
      </c>
      <c r="P21" s="33">
        <v>0</v>
      </c>
      <c r="Q21" s="34">
        <v>0</v>
      </c>
      <c r="R21" s="33">
        <v>0</v>
      </c>
      <c r="S21" s="33">
        <v>0</v>
      </c>
      <c r="T21" s="36">
        <v>0</v>
      </c>
      <c r="U21" s="25" t="s">
        <v>17</v>
      </c>
      <c r="V21" s="30" t="s">
        <v>17</v>
      </c>
    </row>
    <row r="22" spans="1:22" ht="15" x14ac:dyDescent="0.2">
      <c r="A22" s="29" t="s">
        <v>9</v>
      </c>
      <c r="B22" s="8" t="s">
        <v>27</v>
      </c>
      <c r="C22" s="8" t="s">
        <v>24</v>
      </c>
      <c r="D22" s="8" t="s">
        <v>54</v>
      </c>
      <c r="E22" s="8" t="s">
        <v>177</v>
      </c>
      <c r="F22" s="8" t="s">
        <v>36</v>
      </c>
      <c r="G22" s="8" t="s">
        <v>55</v>
      </c>
      <c r="H22" s="15" t="s">
        <v>56</v>
      </c>
      <c r="I22" s="35">
        <v>0</v>
      </c>
      <c r="J22" s="33">
        <v>71.103999999999999</v>
      </c>
      <c r="K22" s="34">
        <v>71.103999999999999</v>
      </c>
      <c r="L22" s="33">
        <v>0</v>
      </c>
      <c r="M22" s="33">
        <v>1000.188285</v>
      </c>
      <c r="N22" s="36">
        <v>1000.188285</v>
      </c>
      <c r="O22" s="35">
        <v>0</v>
      </c>
      <c r="P22" s="33">
        <v>114.020746</v>
      </c>
      <c r="Q22" s="34">
        <v>114.020746</v>
      </c>
      <c r="R22" s="33">
        <v>0</v>
      </c>
      <c r="S22" s="33">
        <v>1222.253839</v>
      </c>
      <c r="T22" s="36">
        <v>1222.253839</v>
      </c>
      <c r="U22" s="26">
        <f t="shared" si="5"/>
        <v>-37.639418707188611</v>
      </c>
      <c r="V22" s="31">
        <f t="shared" si="6"/>
        <v>-18.168529884241181</v>
      </c>
    </row>
    <row r="23" spans="1:22" ht="15" x14ac:dyDescent="0.2">
      <c r="A23" s="29" t="s">
        <v>9</v>
      </c>
      <c r="B23" s="8" t="s">
        <v>27</v>
      </c>
      <c r="C23" s="8" t="s">
        <v>24</v>
      </c>
      <c r="D23" s="8" t="s">
        <v>57</v>
      </c>
      <c r="E23" s="8" t="s">
        <v>58</v>
      </c>
      <c r="F23" s="8" t="s">
        <v>25</v>
      </c>
      <c r="G23" s="8" t="s">
        <v>26</v>
      </c>
      <c r="H23" s="15" t="s">
        <v>26</v>
      </c>
      <c r="I23" s="35">
        <v>826.29900599999996</v>
      </c>
      <c r="J23" s="33">
        <v>45.525072000000002</v>
      </c>
      <c r="K23" s="34">
        <v>871.82407799999999</v>
      </c>
      <c r="L23" s="33">
        <v>9557.3356430000003</v>
      </c>
      <c r="M23" s="33">
        <v>604.10902199999998</v>
      </c>
      <c r="N23" s="36">
        <v>10161.444665000001</v>
      </c>
      <c r="O23" s="35">
        <v>769.05790000000002</v>
      </c>
      <c r="P23" s="33">
        <v>70.489851000000002</v>
      </c>
      <c r="Q23" s="34">
        <v>839.54775099999995</v>
      </c>
      <c r="R23" s="33">
        <v>8519.3308699999998</v>
      </c>
      <c r="S23" s="33">
        <v>960.19031299999995</v>
      </c>
      <c r="T23" s="36">
        <v>9479.5211830000007</v>
      </c>
      <c r="U23" s="26">
        <f t="shared" si="5"/>
        <v>3.8444897221813878</v>
      </c>
      <c r="V23" s="31">
        <f t="shared" si="6"/>
        <v>7.193649012810055</v>
      </c>
    </row>
    <row r="24" spans="1:22" ht="15" x14ac:dyDescent="0.2">
      <c r="A24" s="29" t="s">
        <v>9</v>
      </c>
      <c r="B24" s="8" t="s">
        <v>27</v>
      </c>
      <c r="C24" s="8" t="s">
        <v>24</v>
      </c>
      <c r="D24" s="8" t="s">
        <v>57</v>
      </c>
      <c r="E24" s="8" t="s">
        <v>59</v>
      </c>
      <c r="F24" s="8" t="s">
        <v>25</v>
      </c>
      <c r="G24" s="8" t="s">
        <v>26</v>
      </c>
      <c r="H24" s="15" t="s">
        <v>59</v>
      </c>
      <c r="I24" s="35">
        <v>653.72555999999997</v>
      </c>
      <c r="J24" s="33">
        <v>47.808450999999998</v>
      </c>
      <c r="K24" s="34">
        <v>701.53401099999996</v>
      </c>
      <c r="L24" s="33">
        <v>9340.5946559999993</v>
      </c>
      <c r="M24" s="33">
        <v>724.54691500000001</v>
      </c>
      <c r="N24" s="36">
        <v>10065.141571</v>
      </c>
      <c r="O24" s="35">
        <v>596.97969499999999</v>
      </c>
      <c r="P24" s="33">
        <v>64.790609000000003</v>
      </c>
      <c r="Q24" s="34">
        <v>661.77030400000001</v>
      </c>
      <c r="R24" s="33">
        <v>6486.6441629999999</v>
      </c>
      <c r="S24" s="33">
        <v>922.88603799999999</v>
      </c>
      <c r="T24" s="36">
        <v>7409.5302009999996</v>
      </c>
      <c r="U24" s="26">
        <f t="shared" si="5"/>
        <v>6.0086871169123812</v>
      </c>
      <c r="V24" s="31">
        <f t="shared" si="6"/>
        <v>35.840482432227574</v>
      </c>
    </row>
    <row r="25" spans="1:22" ht="15" x14ac:dyDescent="0.2">
      <c r="A25" s="29" t="s">
        <v>9</v>
      </c>
      <c r="B25" s="8" t="s">
        <v>27</v>
      </c>
      <c r="C25" s="8" t="s">
        <v>24</v>
      </c>
      <c r="D25" s="8" t="s">
        <v>57</v>
      </c>
      <c r="E25" s="8" t="s">
        <v>60</v>
      </c>
      <c r="F25" s="8" t="s">
        <v>25</v>
      </c>
      <c r="G25" s="8" t="s">
        <v>26</v>
      </c>
      <c r="H25" s="15" t="s">
        <v>26</v>
      </c>
      <c r="I25" s="35">
        <v>329.96285999999998</v>
      </c>
      <c r="J25" s="33">
        <v>49.127983999999998</v>
      </c>
      <c r="K25" s="34">
        <v>379.090844</v>
      </c>
      <c r="L25" s="33">
        <v>5274.4080409999997</v>
      </c>
      <c r="M25" s="33">
        <v>634.18026099999997</v>
      </c>
      <c r="N25" s="36">
        <v>5908.5883020000001</v>
      </c>
      <c r="O25" s="35">
        <v>270.54458</v>
      </c>
      <c r="P25" s="33">
        <v>67.585757999999998</v>
      </c>
      <c r="Q25" s="34">
        <v>338.13033799999999</v>
      </c>
      <c r="R25" s="33">
        <v>2592.014815</v>
      </c>
      <c r="S25" s="33">
        <v>981.65635899999995</v>
      </c>
      <c r="T25" s="36">
        <v>3573.6711740000001</v>
      </c>
      <c r="U25" s="26">
        <f t="shared" si="5"/>
        <v>12.113821623423803</v>
      </c>
      <c r="V25" s="31">
        <f t="shared" si="6"/>
        <v>65.336652823223631</v>
      </c>
    </row>
    <row r="26" spans="1:22" ht="15" x14ac:dyDescent="0.2">
      <c r="A26" s="29" t="s">
        <v>9</v>
      </c>
      <c r="B26" s="8" t="s">
        <v>27</v>
      </c>
      <c r="C26" s="8" t="s">
        <v>24</v>
      </c>
      <c r="D26" s="8" t="s">
        <v>63</v>
      </c>
      <c r="E26" s="8" t="s">
        <v>64</v>
      </c>
      <c r="F26" s="8" t="s">
        <v>25</v>
      </c>
      <c r="G26" s="8" t="s">
        <v>26</v>
      </c>
      <c r="H26" s="15" t="s">
        <v>26</v>
      </c>
      <c r="I26" s="35">
        <v>2887.8913630000002</v>
      </c>
      <c r="J26" s="33">
        <v>184.75071700000001</v>
      </c>
      <c r="K26" s="34">
        <v>3072.6420800000001</v>
      </c>
      <c r="L26" s="33">
        <v>35282.583855999997</v>
      </c>
      <c r="M26" s="33">
        <v>311.419982</v>
      </c>
      <c r="N26" s="36">
        <v>35594.003836999997</v>
      </c>
      <c r="O26" s="35">
        <v>2870.7115509999999</v>
      </c>
      <c r="P26" s="33">
        <v>0</v>
      </c>
      <c r="Q26" s="34">
        <v>2870.7115509999999</v>
      </c>
      <c r="R26" s="33">
        <v>12370.070733</v>
      </c>
      <c r="S26" s="33">
        <v>0</v>
      </c>
      <c r="T26" s="36">
        <v>12370.070733</v>
      </c>
      <c r="U26" s="26">
        <f t="shared" si="5"/>
        <v>7.0341629736243805</v>
      </c>
      <c r="V26" s="30" t="s">
        <v>17</v>
      </c>
    </row>
    <row r="27" spans="1:22" ht="15" x14ac:dyDescent="0.2">
      <c r="A27" s="29" t="s">
        <v>9</v>
      </c>
      <c r="B27" s="8" t="s">
        <v>27</v>
      </c>
      <c r="C27" s="8" t="s">
        <v>24</v>
      </c>
      <c r="D27" s="8" t="s">
        <v>63</v>
      </c>
      <c r="E27" s="8" t="s">
        <v>230</v>
      </c>
      <c r="F27" s="8" t="s">
        <v>25</v>
      </c>
      <c r="G27" s="8" t="s">
        <v>26</v>
      </c>
      <c r="H27" s="15" t="s">
        <v>26</v>
      </c>
      <c r="I27" s="35">
        <v>0</v>
      </c>
      <c r="J27" s="33">
        <v>0</v>
      </c>
      <c r="K27" s="34">
        <v>0</v>
      </c>
      <c r="L27" s="33">
        <v>0</v>
      </c>
      <c r="M27" s="33">
        <v>0</v>
      </c>
      <c r="N27" s="36">
        <v>0</v>
      </c>
      <c r="O27" s="35">
        <v>0</v>
      </c>
      <c r="P27" s="33">
        <v>0</v>
      </c>
      <c r="Q27" s="34">
        <v>0</v>
      </c>
      <c r="R27" s="33">
        <v>25663.378012000001</v>
      </c>
      <c r="S27" s="33">
        <v>0</v>
      </c>
      <c r="T27" s="36">
        <v>25663.378012000001</v>
      </c>
      <c r="U27" s="25" t="s">
        <v>17</v>
      </c>
      <c r="V27" s="30" t="s">
        <v>17</v>
      </c>
    </row>
    <row r="28" spans="1:22" ht="15" x14ac:dyDescent="0.2">
      <c r="A28" s="29" t="s">
        <v>9</v>
      </c>
      <c r="B28" s="8" t="s">
        <v>27</v>
      </c>
      <c r="C28" s="8" t="s">
        <v>24</v>
      </c>
      <c r="D28" s="8" t="s">
        <v>149</v>
      </c>
      <c r="E28" s="8" t="s">
        <v>148</v>
      </c>
      <c r="F28" s="8" t="s">
        <v>47</v>
      </c>
      <c r="G28" s="8" t="s">
        <v>47</v>
      </c>
      <c r="H28" s="15" t="s">
        <v>102</v>
      </c>
      <c r="I28" s="35">
        <v>6958.7000859999998</v>
      </c>
      <c r="J28" s="33">
        <v>167.26338000000001</v>
      </c>
      <c r="K28" s="34">
        <v>7125.9634660000002</v>
      </c>
      <c r="L28" s="33">
        <v>72045.563804000005</v>
      </c>
      <c r="M28" s="33">
        <v>1887.907964</v>
      </c>
      <c r="N28" s="36">
        <v>73933.471768000003</v>
      </c>
      <c r="O28" s="35">
        <v>6045.822099</v>
      </c>
      <c r="P28" s="33">
        <v>170.23191</v>
      </c>
      <c r="Q28" s="34">
        <v>6216.0540080000001</v>
      </c>
      <c r="R28" s="33">
        <v>84769.737525999997</v>
      </c>
      <c r="S28" s="33">
        <v>2358.51613</v>
      </c>
      <c r="T28" s="36">
        <v>87128.253656000001</v>
      </c>
      <c r="U28" s="26">
        <f t="shared" si="5"/>
        <v>14.638055860340904</v>
      </c>
      <c r="V28" s="31">
        <f t="shared" si="6"/>
        <v>-15.144090848068259</v>
      </c>
    </row>
    <row r="29" spans="1:22" ht="15" x14ac:dyDescent="0.2">
      <c r="A29" s="29" t="s">
        <v>9</v>
      </c>
      <c r="B29" s="8" t="s">
        <v>27</v>
      </c>
      <c r="C29" s="8" t="s">
        <v>24</v>
      </c>
      <c r="D29" s="8" t="s">
        <v>149</v>
      </c>
      <c r="E29" s="8" t="s">
        <v>48</v>
      </c>
      <c r="F29" s="8" t="s">
        <v>25</v>
      </c>
      <c r="G29" s="8" t="s">
        <v>26</v>
      </c>
      <c r="H29" s="15" t="s">
        <v>49</v>
      </c>
      <c r="I29" s="35">
        <v>531.42063199999996</v>
      </c>
      <c r="J29" s="33">
        <v>53.723610000000001</v>
      </c>
      <c r="K29" s="34">
        <v>585.14424199999996</v>
      </c>
      <c r="L29" s="33">
        <v>8393.9950530000006</v>
      </c>
      <c r="M29" s="33">
        <v>803.19208800000001</v>
      </c>
      <c r="N29" s="36">
        <v>9197.1871410000003</v>
      </c>
      <c r="O29" s="35">
        <v>1049.5690970000001</v>
      </c>
      <c r="P29" s="33">
        <v>129.077552</v>
      </c>
      <c r="Q29" s="34">
        <v>1178.646649</v>
      </c>
      <c r="R29" s="33">
        <v>11709.808622</v>
      </c>
      <c r="S29" s="33">
        <v>1032.6747370000001</v>
      </c>
      <c r="T29" s="36">
        <v>12742.483357999999</v>
      </c>
      <c r="U29" s="26">
        <f t="shared" si="5"/>
        <v>-50.354566188564284</v>
      </c>
      <c r="V29" s="31">
        <f t="shared" si="6"/>
        <v>-27.822647418049694</v>
      </c>
    </row>
    <row r="30" spans="1:22" ht="15" x14ac:dyDescent="0.2">
      <c r="A30" s="29" t="s">
        <v>9</v>
      </c>
      <c r="B30" s="8" t="s">
        <v>27</v>
      </c>
      <c r="C30" s="8" t="s">
        <v>24</v>
      </c>
      <c r="D30" s="8" t="s">
        <v>149</v>
      </c>
      <c r="E30" s="8" t="s">
        <v>101</v>
      </c>
      <c r="F30" s="8" t="s">
        <v>47</v>
      </c>
      <c r="G30" s="8" t="s">
        <v>47</v>
      </c>
      <c r="H30" s="15" t="s">
        <v>102</v>
      </c>
      <c r="I30" s="35">
        <v>250.25770499999999</v>
      </c>
      <c r="J30" s="33">
        <v>32.933605999999997</v>
      </c>
      <c r="K30" s="34">
        <v>283.19131099999998</v>
      </c>
      <c r="L30" s="33">
        <v>2822.342247</v>
      </c>
      <c r="M30" s="33">
        <v>360.805657</v>
      </c>
      <c r="N30" s="36">
        <v>3183.147903</v>
      </c>
      <c r="O30" s="35">
        <v>189.74981700000001</v>
      </c>
      <c r="P30" s="33">
        <v>15.338536</v>
      </c>
      <c r="Q30" s="34">
        <v>205.08835300000001</v>
      </c>
      <c r="R30" s="33">
        <v>3015.5552779999998</v>
      </c>
      <c r="S30" s="33">
        <v>243.11338599999999</v>
      </c>
      <c r="T30" s="36">
        <v>3258.6686639999998</v>
      </c>
      <c r="U30" s="26">
        <f t="shared" si="5"/>
        <v>38.082590677394521</v>
      </c>
      <c r="V30" s="31">
        <f t="shared" si="6"/>
        <v>-2.3175342075833605</v>
      </c>
    </row>
    <row r="31" spans="1:22" ht="15" x14ac:dyDescent="0.2">
      <c r="A31" s="29" t="s">
        <v>9</v>
      </c>
      <c r="B31" s="8" t="s">
        <v>27</v>
      </c>
      <c r="C31" s="8" t="s">
        <v>24</v>
      </c>
      <c r="D31" s="8" t="s">
        <v>146</v>
      </c>
      <c r="E31" s="8" t="s">
        <v>65</v>
      </c>
      <c r="F31" s="8" t="s">
        <v>38</v>
      </c>
      <c r="G31" s="8" t="s">
        <v>38</v>
      </c>
      <c r="H31" s="15" t="s">
        <v>66</v>
      </c>
      <c r="I31" s="35">
        <v>736.778187</v>
      </c>
      <c r="J31" s="33">
        <v>85.746717000000004</v>
      </c>
      <c r="K31" s="34">
        <v>822.52490399999999</v>
      </c>
      <c r="L31" s="33">
        <v>9799.5284979999997</v>
      </c>
      <c r="M31" s="33">
        <v>1314.297219</v>
      </c>
      <c r="N31" s="36">
        <v>11113.825717</v>
      </c>
      <c r="O31" s="35">
        <v>785.54485199999999</v>
      </c>
      <c r="P31" s="33">
        <v>148.27327</v>
      </c>
      <c r="Q31" s="34">
        <v>933.81812200000002</v>
      </c>
      <c r="R31" s="33">
        <v>8591.2121549999993</v>
      </c>
      <c r="S31" s="33">
        <v>1190.183254</v>
      </c>
      <c r="T31" s="36">
        <v>9781.3954090000007</v>
      </c>
      <c r="U31" s="26">
        <f t="shared" si="5"/>
        <v>-11.918082909082806</v>
      </c>
      <c r="V31" s="31">
        <f t="shared" si="6"/>
        <v>13.622088181549351</v>
      </c>
    </row>
    <row r="32" spans="1:22" ht="15" x14ac:dyDescent="0.2">
      <c r="A32" s="29" t="s">
        <v>9</v>
      </c>
      <c r="B32" s="8" t="s">
        <v>27</v>
      </c>
      <c r="C32" s="8" t="s">
        <v>24</v>
      </c>
      <c r="D32" s="8" t="s">
        <v>247</v>
      </c>
      <c r="E32" s="8" t="s">
        <v>175</v>
      </c>
      <c r="F32" s="8" t="s">
        <v>31</v>
      </c>
      <c r="G32" s="8" t="s">
        <v>32</v>
      </c>
      <c r="H32" s="15" t="s">
        <v>32</v>
      </c>
      <c r="I32" s="35">
        <v>524.09180000000003</v>
      </c>
      <c r="J32" s="33">
        <v>0</v>
      </c>
      <c r="K32" s="34">
        <v>524.09180000000003</v>
      </c>
      <c r="L32" s="33">
        <v>6404.7197459999998</v>
      </c>
      <c r="M32" s="33">
        <v>0</v>
      </c>
      <c r="N32" s="36">
        <v>6404.7197459999998</v>
      </c>
      <c r="O32" s="35">
        <v>795.05262500000003</v>
      </c>
      <c r="P32" s="33">
        <v>0</v>
      </c>
      <c r="Q32" s="34">
        <v>795.05262500000003</v>
      </c>
      <c r="R32" s="33">
        <v>7720.2808869999999</v>
      </c>
      <c r="S32" s="33">
        <v>0</v>
      </c>
      <c r="T32" s="36">
        <v>7720.2808869999999</v>
      </c>
      <c r="U32" s="26">
        <f t="shared" si="5"/>
        <v>-34.080866659612632</v>
      </c>
      <c r="V32" s="31">
        <f t="shared" si="6"/>
        <v>-17.040327421444502</v>
      </c>
    </row>
    <row r="33" spans="1:22" ht="15" x14ac:dyDescent="0.2">
      <c r="A33" s="29" t="s">
        <v>9</v>
      </c>
      <c r="B33" s="8" t="s">
        <v>27</v>
      </c>
      <c r="C33" s="8" t="s">
        <v>28</v>
      </c>
      <c r="D33" s="8" t="s">
        <v>152</v>
      </c>
      <c r="E33" s="8" t="s">
        <v>153</v>
      </c>
      <c r="F33" s="8" t="s">
        <v>25</v>
      </c>
      <c r="G33" s="8" t="s">
        <v>26</v>
      </c>
      <c r="H33" s="15" t="s">
        <v>26</v>
      </c>
      <c r="I33" s="35">
        <v>0</v>
      </c>
      <c r="J33" s="33">
        <v>0</v>
      </c>
      <c r="K33" s="34">
        <v>0</v>
      </c>
      <c r="L33" s="33">
        <v>0</v>
      </c>
      <c r="M33" s="33">
        <v>3.5952739999999999</v>
      </c>
      <c r="N33" s="36">
        <v>3.5952739999999999</v>
      </c>
      <c r="O33" s="35">
        <v>0</v>
      </c>
      <c r="P33" s="33">
        <v>0</v>
      </c>
      <c r="Q33" s="34">
        <v>0</v>
      </c>
      <c r="R33" s="33">
        <v>0</v>
      </c>
      <c r="S33" s="33">
        <v>18.909458999999998</v>
      </c>
      <c r="T33" s="36">
        <v>18.909458999999998</v>
      </c>
      <c r="U33" s="25" t="s">
        <v>17</v>
      </c>
      <c r="V33" s="31">
        <f t="shared" si="6"/>
        <v>-80.986901846319341</v>
      </c>
    </row>
    <row r="34" spans="1:22" ht="15" x14ac:dyDescent="0.2">
      <c r="A34" s="29" t="s">
        <v>9</v>
      </c>
      <c r="B34" s="8" t="s">
        <v>27</v>
      </c>
      <c r="C34" s="8" t="s">
        <v>24</v>
      </c>
      <c r="D34" s="8" t="s">
        <v>270</v>
      </c>
      <c r="E34" s="8" t="s">
        <v>271</v>
      </c>
      <c r="F34" s="8" t="s">
        <v>38</v>
      </c>
      <c r="G34" s="8" t="s">
        <v>38</v>
      </c>
      <c r="H34" s="15" t="s">
        <v>272</v>
      </c>
      <c r="I34" s="35">
        <v>0</v>
      </c>
      <c r="J34" s="33">
        <v>0</v>
      </c>
      <c r="K34" s="34">
        <v>0</v>
      </c>
      <c r="L34" s="33">
        <v>2414.8695189999999</v>
      </c>
      <c r="M34" s="33">
        <v>40.036740000000002</v>
      </c>
      <c r="N34" s="36">
        <v>2454.9062589999999</v>
      </c>
      <c r="O34" s="35">
        <v>0</v>
      </c>
      <c r="P34" s="33">
        <v>0</v>
      </c>
      <c r="Q34" s="34">
        <v>0</v>
      </c>
      <c r="R34" s="33">
        <v>0</v>
      </c>
      <c r="S34" s="33">
        <v>0</v>
      </c>
      <c r="T34" s="36">
        <v>0</v>
      </c>
      <c r="U34" s="25" t="s">
        <v>17</v>
      </c>
      <c r="V34" s="30" t="s">
        <v>17</v>
      </c>
    </row>
    <row r="35" spans="1:22" ht="15" x14ac:dyDescent="0.2">
      <c r="A35" s="29" t="s">
        <v>9</v>
      </c>
      <c r="B35" s="8" t="s">
        <v>27</v>
      </c>
      <c r="C35" s="8" t="s">
        <v>28</v>
      </c>
      <c r="D35" s="8" t="s">
        <v>145</v>
      </c>
      <c r="E35" s="8" t="s">
        <v>174</v>
      </c>
      <c r="F35" s="8" t="s">
        <v>36</v>
      </c>
      <c r="G35" s="8" t="s">
        <v>37</v>
      </c>
      <c r="H35" s="15" t="s">
        <v>37</v>
      </c>
      <c r="I35" s="35">
        <v>0</v>
      </c>
      <c r="J35" s="33">
        <v>20.233923999999998</v>
      </c>
      <c r="K35" s="34">
        <v>20.233923999999998</v>
      </c>
      <c r="L35" s="33">
        <v>0</v>
      </c>
      <c r="M35" s="33">
        <v>477.38184799999999</v>
      </c>
      <c r="N35" s="36">
        <v>477.38184799999999</v>
      </c>
      <c r="O35" s="35">
        <v>0</v>
      </c>
      <c r="P35" s="33">
        <v>44.815420000000003</v>
      </c>
      <c r="Q35" s="34">
        <v>44.815420000000003</v>
      </c>
      <c r="R35" s="33">
        <v>0</v>
      </c>
      <c r="S35" s="33">
        <v>412.44441</v>
      </c>
      <c r="T35" s="36">
        <v>412.44441</v>
      </c>
      <c r="U35" s="26">
        <f t="shared" si="5"/>
        <v>-54.850531357287302</v>
      </c>
      <c r="V35" s="31">
        <f t="shared" si="6"/>
        <v>15.74453100237192</v>
      </c>
    </row>
    <row r="36" spans="1:22" ht="15" x14ac:dyDescent="0.2">
      <c r="A36" s="29" t="s">
        <v>9</v>
      </c>
      <c r="B36" s="8" t="s">
        <v>27</v>
      </c>
      <c r="C36" s="8" t="s">
        <v>24</v>
      </c>
      <c r="D36" s="8" t="s">
        <v>72</v>
      </c>
      <c r="E36" s="8" t="s">
        <v>73</v>
      </c>
      <c r="F36" s="8" t="s">
        <v>74</v>
      </c>
      <c r="G36" s="8" t="s">
        <v>75</v>
      </c>
      <c r="H36" s="15" t="s">
        <v>73</v>
      </c>
      <c r="I36" s="35">
        <v>0</v>
      </c>
      <c r="J36" s="33">
        <v>0</v>
      </c>
      <c r="K36" s="34">
        <v>0</v>
      </c>
      <c r="L36" s="33">
        <v>0</v>
      </c>
      <c r="M36" s="33">
        <v>0</v>
      </c>
      <c r="N36" s="36">
        <v>0</v>
      </c>
      <c r="O36" s="35">
        <v>17.480969999999999</v>
      </c>
      <c r="P36" s="33">
        <v>8.8141010000000009</v>
      </c>
      <c r="Q36" s="34">
        <v>26.295071</v>
      </c>
      <c r="R36" s="33">
        <v>1146.7211050000001</v>
      </c>
      <c r="S36" s="33">
        <v>400.712559</v>
      </c>
      <c r="T36" s="36">
        <v>1547.4336639999999</v>
      </c>
      <c r="U36" s="25" t="s">
        <v>17</v>
      </c>
      <c r="V36" s="30" t="s">
        <v>17</v>
      </c>
    </row>
    <row r="37" spans="1:22" ht="15" x14ac:dyDescent="0.2">
      <c r="A37" s="29" t="s">
        <v>9</v>
      </c>
      <c r="B37" s="8" t="s">
        <v>27</v>
      </c>
      <c r="C37" s="8" t="s">
        <v>24</v>
      </c>
      <c r="D37" s="8" t="s">
        <v>76</v>
      </c>
      <c r="E37" s="8" t="s">
        <v>77</v>
      </c>
      <c r="F37" s="8" t="s">
        <v>78</v>
      </c>
      <c r="G37" s="8" t="s">
        <v>79</v>
      </c>
      <c r="H37" s="15" t="s">
        <v>80</v>
      </c>
      <c r="I37" s="35">
        <v>3891.1269900000002</v>
      </c>
      <c r="J37" s="33">
        <v>179.54742999999999</v>
      </c>
      <c r="K37" s="34">
        <v>4070.6744199999998</v>
      </c>
      <c r="L37" s="33">
        <v>45421.597880000001</v>
      </c>
      <c r="M37" s="33">
        <v>1898.1227200000001</v>
      </c>
      <c r="N37" s="36">
        <v>47319.720600000001</v>
      </c>
      <c r="O37" s="35">
        <v>4780.0265099999997</v>
      </c>
      <c r="P37" s="33">
        <v>193.22284999999999</v>
      </c>
      <c r="Q37" s="34">
        <v>4973.2493599999998</v>
      </c>
      <c r="R37" s="33">
        <v>52141.471270000002</v>
      </c>
      <c r="S37" s="33">
        <v>1947.6742899999999</v>
      </c>
      <c r="T37" s="36">
        <v>54089.145559999997</v>
      </c>
      <c r="U37" s="26">
        <f t="shared" si="5"/>
        <v>-18.148596112220684</v>
      </c>
      <c r="V37" s="31">
        <f t="shared" si="6"/>
        <v>-12.515311325246969</v>
      </c>
    </row>
    <row r="38" spans="1:22" ht="15" x14ac:dyDescent="0.2">
      <c r="A38" s="29" t="s">
        <v>9</v>
      </c>
      <c r="B38" s="8" t="s">
        <v>27</v>
      </c>
      <c r="C38" s="8" t="s">
        <v>24</v>
      </c>
      <c r="D38" s="8" t="s">
        <v>81</v>
      </c>
      <c r="E38" s="8" t="s">
        <v>82</v>
      </c>
      <c r="F38" s="8" t="s">
        <v>25</v>
      </c>
      <c r="G38" s="8" t="s">
        <v>83</v>
      </c>
      <c r="H38" s="15" t="s">
        <v>84</v>
      </c>
      <c r="I38" s="35">
        <v>604.52952000000005</v>
      </c>
      <c r="J38" s="33">
        <v>2.2768199999999998</v>
      </c>
      <c r="K38" s="34">
        <v>606.80633999999998</v>
      </c>
      <c r="L38" s="33">
        <v>19776.639614</v>
      </c>
      <c r="M38" s="33">
        <v>34.746367999999997</v>
      </c>
      <c r="N38" s="36">
        <v>19811.385982</v>
      </c>
      <c r="O38" s="35">
        <v>3265.7062700000001</v>
      </c>
      <c r="P38" s="33">
        <v>5.8438860000000004</v>
      </c>
      <c r="Q38" s="34">
        <v>3271.5501559999998</v>
      </c>
      <c r="R38" s="33">
        <v>36616.281423</v>
      </c>
      <c r="S38" s="33">
        <v>63.296509999999998</v>
      </c>
      <c r="T38" s="36">
        <v>36679.577933</v>
      </c>
      <c r="U38" s="26">
        <f t="shared" si="5"/>
        <v>-81.452023931617816</v>
      </c>
      <c r="V38" s="31">
        <f t="shared" si="6"/>
        <v>-45.987966333232997</v>
      </c>
    </row>
    <row r="39" spans="1:22" ht="15" x14ac:dyDescent="0.2">
      <c r="A39" s="29" t="s">
        <v>9</v>
      </c>
      <c r="B39" s="8" t="s">
        <v>27</v>
      </c>
      <c r="C39" s="8" t="s">
        <v>24</v>
      </c>
      <c r="D39" s="8" t="s">
        <v>81</v>
      </c>
      <c r="E39" s="8" t="s">
        <v>85</v>
      </c>
      <c r="F39" s="8" t="s">
        <v>25</v>
      </c>
      <c r="G39" s="8" t="s">
        <v>83</v>
      </c>
      <c r="H39" s="15" t="s">
        <v>86</v>
      </c>
      <c r="I39" s="35">
        <v>1352.6406999999999</v>
      </c>
      <c r="J39" s="33">
        <v>2.4624600000000001</v>
      </c>
      <c r="K39" s="34">
        <v>1355.1031599999999</v>
      </c>
      <c r="L39" s="33">
        <v>7318.4035800000001</v>
      </c>
      <c r="M39" s="33">
        <v>10.818885</v>
      </c>
      <c r="N39" s="36">
        <v>7329.2224649999998</v>
      </c>
      <c r="O39" s="35">
        <v>60.37773</v>
      </c>
      <c r="P39" s="33">
        <v>0</v>
      </c>
      <c r="Q39" s="34">
        <v>60.37773</v>
      </c>
      <c r="R39" s="33">
        <v>454.23198200000002</v>
      </c>
      <c r="S39" s="33">
        <v>0.36246899999999999</v>
      </c>
      <c r="T39" s="36">
        <v>454.59445099999999</v>
      </c>
      <c r="U39" s="25" t="s">
        <v>17</v>
      </c>
      <c r="V39" s="30" t="s">
        <v>17</v>
      </c>
    </row>
    <row r="40" spans="1:22" ht="15" x14ac:dyDescent="0.2">
      <c r="A40" s="29" t="s">
        <v>9</v>
      </c>
      <c r="B40" s="8" t="s">
        <v>27</v>
      </c>
      <c r="C40" s="8" t="s">
        <v>24</v>
      </c>
      <c r="D40" s="8" t="s">
        <v>87</v>
      </c>
      <c r="E40" s="8" t="s">
        <v>273</v>
      </c>
      <c r="F40" s="8" t="s">
        <v>25</v>
      </c>
      <c r="G40" s="8" t="s">
        <v>274</v>
      </c>
      <c r="H40" s="15" t="s">
        <v>275</v>
      </c>
      <c r="I40" s="35">
        <v>545.47631999999999</v>
      </c>
      <c r="J40" s="33">
        <v>11.406281999999999</v>
      </c>
      <c r="K40" s="34">
        <v>556.88260200000002</v>
      </c>
      <c r="L40" s="33">
        <v>5065.3412779999999</v>
      </c>
      <c r="M40" s="33">
        <v>77.853004999999996</v>
      </c>
      <c r="N40" s="36">
        <v>5143.1942829999998</v>
      </c>
      <c r="O40" s="35">
        <v>0</v>
      </c>
      <c r="P40" s="33">
        <v>0</v>
      </c>
      <c r="Q40" s="34">
        <v>0</v>
      </c>
      <c r="R40" s="33">
        <v>0</v>
      </c>
      <c r="S40" s="33">
        <v>0</v>
      </c>
      <c r="T40" s="36">
        <v>0</v>
      </c>
      <c r="U40" s="25" t="s">
        <v>17</v>
      </c>
      <c r="V40" s="30" t="s">
        <v>17</v>
      </c>
    </row>
    <row r="41" spans="1:22" ht="15" x14ac:dyDescent="0.2">
      <c r="A41" s="29" t="s">
        <v>9</v>
      </c>
      <c r="B41" s="8" t="s">
        <v>27</v>
      </c>
      <c r="C41" s="8" t="s">
        <v>24</v>
      </c>
      <c r="D41" s="8" t="s">
        <v>87</v>
      </c>
      <c r="E41" s="8" t="s">
        <v>147</v>
      </c>
      <c r="F41" s="8" t="s">
        <v>20</v>
      </c>
      <c r="G41" s="8" t="s">
        <v>88</v>
      </c>
      <c r="H41" s="15" t="s">
        <v>89</v>
      </c>
      <c r="I41" s="35">
        <v>0</v>
      </c>
      <c r="J41" s="33">
        <v>0</v>
      </c>
      <c r="K41" s="34">
        <v>0</v>
      </c>
      <c r="L41" s="33">
        <v>0</v>
      </c>
      <c r="M41" s="33">
        <v>0</v>
      </c>
      <c r="N41" s="36">
        <v>0</v>
      </c>
      <c r="O41" s="35">
        <v>0</v>
      </c>
      <c r="P41" s="33">
        <v>1268.8714990000001</v>
      </c>
      <c r="Q41" s="34">
        <v>1268.8714990000001</v>
      </c>
      <c r="R41" s="33">
        <v>0</v>
      </c>
      <c r="S41" s="33">
        <v>6537.5796540000001</v>
      </c>
      <c r="T41" s="36">
        <v>6537.5796540000001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27</v>
      </c>
      <c r="C42" s="8" t="s">
        <v>24</v>
      </c>
      <c r="D42" s="8" t="s">
        <v>90</v>
      </c>
      <c r="E42" s="8" t="s">
        <v>91</v>
      </c>
      <c r="F42" s="8" t="s">
        <v>31</v>
      </c>
      <c r="G42" s="8" t="s">
        <v>92</v>
      </c>
      <c r="H42" s="15" t="s">
        <v>93</v>
      </c>
      <c r="I42" s="35">
        <v>1883.7</v>
      </c>
      <c r="J42" s="33">
        <v>83.649600000000007</v>
      </c>
      <c r="K42" s="34">
        <v>1967.3496</v>
      </c>
      <c r="L42" s="33">
        <v>20178.2</v>
      </c>
      <c r="M42" s="33">
        <v>823.52599999999995</v>
      </c>
      <c r="N42" s="36">
        <v>21001.725999999999</v>
      </c>
      <c r="O42" s="35">
        <v>957.23599999999999</v>
      </c>
      <c r="P42" s="33">
        <v>43.065899999999999</v>
      </c>
      <c r="Q42" s="34">
        <v>1000.3019</v>
      </c>
      <c r="R42" s="33">
        <v>13774.064</v>
      </c>
      <c r="S42" s="33">
        <v>619.24159999999995</v>
      </c>
      <c r="T42" s="36">
        <v>14393.3056</v>
      </c>
      <c r="U42" s="26">
        <f t="shared" si="5"/>
        <v>96.675583641298687</v>
      </c>
      <c r="V42" s="31">
        <f t="shared" si="6"/>
        <v>45.913152847946193</v>
      </c>
    </row>
    <row r="43" spans="1:22" ht="15" x14ac:dyDescent="0.2">
      <c r="A43" s="29" t="s">
        <v>9</v>
      </c>
      <c r="B43" s="8" t="s">
        <v>27</v>
      </c>
      <c r="C43" s="8" t="s">
        <v>24</v>
      </c>
      <c r="D43" s="8" t="s">
        <v>90</v>
      </c>
      <c r="E43" s="8" t="s">
        <v>178</v>
      </c>
      <c r="F43" s="8" t="s">
        <v>31</v>
      </c>
      <c r="G43" s="8" t="s">
        <v>92</v>
      </c>
      <c r="H43" s="15" t="s">
        <v>179</v>
      </c>
      <c r="I43" s="35">
        <v>692.13900000000001</v>
      </c>
      <c r="J43" s="33">
        <v>14.0258</v>
      </c>
      <c r="K43" s="34">
        <v>706.16480000000001</v>
      </c>
      <c r="L43" s="33">
        <v>7266.2969999999996</v>
      </c>
      <c r="M43" s="33">
        <v>152.1688</v>
      </c>
      <c r="N43" s="36">
        <v>7418.4657999999999</v>
      </c>
      <c r="O43" s="35">
        <v>395.08</v>
      </c>
      <c r="P43" s="33">
        <v>10.825200000000001</v>
      </c>
      <c r="Q43" s="34">
        <v>405.90519999999998</v>
      </c>
      <c r="R43" s="33">
        <v>4688.4380000000001</v>
      </c>
      <c r="S43" s="33">
        <v>119.988</v>
      </c>
      <c r="T43" s="36">
        <v>4808.4260000000004</v>
      </c>
      <c r="U43" s="26">
        <f t="shared" si="5"/>
        <v>73.972838978165356</v>
      </c>
      <c r="V43" s="31">
        <f t="shared" si="6"/>
        <v>54.28054419471151</v>
      </c>
    </row>
    <row r="44" spans="1:22" ht="15" x14ac:dyDescent="0.2">
      <c r="A44" s="29" t="s">
        <v>9</v>
      </c>
      <c r="B44" s="8" t="s">
        <v>27</v>
      </c>
      <c r="C44" s="8" t="s">
        <v>24</v>
      </c>
      <c r="D44" s="8" t="s">
        <v>90</v>
      </c>
      <c r="E44" s="8" t="s">
        <v>94</v>
      </c>
      <c r="F44" s="8" t="s">
        <v>31</v>
      </c>
      <c r="G44" s="8" t="s">
        <v>92</v>
      </c>
      <c r="H44" s="15" t="s">
        <v>93</v>
      </c>
      <c r="I44" s="35">
        <v>392.67899999999997</v>
      </c>
      <c r="J44" s="33">
        <v>17.501200000000001</v>
      </c>
      <c r="K44" s="34">
        <v>410.18020000000001</v>
      </c>
      <c r="L44" s="33">
        <v>5116.0029999999997</v>
      </c>
      <c r="M44" s="33">
        <v>203.50909999999999</v>
      </c>
      <c r="N44" s="36">
        <v>5319.5120999999999</v>
      </c>
      <c r="O44" s="35">
        <v>1142.4000000000001</v>
      </c>
      <c r="P44" s="33">
        <v>51.446399999999997</v>
      </c>
      <c r="Q44" s="34">
        <v>1193.8463999999999</v>
      </c>
      <c r="R44" s="33">
        <v>10693.540999999999</v>
      </c>
      <c r="S44" s="33">
        <v>496.26710000000003</v>
      </c>
      <c r="T44" s="36">
        <v>11189.8081</v>
      </c>
      <c r="U44" s="26">
        <f t="shared" si="5"/>
        <v>-65.642129506777408</v>
      </c>
      <c r="V44" s="31">
        <f t="shared" si="6"/>
        <v>-52.461096272062079</v>
      </c>
    </row>
    <row r="45" spans="1:22" ht="15" x14ac:dyDescent="0.2">
      <c r="A45" s="29" t="s">
        <v>9</v>
      </c>
      <c r="B45" s="8" t="s">
        <v>27</v>
      </c>
      <c r="C45" s="8" t="s">
        <v>24</v>
      </c>
      <c r="D45" s="8" t="s">
        <v>190</v>
      </c>
      <c r="E45" s="8" t="s">
        <v>191</v>
      </c>
      <c r="F45" s="8" t="s">
        <v>41</v>
      </c>
      <c r="G45" s="8" t="s">
        <v>192</v>
      </c>
      <c r="H45" s="15" t="s">
        <v>193</v>
      </c>
      <c r="I45" s="35">
        <v>276</v>
      </c>
      <c r="J45" s="33">
        <v>4.0330000000000004</v>
      </c>
      <c r="K45" s="34">
        <v>280.03300000000002</v>
      </c>
      <c r="L45" s="33">
        <v>3012.1497399999998</v>
      </c>
      <c r="M45" s="33">
        <v>59.061660000000003</v>
      </c>
      <c r="N45" s="36">
        <v>3071.2114000000001</v>
      </c>
      <c r="O45" s="35">
        <v>150.63999999999999</v>
      </c>
      <c r="P45" s="33">
        <v>0</v>
      </c>
      <c r="Q45" s="34">
        <v>150.63999999999999</v>
      </c>
      <c r="R45" s="33">
        <v>310.24</v>
      </c>
      <c r="S45" s="33">
        <v>0</v>
      </c>
      <c r="T45" s="36">
        <v>310.24</v>
      </c>
      <c r="U45" s="26">
        <f t="shared" si="5"/>
        <v>85.895512480085003</v>
      </c>
      <c r="V45" s="30" t="s">
        <v>17</v>
      </c>
    </row>
    <row r="46" spans="1:22" ht="15" x14ac:dyDescent="0.2">
      <c r="A46" s="29" t="s">
        <v>9</v>
      </c>
      <c r="B46" s="8" t="s">
        <v>27</v>
      </c>
      <c r="C46" s="8" t="s">
        <v>24</v>
      </c>
      <c r="D46" s="8" t="s">
        <v>248</v>
      </c>
      <c r="E46" s="8" t="s">
        <v>249</v>
      </c>
      <c r="F46" s="8" t="s">
        <v>25</v>
      </c>
      <c r="G46" s="8" t="s">
        <v>250</v>
      </c>
      <c r="H46" s="15" t="s">
        <v>251</v>
      </c>
      <c r="I46" s="35">
        <v>0</v>
      </c>
      <c r="J46" s="33">
        <v>0</v>
      </c>
      <c r="K46" s="34">
        <v>0</v>
      </c>
      <c r="L46" s="33">
        <v>0</v>
      </c>
      <c r="M46" s="33">
        <v>0</v>
      </c>
      <c r="N46" s="36">
        <v>0</v>
      </c>
      <c r="O46" s="35">
        <v>0</v>
      </c>
      <c r="P46" s="33">
        <v>0</v>
      </c>
      <c r="Q46" s="34">
        <v>0</v>
      </c>
      <c r="R46" s="33">
        <v>13.719900000000001</v>
      </c>
      <c r="S46" s="33">
        <v>0</v>
      </c>
      <c r="T46" s="36">
        <v>13.719900000000001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27</v>
      </c>
      <c r="C47" s="8" t="s">
        <v>24</v>
      </c>
      <c r="D47" s="8" t="s">
        <v>208</v>
      </c>
      <c r="E47" s="8" t="s">
        <v>209</v>
      </c>
      <c r="F47" s="8" t="s">
        <v>47</v>
      </c>
      <c r="G47" s="8" t="s">
        <v>168</v>
      </c>
      <c r="H47" s="15" t="s">
        <v>169</v>
      </c>
      <c r="I47" s="35">
        <v>0</v>
      </c>
      <c r="J47" s="33">
        <v>0</v>
      </c>
      <c r="K47" s="34">
        <v>0</v>
      </c>
      <c r="L47" s="33">
        <v>13.208600000000001</v>
      </c>
      <c r="M47" s="33">
        <v>0.56000000000000005</v>
      </c>
      <c r="N47" s="36">
        <v>13.768599999999999</v>
      </c>
      <c r="O47" s="35">
        <v>0</v>
      </c>
      <c r="P47" s="33">
        <v>0</v>
      </c>
      <c r="Q47" s="34">
        <v>0</v>
      </c>
      <c r="R47" s="33">
        <v>2.08</v>
      </c>
      <c r="S47" s="33">
        <v>0</v>
      </c>
      <c r="T47" s="36">
        <v>2.08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27</v>
      </c>
      <c r="C48" s="8" t="s">
        <v>24</v>
      </c>
      <c r="D48" s="8" t="s">
        <v>210</v>
      </c>
      <c r="E48" s="8" t="s">
        <v>211</v>
      </c>
      <c r="F48" s="8" t="s">
        <v>212</v>
      </c>
      <c r="G48" s="8" t="s">
        <v>213</v>
      </c>
      <c r="H48" s="15" t="s">
        <v>214</v>
      </c>
      <c r="I48" s="35">
        <v>17.172830000000001</v>
      </c>
      <c r="J48" s="33">
        <v>9.6607299999999992</v>
      </c>
      <c r="K48" s="34">
        <v>26.833561</v>
      </c>
      <c r="L48" s="33">
        <v>181.89945</v>
      </c>
      <c r="M48" s="33">
        <v>75.279508000000007</v>
      </c>
      <c r="N48" s="36">
        <v>257.17895800000002</v>
      </c>
      <c r="O48" s="35">
        <v>59.525081999999998</v>
      </c>
      <c r="P48" s="33">
        <v>57.358055999999998</v>
      </c>
      <c r="Q48" s="34">
        <v>116.883138</v>
      </c>
      <c r="R48" s="33">
        <v>268.46178800000001</v>
      </c>
      <c r="S48" s="33">
        <v>217.471801</v>
      </c>
      <c r="T48" s="36">
        <v>485.93358999999998</v>
      </c>
      <c r="U48" s="26">
        <f t="shared" si="5"/>
        <v>-77.042401958783827</v>
      </c>
      <c r="V48" s="31">
        <f t="shared" si="6"/>
        <v>-47.075286974913574</v>
      </c>
    </row>
    <row r="49" spans="1:22" ht="15" x14ac:dyDescent="0.2">
      <c r="A49" s="29" t="s">
        <v>9</v>
      </c>
      <c r="B49" s="8" t="s">
        <v>27</v>
      </c>
      <c r="C49" s="8" t="s">
        <v>24</v>
      </c>
      <c r="D49" s="8" t="s">
        <v>210</v>
      </c>
      <c r="E49" s="8" t="s">
        <v>215</v>
      </c>
      <c r="F49" s="8" t="s">
        <v>212</v>
      </c>
      <c r="G49" s="8" t="s">
        <v>213</v>
      </c>
      <c r="H49" s="15" t="s">
        <v>216</v>
      </c>
      <c r="I49" s="35">
        <v>0</v>
      </c>
      <c r="J49" s="33">
        <v>0</v>
      </c>
      <c r="K49" s="34">
        <v>0</v>
      </c>
      <c r="L49" s="33">
        <v>0</v>
      </c>
      <c r="M49" s="33">
        <v>23.760400000000001</v>
      </c>
      <c r="N49" s="36">
        <v>23.760400000000001</v>
      </c>
      <c r="O49" s="35">
        <v>0</v>
      </c>
      <c r="P49" s="33">
        <v>0</v>
      </c>
      <c r="Q49" s="34">
        <v>0</v>
      </c>
      <c r="R49" s="33">
        <v>0</v>
      </c>
      <c r="S49" s="33">
        <v>4.6996690000000001</v>
      </c>
      <c r="T49" s="36">
        <v>4.6996690000000001</v>
      </c>
      <c r="U49" s="25" t="s">
        <v>17</v>
      </c>
      <c r="V49" s="30" t="s">
        <v>17</v>
      </c>
    </row>
    <row r="50" spans="1:22" ht="15" x14ac:dyDescent="0.2">
      <c r="A50" s="29" t="s">
        <v>9</v>
      </c>
      <c r="B50" s="8" t="s">
        <v>27</v>
      </c>
      <c r="C50" s="8" t="s">
        <v>28</v>
      </c>
      <c r="D50" s="8" t="s">
        <v>162</v>
      </c>
      <c r="E50" s="8" t="s">
        <v>165</v>
      </c>
      <c r="F50" s="8" t="s">
        <v>31</v>
      </c>
      <c r="G50" s="8" t="s">
        <v>163</v>
      </c>
      <c r="H50" s="15" t="s">
        <v>164</v>
      </c>
      <c r="I50" s="35">
        <v>0</v>
      </c>
      <c r="J50" s="33">
        <v>0</v>
      </c>
      <c r="K50" s="34">
        <v>0</v>
      </c>
      <c r="L50" s="33">
        <v>1256.435334</v>
      </c>
      <c r="M50" s="33">
        <v>120.380582</v>
      </c>
      <c r="N50" s="36">
        <v>1376.815916</v>
      </c>
      <c r="O50" s="35">
        <v>0</v>
      </c>
      <c r="P50" s="33">
        <v>0</v>
      </c>
      <c r="Q50" s="34">
        <v>0</v>
      </c>
      <c r="R50" s="33">
        <v>793.00181099999998</v>
      </c>
      <c r="S50" s="33">
        <v>111.343834</v>
      </c>
      <c r="T50" s="36">
        <v>904.34564399999999</v>
      </c>
      <c r="U50" s="25" t="s">
        <v>17</v>
      </c>
      <c r="V50" s="31">
        <f t="shared" si="6"/>
        <v>52.244434982870324</v>
      </c>
    </row>
    <row r="51" spans="1:22" ht="15" x14ac:dyDescent="0.2">
      <c r="A51" s="29" t="s">
        <v>9</v>
      </c>
      <c r="B51" s="8" t="s">
        <v>27</v>
      </c>
      <c r="C51" s="8" t="s">
        <v>24</v>
      </c>
      <c r="D51" s="8" t="s">
        <v>187</v>
      </c>
      <c r="E51" s="8" t="s">
        <v>121</v>
      </c>
      <c r="F51" s="8" t="s">
        <v>31</v>
      </c>
      <c r="G51" s="8" t="s">
        <v>52</v>
      </c>
      <c r="H51" s="45" t="s">
        <v>122</v>
      </c>
      <c r="I51" s="35">
        <v>0</v>
      </c>
      <c r="J51" s="33">
        <v>0</v>
      </c>
      <c r="K51" s="34">
        <v>0</v>
      </c>
      <c r="L51" s="33">
        <v>4750.6062469999997</v>
      </c>
      <c r="M51" s="33">
        <v>457.23514599999999</v>
      </c>
      <c r="N51" s="36">
        <v>5207.8413929999997</v>
      </c>
      <c r="O51" s="35">
        <v>606.4162</v>
      </c>
      <c r="P51" s="33">
        <v>43.237749999999998</v>
      </c>
      <c r="Q51" s="34">
        <v>649.65395000000001</v>
      </c>
      <c r="R51" s="33">
        <v>3821.514878</v>
      </c>
      <c r="S51" s="33">
        <v>383.84503599999999</v>
      </c>
      <c r="T51" s="36">
        <v>4205.3599139999997</v>
      </c>
      <c r="U51" s="25" t="s">
        <v>17</v>
      </c>
      <c r="V51" s="31">
        <f t="shared" si="6"/>
        <v>23.838185066221197</v>
      </c>
    </row>
    <row r="52" spans="1:22" ht="15" x14ac:dyDescent="0.2">
      <c r="A52" s="29" t="s">
        <v>9</v>
      </c>
      <c r="B52" s="8" t="s">
        <v>27</v>
      </c>
      <c r="C52" s="8" t="s">
        <v>28</v>
      </c>
      <c r="D52" s="8" t="s">
        <v>221</v>
      </c>
      <c r="E52" s="8" t="s">
        <v>222</v>
      </c>
      <c r="F52" s="8" t="s">
        <v>31</v>
      </c>
      <c r="G52" s="8" t="s">
        <v>223</v>
      </c>
      <c r="H52" s="15" t="s">
        <v>223</v>
      </c>
      <c r="I52" s="35">
        <v>0</v>
      </c>
      <c r="J52" s="33">
        <v>0</v>
      </c>
      <c r="K52" s="34">
        <v>0</v>
      </c>
      <c r="L52" s="33">
        <v>0</v>
      </c>
      <c r="M52" s="33">
        <v>0</v>
      </c>
      <c r="N52" s="36">
        <v>0</v>
      </c>
      <c r="O52" s="35">
        <v>0</v>
      </c>
      <c r="P52" s="33">
        <v>0</v>
      </c>
      <c r="Q52" s="34">
        <v>0</v>
      </c>
      <c r="R52" s="33">
        <v>62.016280000000002</v>
      </c>
      <c r="S52" s="33">
        <v>0</v>
      </c>
      <c r="T52" s="36">
        <v>62.016280000000002</v>
      </c>
      <c r="U52" s="25" t="s">
        <v>17</v>
      </c>
      <c r="V52" s="30" t="s">
        <v>17</v>
      </c>
    </row>
    <row r="53" spans="1:22" ht="15" x14ac:dyDescent="0.2">
      <c r="A53" s="29" t="s">
        <v>9</v>
      </c>
      <c r="B53" s="8" t="s">
        <v>27</v>
      </c>
      <c r="C53" s="8" t="s">
        <v>28</v>
      </c>
      <c r="D53" s="8" t="s">
        <v>95</v>
      </c>
      <c r="E53" s="8" t="s">
        <v>96</v>
      </c>
      <c r="F53" s="8" t="s">
        <v>31</v>
      </c>
      <c r="G53" s="8" t="s">
        <v>97</v>
      </c>
      <c r="H53" s="15" t="s">
        <v>98</v>
      </c>
      <c r="I53" s="35">
        <v>0</v>
      </c>
      <c r="J53" s="33">
        <v>0</v>
      </c>
      <c r="K53" s="34">
        <v>0</v>
      </c>
      <c r="L53" s="33">
        <v>268.448398</v>
      </c>
      <c r="M53" s="33">
        <v>37.772911000000001</v>
      </c>
      <c r="N53" s="36">
        <v>306.22130800000002</v>
      </c>
      <c r="O53" s="35">
        <v>72.032404</v>
      </c>
      <c r="P53" s="33">
        <v>8.7842590000000005</v>
      </c>
      <c r="Q53" s="34">
        <v>80.816663000000005</v>
      </c>
      <c r="R53" s="33">
        <v>495.95817199999999</v>
      </c>
      <c r="S53" s="33">
        <v>65.346209999999999</v>
      </c>
      <c r="T53" s="36">
        <v>561.30438200000003</v>
      </c>
      <c r="U53" s="25" t="s">
        <v>17</v>
      </c>
      <c r="V53" s="31">
        <f t="shared" si="6"/>
        <v>-45.444696706465407</v>
      </c>
    </row>
    <row r="54" spans="1:22" ht="15" x14ac:dyDescent="0.2">
      <c r="A54" s="29" t="s">
        <v>9</v>
      </c>
      <c r="B54" s="8" t="s">
        <v>27</v>
      </c>
      <c r="C54" s="8" t="s">
        <v>28</v>
      </c>
      <c r="D54" s="8" t="s">
        <v>154</v>
      </c>
      <c r="E54" s="8" t="s">
        <v>155</v>
      </c>
      <c r="F54" s="8" t="s">
        <v>31</v>
      </c>
      <c r="G54" s="8" t="s">
        <v>156</v>
      </c>
      <c r="H54" s="15" t="s">
        <v>157</v>
      </c>
      <c r="I54" s="35">
        <v>0</v>
      </c>
      <c r="J54" s="33">
        <v>2.896709</v>
      </c>
      <c r="K54" s="34">
        <v>2.896709</v>
      </c>
      <c r="L54" s="33">
        <v>0</v>
      </c>
      <c r="M54" s="33">
        <v>4.0693029999999997</v>
      </c>
      <c r="N54" s="36">
        <v>4.0693029999999997</v>
      </c>
      <c r="O54" s="35">
        <v>0</v>
      </c>
      <c r="P54" s="33">
        <v>0</v>
      </c>
      <c r="Q54" s="34">
        <v>0</v>
      </c>
      <c r="R54" s="33">
        <v>0</v>
      </c>
      <c r="S54" s="33">
        <v>1.2621370000000001</v>
      </c>
      <c r="T54" s="36">
        <v>1.2621370000000001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27</v>
      </c>
      <c r="C55" s="8" t="s">
        <v>24</v>
      </c>
      <c r="D55" s="8" t="s">
        <v>99</v>
      </c>
      <c r="E55" s="8" t="s">
        <v>151</v>
      </c>
      <c r="F55" s="8" t="s">
        <v>47</v>
      </c>
      <c r="G55" s="8" t="s">
        <v>47</v>
      </c>
      <c r="H55" s="15" t="s">
        <v>100</v>
      </c>
      <c r="I55" s="35">
        <v>1181.1500880000001</v>
      </c>
      <c r="J55" s="33">
        <v>24.323235</v>
      </c>
      <c r="K55" s="34">
        <v>1205.473324</v>
      </c>
      <c r="L55" s="33">
        <v>11187.234178000001</v>
      </c>
      <c r="M55" s="33">
        <v>370.67412999999999</v>
      </c>
      <c r="N55" s="36">
        <v>11557.908308</v>
      </c>
      <c r="O55" s="35">
        <v>1164.7244700000001</v>
      </c>
      <c r="P55" s="33">
        <v>28.616423999999999</v>
      </c>
      <c r="Q55" s="34">
        <v>1193.3408930000001</v>
      </c>
      <c r="R55" s="33">
        <v>9334.5593630000003</v>
      </c>
      <c r="S55" s="33">
        <v>278.024834</v>
      </c>
      <c r="T55" s="36">
        <v>9612.5841970000001</v>
      </c>
      <c r="U55" s="26">
        <f t="shared" si="5"/>
        <v>1.0166777214430045</v>
      </c>
      <c r="V55" s="31">
        <f t="shared" si="6"/>
        <v>20.237264726452196</v>
      </c>
    </row>
    <row r="56" spans="1:22" ht="15" x14ac:dyDescent="0.2">
      <c r="A56" s="29" t="s">
        <v>9</v>
      </c>
      <c r="B56" s="8" t="s">
        <v>27</v>
      </c>
      <c r="C56" s="8" t="s">
        <v>24</v>
      </c>
      <c r="D56" s="8" t="s">
        <v>103</v>
      </c>
      <c r="E56" s="8" t="s">
        <v>176</v>
      </c>
      <c r="F56" s="8" t="s">
        <v>20</v>
      </c>
      <c r="G56" s="8" t="s">
        <v>104</v>
      </c>
      <c r="H56" s="15" t="s">
        <v>105</v>
      </c>
      <c r="I56" s="35">
        <v>1304.8912</v>
      </c>
      <c r="J56" s="33">
        <v>61.7712</v>
      </c>
      <c r="K56" s="34">
        <v>1366.6623999999999</v>
      </c>
      <c r="L56" s="33">
        <v>21486.240399999999</v>
      </c>
      <c r="M56" s="33">
        <v>1511.5436999999999</v>
      </c>
      <c r="N56" s="36">
        <v>22997.784100000001</v>
      </c>
      <c r="O56" s="35">
        <v>1846.6307999999999</v>
      </c>
      <c r="P56" s="33">
        <v>184.6977</v>
      </c>
      <c r="Q56" s="34">
        <v>2031.3285000000001</v>
      </c>
      <c r="R56" s="33">
        <v>22956.785100000001</v>
      </c>
      <c r="S56" s="33">
        <v>2299.2406999999998</v>
      </c>
      <c r="T56" s="36">
        <v>25256.025799999999</v>
      </c>
      <c r="U56" s="26">
        <f t="shared" si="5"/>
        <v>-32.720758853134789</v>
      </c>
      <c r="V56" s="31">
        <f t="shared" si="6"/>
        <v>-8.9413976604347578</v>
      </c>
    </row>
    <row r="57" spans="1:22" ht="15" x14ac:dyDescent="0.2">
      <c r="A57" s="29" t="s">
        <v>9</v>
      </c>
      <c r="B57" s="8" t="s">
        <v>27</v>
      </c>
      <c r="C57" s="8" t="s">
        <v>24</v>
      </c>
      <c r="D57" s="8" t="s">
        <v>103</v>
      </c>
      <c r="E57" s="8" t="s">
        <v>121</v>
      </c>
      <c r="F57" s="8" t="s">
        <v>31</v>
      </c>
      <c r="G57" s="8" t="s">
        <v>52</v>
      </c>
      <c r="H57" s="15" t="s">
        <v>122</v>
      </c>
      <c r="I57" s="35">
        <v>660.39480000000003</v>
      </c>
      <c r="J57" s="33">
        <v>58.946800000000003</v>
      </c>
      <c r="K57" s="34">
        <v>719.34159999999997</v>
      </c>
      <c r="L57" s="33">
        <v>2361.5612999999998</v>
      </c>
      <c r="M57" s="33">
        <v>222.77080000000001</v>
      </c>
      <c r="N57" s="36">
        <v>2584.3321000000001</v>
      </c>
      <c r="O57" s="35">
        <v>0</v>
      </c>
      <c r="P57" s="33">
        <v>0</v>
      </c>
      <c r="Q57" s="34">
        <v>0</v>
      </c>
      <c r="R57" s="33">
        <v>0</v>
      </c>
      <c r="S57" s="33">
        <v>0</v>
      </c>
      <c r="T57" s="36">
        <v>0</v>
      </c>
      <c r="U57" s="25" t="s">
        <v>17</v>
      </c>
      <c r="V57" s="30" t="s">
        <v>17</v>
      </c>
    </row>
    <row r="58" spans="1:22" ht="15" x14ac:dyDescent="0.2">
      <c r="A58" s="29" t="s">
        <v>9</v>
      </c>
      <c r="B58" s="8" t="s">
        <v>27</v>
      </c>
      <c r="C58" s="8" t="s">
        <v>24</v>
      </c>
      <c r="D58" s="8" t="s">
        <v>231</v>
      </c>
      <c r="E58" s="8" t="s">
        <v>232</v>
      </c>
      <c r="F58" s="8" t="s">
        <v>31</v>
      </c>
      <c r="G58" s="8" t="s">
        <v>223</v>
      </c>
      <c r="H58" s="15" t="s">
        <v>233</v>
      </c>
      <c r="I58" s="35">
        <v>143.55000000000001</v>
      </c>
      <c r="J58" s="33">
        <v>0</v>
      </c>
      <c r="K58" s="34">
        <v>143.55000000000001</v>
      </c>
      <c r="L58" s="33">
        <v>623.98159999999996</v>
      </c>
      <c r="M58" s="33">
        <v>0</v>
      </c>
      <c r="N58" s="36">
        <v>623.98159999999996</v>
      </c>
      <c r="O58" s="35">
        <v>31.5</v>
      </c>
      <c r="P58" s="33">
        <v>0</v>
      </c>
      <c r="Q58" s="34">
        <v>31.5</v>
      </c>
      <c r="R58" s="33">
        <v>31.5</v>
      </c>
      <c r="S58" s="33">
        <v>0</v>
      </c>
      <c r="T58" s="36">
        <v>31.5</v>
      </c>
      <c r="U58" s="25" t="s">
        <v>17</v>
      </c>
      <c r="V58" s="30" t="s">
        <v>17</v>
      </c>
    </row>
    <row r="59" spans="1:22" ht="15" x14ac:dyDescent="0.2">
      <c r="A59" s="29" t="s">
        <v>9</v>
      </c>
      <c r="B59" s="8" t="s">
        <v>27</v>
      </c>
      <c r="C59" s="8" t="s">
        <v>28</v>
      </c>
      <c r="D59" s="8" t="s">
        <v>166</v>
      </c>
      <c r="E59" s="8" t="s">
        <v>228</v>
      </c>
      <c r="F59" s="8" t="s">
        <v>47</v>
      </c>
      <c r="G59" s="8" t="s">
        <v>168</v>
      </c>
      <c r="H59" s="15" t="s">
        <v>169</v>
      </c>
      <c r="I59" s="35">
        <v>88.444626</v>
      </c>
      <c r="J59" s="33">
        <v>10.521217</v>
      </c>
      <c r="K59" s="34">
        <v>98.965843000000007</v>
      </c>
      <c r="L59" s="33">
        <v>283.04492299999998</v>
      </c>
      <c r="M59" s="33">
        <v>57.856088999999997</v>
      </c>
      <c r="N59" s="36">
        <v>340.90101199999998</v>
      </c>
      <c r="O59" s="35">
        <v>0</v>
      </c>
      <c r="P59" s="33">
        <v>0</v>
      </c>
      <c r="Q59" s="34">
        <v>0</v>
      </c>
      <c r="R59" s="33">
        <v>0</v>
      </c>
      <c r="S59" s="33">
        <v>0</v>
      </c>
      <c r="T59" s="36">
        <v>0</v>
      </c>
      <c r="U59" s="25" t="s">
        <v>17</v>
      </c>
      <c r="V59" s="30" t="s">
        <v>17</v>
      </c>
    </row>
    <row r="60" spans="1:22" ht="15" x14ac:dyDescent="0.2">
      <c r="A60" s="29" t="s">
        <v>9</v>
      </c>
      <c r="B60" s="8" t="s">
        <v>27</v>
      </c>
      <c r="C60" s="8" t="s">
        <v>28</v>
      </c>
      <c r="D60" s="8" t="s">
        <v>166</v>
      </c>
      <c r="E60" s="8" t="s">
        <v>167</v>
      </c>
      <c r="F60" s="8" t="s">
        <v>47</v>
      </c>
      <c r="G60" s="8" t="s">
        <v>168</v>
      </c>
      <c r="H60" s="15" t="s">
        <v>169</v>
      </c>
      <c r="I60" s="35">
        <v>0</v>
      </c>
      <c r="J60" s="33">
        <v>0</v>
      </c>
      <c r="K60" s="34">
        <v>0</v>
      </c>
      <c r="L60" s="33">
        <v>111.001</v>
      </c>
      <c r="M60" s="33">
        <v>12.041231</v>
      </c>
      <c r="N60" s="36">
        <v>123.042232</v>
      </c>
      <c r="O60" s="35">
        <v>11.721973999999999</v>
      </c>
      <c r="P60" s="33">
        <v>0</v>
      </c>
      <c r="Q60" s="34">
        <v>11.721973999999999</v>
      </c>
      <c r="R60" s="33">
        <v>321.75890099999998</v>
      </c>
      <c r="S60" s="33">
        <v>11.116638</v>
      </c>
      <c r="T60" s="36">
        <v>332.87554</v>
      </c>
      <c r="U60" s="25" t="s">
        <v>17</v>
      </c>
      <c r="V60" s="31">
        <f t="shared" si="6"/>
        <v>-63.0365655584066</v>
      </c>
    </row>
    <row r="61" spans="1:22" ht="15" x14ac:dyDescent="0.2">
      <c r="A61" s="29" t="s">
        <v>9</v>
      </c>
      <c r="B61" s="8" t="s">
        <v>27</v>
      </c>
      <c r="C61" s="8" t="s">
        <v>24</v>
      </c>
      <c r="D61" s="8" t="s">
        <v>170</v>
      </c>
      <c r="E61" s="8" t="s">
        <v>171</v>
      </c>
      <c r="F61" s="8" t="s">
        <v>68</v>
      </c>
      <c r="G61" s="8" t="s">
        <v>172</v>
      </c>
      <c r="H61" s="15" t="s">
        <v>173</v>
      </c>
      <c r="I61" s="35">
        <v>0</v>
      </c>
      <c r="J61" s="33">
        <v>0</v>
      </c>
      <c r="K61" s="34">
        <v>0</v>
      </c>
      <c r="L61" s="33">
        <v>0</v>
      </c>
      <c r="M61" s="33">
        <v>0.20640600000000001</v>
      </c>
      <c r="N61" s="36">
        <v>0.20640600000000001</v>
      </c>
      <c r="O61" s="35">
        <v>0</v>
      </c>
      <c r="P61" s="33">
        <v>0</v>
      </c>
      <c r="Q61" s="34">
        <v>0</v>
      </c>
      <c r="R61" s="33">
        <v>0</v>
      </c>
      <c r="S61" s="33">
        <v>1.3991130000000001</v>
      </c>
      <c r="T61" s="36">
        <v>1.3991130000000001</v>
      </c>
      <c r="U61" s="25" t="s">
        <v>17</v>
      </c>
      <c r="V61" s="31">
        <f t="shared" si="6"/>
        <v>-85.24736743922756</v>
      </c>
    </row>
    <row r="62" spans="1:22" ht="15" x14ac:dyDescent="0.2">
      <c r="A62" s="29" t="s">
        <v>9</v>
      </c>
      <c r="B62" s="8" t="s">
        <v>27</v>
      </c>
      <c r="C62" s="8" t="s">
        <v>24</v>
      </c>
      <c r="D62" s="8" t="s">
        <v>107</v>
      </c>
      <c r="E62" s="8" t="s">
        <v>108</v>
      </c>
      <c r="F62" s="8" t="s">
        <v>36</v>
      </c>
      <c r="G62" s="8" t="s">
        <v>37</v>
      </c>
      <c r="H62" s="15" t="s">
        <v>37</v>
      </c>
      <c r="I62" s="35">
        <v>1865.3606850000001</v>
      </c>
      <c r="J62" s="33">
        <v>91.6267</v>
      </c>
      <c r="K62" s="34">
        <v>1956.9873849999999</v>
      </c>
      <c r="L62" s="33">
        <v>20660.466256</v>
      </c>
      <c r="M62" s="33">
        <v>1150.538325</v>
      </c>
      <c r="N62" s="36">
        <v>21811.004581000001</v>
      </c>
      <c r="O62" s="35">
        <v>1869.0950339999999</v>
      </c>
      <c r="P62" s="33">
        <v>116.80676</v>
      </c>
      <c r="Q62" s="34">
        <v>1985.9017940000001</v>
      </c>
      <c r="R62" s="33">
        <v>20114.989945000001</v>
      </c>
      <c r="S62" s="33">
        <v>1140.5443110000001</v>
      </c>
      <c r="T62" s="36">
        <v>21255.534255999999</v>
      </c>
      <c r="U62" s="26">
        <f t="shared" si="5"/>
        <v>-1.4559838299838979</v>
      </c>
      <c r="V62" s="31">
        <f t="shared" si="6"/>
        <v>2.6132974043840074</v>
      </c>
    </row>
    <row r="63" spans="1:22" ht="15" x14ac:dyDescent="0.2">
      <c r="A63" s="29" t="s">
        <v>9</v>
      </c>
      <c r="B63" s="8" t="s">
        <v>27</v>
      </c>
      <c r="C63" s="8" t="s">
        <v>24</v>
      </c>
      <c r="D63" s="8" t="s">
        <v>189</v>
      </c>
      <c r="E63" s="8" t="s">
        <v>109</v>
      </c>
      <c r="F63" s="8" t="s">
        <v>25</v>
      </c>
      <c r="G63" s="8" t="s">
        <v>26</v>
      </c>
      <c r="H63" s="15" t="s">
        <v>59</v>
      </c>
      <c r="I63" s="35">
        <v>0</v>
      </c>
      <c r="J63" s="33">
        <v>2517.7037999999998</v>
      </c>
      <c r="K63" s="34">
        <v>2517.7037999999998</v>
      </c>
      <c r="L63" s="33">
        <v>0</v>
      </c>
      <c r="M63" s="33">
        <v>23362.927005000001</v>
      </c>
      <c r="N63" s="36">
        <v>23362.927005000001</v>
      </c>
      <c r="O63" s="35">
        <v>0</v>
      </c>
      <c r="P63" s="33">
        <v>2880.7161999999998</v>
      </c>
      <c r="Q63" s="34">
        <v>2880.7161999999998</v>
      </c>
      <c r="R63" s="33">
        <v>0</v>
      </c>
      <c r="S63" s="33">
        <v>24084.994900000002</v>
      </c>
      <c r="T63" s="36">
        <v>24084.994900000002</v>
      </c>
      <c r="U63" s="26">
        <f t="shared" si="5"/>
        <v>-12.601463483282394</v>
      </c>
      <c r="V63" s="31">
        <f t="shared" si="6"/>
        <v>-2.9979989532818996</v>
      </c>
    </row>
    <row r="64" spans="1:22" ht="15" x14ac:dyDescent="0.2">
      <c r="A64" s="29" t="s">
        <v>9</v>
      </c>
      <c r="B64" s="8" t="s">
        <v>27</v>
      </c>
      <c r="C64" s="8" t="s">
        <v>24</v>
      </c>
      <c r="D64" s="8" t="s">
        <v>110</v>
      </c>
      <c r="E64" s="8" t="s">
        <v>111</v>
      </c>
      <c r="F64" s="8" t="s">
        <v>20</v>
      </c>
      <c r="G64" s="8" t="s">
        <v>112</v>
      </c>
      <c r="H64" s="15" t="s">
        <v>112</v>
      </c>
      <c r="I64" s="35">
        <v>2154.8209889999998</v>
      </c>
      <c r="J64" s="33">
        <v>49.551693999999998</v>
      </c>
      <c r="K64" s="34">
        <v>2204.3726830000001</v>
      </c>
      <c r="L64" s="33">
        <v>23351.976955999999</v>
      </c>
      <c r="M64" s="33">
        <v>723.66727600000002</v>
      </c>
      <c r="N64" s="36">
        <v>24075.644231999999</v>
      </c>
      <c r="O64" s="35">
        <v>1497.262694</v>
      </c>
      <c r="P64" s="33">
        <v>55.123587999999998</v>
      </c>
      <c r="Q64" s="34">
        <v>1552.3862810000001</v>
      </c>
      <c r="R64" s="33">
        <v>15388.450317999999</v>
      </c>
      <c r="S64" s="33">
        <v>731.82221100000004</v>
      </c>
      <c r="T64" s="36">
        <v>16120.27253</v>
      </c>
      <c r="U64" s="26">
        <f t="shared" si="5"/>
        <v>41.998979891783783</v>
      </c>
      <c r="V64" s="31">
        <f t="shared" si="6"/>
        <v>49.350106750335442</v>
      </c>
    </row>
    <row r="65" spans="1:22" ht="15" x14ac:dyDescent="0.2">
      <c r="A65" s="29" t="s">
        <v>9</v>
      </c>
      <c r="B65" s="8" t="s">
        <v>27</v>
      </c>
      <c r="C65" s="8" t="s">
        <v>28</v>
      </c>
      <c r="D65" s="8" t="s">
        <v>180</v>
      </c>
      <c r="E65" s="8" t="s">
        <v>188</v>
      </c>
      <c r="F65" s="8" t="s">
        <v>31</v>
      </c>
      <c r="G65" s="8" t="s">
        <v>92</v>
      </c>
      <c r="H65" s="15" t="s">
        <v>106</v>
      </c>
      <c r="I65" s="35">
        <v>0</v>
      </c>
      <c r="J65" s="33">
        <v>0</v>
      </c>
      <c r="K65" s="34">
        <v>0</v>
      </c>
      <c r="L65" s="33">
        <v>125.7</v>
      </c>
      <c r="M65" s="33">
        <v>4.4000000000000004</v>
      </c>
      <c r="N65" s="36">
        <v>130.1</v>
      </c>
      <c r="O65" s="35">
        <v>0</v>
      </c>
      <c r="P65" s="33">
        <v>0</v>
      </c>
      <c r="Q65" s="34">
        <v>0</v>
      </c>
      <c r="R65" s="33">
        <v>51.75</v>
      </c>
      <c r="S65" s="33">
        <v>0</v>
      </c>
      <c r="T65" s="36">
        <v>51.75</v>
      </c>
      <c r="U65" s="25" t="s">
        <v>17</v>
      </c>
      <c r="V65" s="30" t="s">
        <v>17</v>
      </c>
    </row>
    <row r="66" spans="1:22" ht="15" x14ac:dyDescent="0.2">
      <c r="A66" s="29" t="s">
        <v>9</v>
      </c>
      <c r="B66" s="8" t="s">
        <v>27</v>
      </c>
      <c r="C66" s="8" t="s">
        <v>28</v>
      </c>
      <c r="D66" s="8" t="s">
        <v>180</v>
      </c>
      <c r="E66" s="8" t="s">
        <v>181</v>
      </c>
      <c r="F66" s="8" t="s">
        <v>31</v>
      </c>
      <c r="G66" s="8" t="s">
        <v>182</v>
      </c>
      <c r="H66" s="15" t="s">
        <v>183</v>
      </c>
      <c r="I66" s="35">
        <v>0</v>
      </c>
      <c r="J66" s="33">
        <v>0</v>
      </c>
      <c r="K66" s="34">
        <v>0</v>
      </c>
      <c r="L66" s="33">
        <v>87.3</v>
      </c>
      <c r="M66" s="33">
        <v>0</v>
      </c>
      <c r="N66" s="36">
        <v>87.3</v>
      </c>
      <c r="O66" s="35">
        <v>0</v>
      </c>
      <c r="P66" s="33">
        <v>0</v>
      </c>
      <c r="Q66" s="34">
        <v>0</v>
      </c>
      <c r="R66" s="33">
        <v>68.680000000000007</v>
      </c>
      <c r="S66" s="33">
        <v>0</v>
      </c>
      <c r="T66" s="36">
        <v>68.680000000000007</v>
      </c>
      <c r="U66" s="25" t="s">
        <v>17</v>
      </c>
      <c r="V66" s="31">
        <f t="shared" si="6"/>
        <v>27.111240535818283</v>
      </c>
    </row>
    <row r="67" spans="1:22" ht="15" x14ac:dyDescent="0.2">
      <c r="A67" s="29" t="s">
        <v>9</v>
      </c>
      <c r="B67" s="8" t="s">
        <v>27</v>
      </c>
      <c r="C67" s="8" t="s">
        <v>28</v>
      </c>
      <c r="D67" s="8" t="s">
        <v>204</v>
      </c>
      <c r="E67" s="8" t="s">
        <v>205</v>
      </c>
      <c r="F67" s="8" t="s">
        <v>20</v>
      </c>
      <c r="G67" s="8" t="s">
        <v>104</v>
      </c>
      <c r="H67" s="15" t="s">
        <v>206</v>
      </c>
      <c r="I67" s="35">
        <v>0</v>
      </c>
      <c r="J67" s="33">
        <v>0</v>
      </c>
      <c r="K67" s="34">
        <v>0</v>
      </c>
      <c r="L67" s="33">
        <v>138.78649999999999</v>
      </c>
      <c r="M67" s="33">
        <v>18.447955</v>
      </c>
      <c r="N67" s="36">
        <v>157.234455</v>
      </c>
      <c r="O67" s="35">
        <v>59.877491999999997</v>
      </c>
      <c r="P67" s="33">
        <v>12.067995</v>
      </c>
      <c r="Q67" s="34">
        <v>71.945487</v>
      </c>
      <c r="R67" s="33">
        <v>240.66448</v>
      </c>
      <c r="S67" s="33">
        <v>28.747232</v>
      </c>
      <c r="T67" s="36">
        <v>269.41171200000002</v>
      </c>
      <c r="U67" s="25" t="s">
        <v>17</v>
      </c>
      <c r="V67" s="31">
        <f t="shared" si="6"/>
        <v>-41.6378546304624</v>
      </c>
    </row>
    <row r="68" spans="1:22" ht="15" x14ac:dyDescent="0.2">
      <c r="A68" s="29" t="s">
        <v>9</v>
      </c>
      <c r="B68" s="8" t="s">
        <v>27</v>
      </c>
      <c r="C68" s="8" t="s">
        <v>28</v>
      </c>
      <c r="D68" s="8" t="s">
        <v>113</v>
      </c>
      <c r="E68" s="8" t="s">
        <v>114</v>
      </c>
      <c r="F68" s="8" t="s">
        <v>31</v>
      </c>
      <c r="G68" s="8" t="s">
        <v>32</v>
      </c>
      <c r="H68" s="15" t="s">
        <v>33</v>
      </c>
      <c r="I68" s="35">
        <v>121.60695</v>
      </c>
      <c r="J68" s="33">
        <v>15.437855000000001</v>
      </c>
      <c r="K68" s="34">
        <v>137.044805</v>
      </c>
      <c r="L68" s="33">
        <v>1609.4176440000001</v>
      </c>
      <c r="M68" s="33">
        <v>195.37576799999999</v>
      </c>
      <c r="N68" s="36">
        <v>1804.7934130000001</v>
      </c>
      <c r="O68" s="35">
        <v>184.86014399999999</v>
      </c>
      <c r="P68" s="33">
        <v>26.396944000000001</v>
      </c>
      <c r="Q68" s="34">
        <v>211.25708800000001</v>
      </c>
      <c r="R68" s="33">
        <v>2543.7944560000001</v>
      </c>
      <c r="S68" s="33">
        <v>327.30197700000002</v>
      </c>
      <c r="T68" s="36">
        <v>2871.0964330000002</v>
      </c>
      <c r="U68" s="26">
        <f t="shared" si="5"/>
        <v>-35.128896124895945</v>
      </c>
      <c r="V68" s="31">
        <f t="shared" si="6"/>
        <v>-37.139226942852041</v>
      </c>
    </row>
    <row r="69" spans="1:22" ht="15" x14ac:dyDescent="0.2">
      <c r="A69" s="29" t="s">
        <v>9</v>
      </c>
      <c r="B69" s="8" t="s">
        <v>27</v>
      </c>
      <c r="C69" s="8" t="s">
        <v>28</v>
      </c>
      <c r="D69" s="8" t="s">
        <v>144</v>
      </c>
      <c r="E69" s="8" t="s">
        <v>115</v>
      </c>
      <c r="F69" s="8" t="s">
        <v>31</v>
      </c>
      <c r="G69" s="8" t="s">
        <v>97</v>
      </c>
      <c r="H69" s="15" t="s">
        <v>98</v>
      </c>
      <c r="I69" s="35">
        <v>58.598112</v>
      </c>
      <c r="J69" s="33">
        <v>0</v>
      </c>
      <c r="K69" s="34">
        <v>58.598112</v>
      </c>
      <c r="L69" s="33">
        <v>431.906475</v>
      </c>
      <c r="M69" s="33">
        <v>37.116</v>
      </c>
      <c r="N69" s="36">
        <v>469.02247499999999</v>
      </c>
      <c r="O69" s="35">
        <v>0</v>
      </c>
      <c r="P69" s="33">
        <v>0</v>
      </c>
      <c r="Q69" s="34">
        <v>0</v>
      </c>
      <c r="R69" s="33">
        <v>847.15973299999996</v>
      </c>
      <c r="S69" s="33">
        <v>6.968477</v>
      </c>
      <c r="T69" s="36">
        <v>854.12820999999997</v>
      </c>
      <c r="U69" s="25" t="s">
        <v>17</v>
      </c>
      <c r="V69" s="31">
        <f t="shared" si="6"/>
        <v>-45.087579416209657</v>
      </c>
    </row>
    <row r="70" spans="1:22" ht="15" x14ac:dyDescent="0.2">
      <c r="A70" s="29" t="s">
        <v>9</v>
      </c>
      <c r="B70" s="8" t="s">
        <v>27</v>
      </c>
      <c r="C70" s="8" t="s">
        <v>24</v>
      </c>
      <c r="D70" s="8" t="s">
        <v>241</v>
      </c>
      <c r="E70" s="8" t="s">
        <v>242</v>
      </c>
      <c r="F70" s="8" t="s">
        <v>68</v>
      </c>
      <c r="G70" s="8" t="s">
        <v>172</v>
      </c>
      <c r="H70" s="15" t="s">
        <v>243</v>
      </c>
      <c r="I70" s="35">
        <v>920.37455999999997</v>
      </c>
      <c r="J70" s="33">
        <v>0</v>
      </c>
      <c r="K70" s="34">
        <v>920.37455999999997</v>
      </c>
      <c r="L70" s="33">
        <v>2354.7697800000001</v>
      </c>
      <c r="M70" s="33">
        <v>0</v>
      </c>
      <c r="N70" s="36">
        <v>2354.7697800000001</v>
      </c>
      <c r="O70" s="35">
        <v>0</v>
      </c>
      <c r="P70" s="33">
        <v>0</v>
      </c>
      <c r="Q70" s="34">
        <v>0</v>
      </c>
      <c r="R70" s="33">
        <v>0</v>
      </c>
      <c r="S70" s="33">
        <v>0</v>
      </c>
      <c r="T70" s="36">
        <v>0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27</v>
      </c>
      <c r="C71" s="8" t="s">
        <v>28</v>
      </c>
      <c r="D71" s="8" t="s">
        <v>116</v>
      </c>
      <c r="E71" s="8" t="s">
        <v>117</v>
      </c>
      <c r="F71" s="8" t="s">
        <v>31</v>
      </c>
      <c r="G71" s="8" t="s">
        <v>118</v>
      </c>
      <c r="H71" s="15" t="s">
        <v>119</v>
      </c>
      <c r="I71" s="35">
        <v>0</v>
      </c>
      <c r="J71" s="33">
        <v>0</v>
      </c>
      <c r="K71" s="34">
        <v>0</v>
      </c>
      <c r="L71" s="33">
        <v>0</v>
      </c>
      <c r="M71" s="33">
        <v>431.43321800000001</v>
      </c>
      <c r="N71" s="36">
        <v>431.43321800000001</v>
      </c>
      <c r="O71" s="35">
        <v>0</v>
      </c>
      <c r="P71" s="33">
        <v>34.603436000000002</v>
      </c>
      <c r="Q71" s="34">
        <v>34.603436000000002</v>
      </c>
      <c r="R71" s="33">
        <v>0</v>
      </c>
      <c r="S71" s="33">
        <v>407.85423400000002</v>
      </c>
      <c r="T71" s="36">
        <v>407.85423400000002</v>
      </c>
      <c r="U71" s="25" t="s">
        <v>17</v>
      </c>
      <c r="V71" s="31">
        <f t="shared" si="6"/>
        <v>5.7812282022307038</v>
      </c>
    </row>
    <row r="72" spans="1:22" ht="15" x14ac:dyDescent="0.2">
      <c r="A72" s="29" t="s">
        <v>9</v>
      </c>
      <c r="B72" s="8" t="s">
        <v>27</v>
      </c>
      <c r="C72" s="8" t="s">
        <v>24</v>
      </c>
      <c r="D72" s="8" t="s">
        <v>224</v>
      </c>
      <c r="E72" s="8" t="s">
        <v>225</v>
      </c>
      <c r="F72" s="8" t="s">
        <v>36</v>
      </c>
      <c r="G72" s="8" t="s">
        <v>226</v>
      </c>
      <c r="H72" s="15" t="s">
        <v>227</v>
      </c>
      <c r="I72" s="35">
        <v>0</v>
      </c>
      <c r="J72" s="33">
        <v>2.8972799999999999</v>
      </c>
      <c r="K72" s="34">
        <v>2.8972799999999999</v>
      </c>
      <c r="L72" s="33">
        <v>0</v>
      </c>
      <c r="M72" s="33">
        <v>75.788501999999994</v>
      </c>
      <c r="N72" s="36">
        <v>75.788501999999994</v>
      </c>
      <c r="O72" s="35">
        <v>0</v>
      </c>
      <c r="P72" s="33">
        <v>0</v>
      </c>
      <c r="Q72" s="34">
        <v>0</v>
      </c>
      <c r="R72" s="33">
        <v>0</v>
      </c>
      <c r="S72" s="33">
        <v>0</v>
      </c>
      <c r="T72" s="36">
        <v>0</v>
      </c>
      <c r="U72" s="25" t="s">
        <v>17</v>
      </c>
      <c r="V72" s="30" t="s">
        <v>17</v>
      </c>
    </row>
    <row r="73" spans="1:22" ht="15" x14ac:dyDescent="0.2">
      <c r="A73" s="29" t="s">
        <v>9</v>
      </c>
      <c r="B73" s="8" t="s">
        <v>27</v>
      </c>
      <c r="C73" s="8" t="s">
        <v>24</v>
      </c>
      <c r="D73" s="8" t="s">
        <v>217</v>
      </c>
      <c r="E73" s="8" t="s">
        <v>218</v>
      </c>
      <c r="F73" s="8" t="s">
        <v>25</v>
      </c>
      <c r="G73" s="8" t="s">
        <v>219</v>
      </c>
      <c r="H73" s="15" t="s">
        <v>198</v>
      </c>
      <c r="I73" s="35">
        <v>0</v>
      </c>
      <c r="J73" s="33">
        <v>0</v>
      </c>
      <c r="K73" s="34">
        <v>0</v>
      </c>
      <c r="L73" s="33">
        <v>0</v>
      </c>
      <c r="M73" s="33">
        <v>36.696061</v>
      </c>
      <c r="N73" s="36">
        <v>36.696061</v>
      </c>
      <c r="O73" s="35">
        <v>0</v>
      </c>
      <c r="P73" s="33">
        <v>74.946534</v>
      </c>
      <c r="Q73" s="34">
        <v>74.946534</v>
      </c>
      <c r="R73" s="33">
        <v>0</v>
      </c>
      <c r="S73" s="33">
        <v>430.94962399999997</v>
      </c>
      <c r="T73" s="36">
        <v>430.94962399999997</v>
      </c>
      <c r="U73" s="25" t="s">
        <v>17</v>
      </c>
      <c r="V73" s="31">
        <f t="shared" si="6"/>
        <v>-91.484837448193247</v>
      </c>
    </row>
    <row r="74" spans="1:22" ht="15" x14ac:dyDescent="0.2">
      <c r="A74" s="29" t="s">
        <v>9</v>
      </c>
      <c r="B74" s="8" t="s">
        <v>27</v>
      </c>
      <c r="C74" s="8" t="s">
        <v>24</v>
      </c>
      <c r="D74" s="8" t="s">
        <v>263</v>
      </c>
      <c r="E74" s="8" t="s">
        <v>264</v>
      </c>
      <c r="F74" s="8" t="s">
        <v>38</v>
      </c>
      <c r="G74" s="8" t="s">
        <v>38</v>
      </c>
      <c r="H74" s="15" t="s">
        <v>66</v>
      </c>
      <c r="I74" s="35">
        <v>0</v>
      </c>
      <c r="J74" s="33">
        <v>0</v>
      </c>
      <c r="K74" s="34">
        <v>0</v>
      </c>
      <c r="L74" s="33">
        <v>58.409336000000003</v>
      </c>
      <c r="M74" s="33">
        <v>0</v>
      </c>
      <c r="N74" s="36">
        <v>58.409336000000003</v>
      </c>
      <c r="O74" s="35">
        <v>0</v>
      </c>
      <c r="P74" s="33">
        <v>0</v>
      </c>
      <c r="Q74" s="34">
        <v>0</v>
      </c>
      <c r="R74" s="33">
        <v>0</v>
      </c>
      <c r="S74" s="33">
        <v>0</v>
      </c>
      <c r="T74" s="36">
        <v>0</v>
      </c>
      <c r="U74" s="25" t="s">
        <v>17</v>
      </c>
      <c r="V74" s="30" t="s">
        <v>17</v>
      </c>
    </row>
    <row r="75" spans="1:22" ht="15" x14ac:dyDescent="0.2">
      <c r="A75" s="29" t="s">
        <v>9</v>
      </c>
      <c r="B75" s="8" t="s">
        <v>27</v>
      </c>
      <c r="C75" s="8" t="s">
        <v>24</v>
      </c>
      <c r="D75" s="8" t="s">
        <v>245</v>
      </c>
      <c r="E75" s="8" t="s">
        <v>61</v>
      </c>
      <c r="F75" s="8" t="s">
        <v>47</v>
      </c>
      <c r="G75" s="8" t="s">
        <v>47</v>
      </c>
      <c r="H75" s="15" t="s">
        <v>62</v>
      </c>
      <c r="I75" s="35">
        <v>1369.228145</v>
      </c>
      <c r="J75" s="33">
        <v>133.298585</v>
      </c>
      <c r="K75" s="34">
        <v>1502.52673</v>
      </c>
      <c r="L75" s="33">
        <v>17357.511352000001</v>
      </c>
      <c r="M75" s="33">
        <v>1258.879443</v>
      </c>
      <c r="N75" s="36">
        <v>18616.390794999999</v>
      </c>
      <c r="O75" s="35">
        <v>1314.8717449999999</v>
      </c>
      <c r="P75" s="33">
        <v>110.738415</v>
      </c>
      <c r="Q75" s="34">
        <v>1425.61016</v>
      </c>
      <c r="R75" s="33">
        <v>16905.517412000001</v>
      </c>
      <c r="S75" s="33">
        <v>1490.4597200000001</v>
      </c>
      <c r="T75" s="36">
        <v>18395.977132</v>
      </c>
      <c r="U75" s="26">
        <f t="shared" si="5"/>
        <v>5.3953438435090817</v>
      </c>
      <c r="V75" s="31">
        <f t="shared" si="6"/>
        <v>1.1981623015642207</v>
      </c>
    </row>
    <row r="76" spans="1:22" ht="15" x14ac:dyDescent="0.2">
      <c r="A76" s="29" t="s">
        <v>9</v>
      </c>
      <c r="B76" s="8" t="s">
        <v>27</v>
      </c>
      <c r="C76" s="8" t="s">
        <v>24</v>
      </c>
      <c r="D76" s="8" t="s">
        <v>252</v>
      </c>
      <c r="E76" s="8" t="s">
        <v>71</v>
      </c>
      <c r="F76" s="8" t="s">
        <v>47</v>
      </c>
      <c r="G76" s="8" t="s">
        <v>47</v>
      </c>
      <c r="H76" s="15" t="s">
        <v>198</v>
      </c>
      <c r="I76" s="35">
        <v>5339.5372610000004</v>
      </c>
      <c r="J76" s="33">
        <v>178.459439</v>
      </c>
      <c r="K76" s="34">
        <v>5517.9966999999997</v>
      </c>
      <c r="L76" s="33">
        <v>57879.462523000002</v>
      </c>
      <c r="M76" s="33">
        <v>2305.719407</v>
      </c>
      <c r="N76" s="36">
        <v>60185.181929999999</v>
      </c>
      <c r="O76" s="35">
        <v>5134.5760970000001</v>
      </c>
      <c r="P76" s="33">
        <v>147.12080800000001</v>
      </c>
      <c r="Q76" s="34">
        <v>5281.6969049999998</v>
      </c>
      <c r="R76" s="33">
        <v>46154.319228</v>
      </c>
      <c r="S76" s="33">
        <v>1896.0679909999999</v>
      </c>
      <c r="T76" s="36">
        <v>48050.387218999997</v>
      </c>
      <c r="U76" s="26">
        <f t="shared" si="5"/>
        <v>4.4739370556516223</v>
      </c>
      <c r="V76" s="31">
        <f t="shared" si="6"/>
        <v>25.254312011458026</v>
      </c>
    </row>
    <row r="77" spans="1:22" ht="15" x14ac:dyDescent="0.2">
      <c r="A77" s="29" t="s">
        <v>9</v>
      </c>
      <c r="B77" s="8" t="s">
        <v>27</v>
      </c>
      <c r="C77" s="8" t="s">
        <v>24</v>
      </c>
      <c r="D77" s="8" t="s">
        <v>246</v>
      </c>
      <c r="E77" s="8" t="s">
        <v>67</v>
      </c>
      <c r="F77" s="8" t="s">
        <v>68</v>
      </c>
      <c r="G77" s="8" t="s">
        <v>69</v>
      </c>
      <c r="H77" s="15" t="s">
        <v>70</v>
      </c>
      <c r="I77" s="35">
        <v>14141.001504</v>
      </c>
      <c r="J77" s="33">
        <v>604.56178199999999</v>
      </c>
      <c r="K77" s="34">
        <v>14745.563286000001</v>
      </c>
      <c r="L77" s="33">
        <v>130349.453311</v>
      </c>
      <c r="M77" s="33">
        <v>5730.7671609999998</v>
      </c>
      <c r="N77" s="36">
        <v>136080.22047199999</v>
      </c>
      <c r="O77" s="35">
        <v>14428.769976</v>
      </c>
      <c r="P77" s="33">
        <v>647.95016399999997</v>
      </c>
      <c r="Q77" s="34">
        <v>15076.720139999999</v>
      </c>
      <c r="R77" s="33">
        <v>155950.88789899999</v>
      </c>
      <c r="S77" s="33">
        <v>7262.994764</v>
      </c>
      <c r="T77" s="36">
        <v>163213.882663</v>
      </c>
      <c r="U77" s="26">
        <f t="shared" ref="U77:U92" si="7">+((K77/Q77)-1)*100</f>
        <v>-2.1964780862477329</v>
      </c>
      <c r="V77" s="31">
        <f t="shared" ref="V77:V93" si="8">+((N77/T77)-1)*100</f>
        <v>-16.624604321817969</v>
      </c>
    </row>
    <row r="78" spans="1:22" ht="15" x14ac:dyDescent="0.2">
      <c r="A78" s="29" t="s">
        <v>9</v>
      </c>
      <c r="B78" s="8" t="s">
        <v>27</v>
      </c>
      <c r="C78" s="8" t="s">
        <v>24</v>
      </c>
      <c r="D78" s="8" t="s">
        <v>120</v>
      </c>
      <c r="E78" s="8" t="s">
        <v>121</v>
      </c>
      <c r="F78" s="8" t="s">
        <v>31</v>
      </c>
      <c r="G78" s="8" t="s">
        <v>52</v>
      </c>
      <c r="H78" s="15" t="s">
        <v>122</v>
      </c>
      <c r="I78" s="35">
        <v>0</v>
      </c>
      <c r="J78" s="33">
        <v>0</v>
      </c>
      <c r="K78" s="34">
        <v>0</v>
      </c>
      <c r="L78" s="33">
        <v>0</v>
      </c>
      <c r="M78" s="33">
        <v>0</v>
      </c>
      <c r="N78" s="36">
        <v>0</v>
      </c>
      <c r="O78" s="35">
        <v>0</v>
      </c>
      <c r="P78" s="33">
        <v>0</v>
      </c>
      <c r="Q78" s="34">
        <v>0</v>
      </c>
      <c r="R78" s="33">
        <v>844.11549500000001</v>
      </c>
      <c r="S78" s="33">
        <v>36.575957000000002</v>
      </c>
      <c r="T78" s="36">
        <v>880.69145200000003</v>
      </c>
      <c r="U78" s="25" t="s">
        <v>17</v>
      </c>
      <c r="V78" s="30" t="s">
        <v>17</v>
      </c>
    </row>
    <row r="79" spans="1:22" ht="15" x14ac:dyDescent="0.2">
      <c r="A79" s="29" t="s">
        <v>9</v>
      </c>
      <c r="B79" s="8" t="s">
        <v>27</v>
      </c>
      <c r="C79" s="8" t="s">
        <v>24</v>
      </c>
      <c r="D79" s="8" t="s">
        <v>123</v>
      </c>
      <c r="E79" s="8" t="s">
        <v>124</v>
      </c>
      <c r="F79" s="8" t="s">
        <v>47</v>
      </c>
      <c r="G79" s="8" t="s">
        <v>47</v>
      </c>
      <c r="H79" s="15" t="s">
        <v>102</v>
      </c>
      <c r="I79" s="35">
        <v>1652.2395509999999</v>
      </c>
      <c r="J79" s="33">
        <v>211.80453199999999</v>
      </c>
      <c r="K79" s="34">
        <v>1864.044083</v>
      </c>
      <c r="L79" s="33">
        <v>17353.664562000002</v>
      </c>
      <c r="M79" s="33">
        <v>2407.1200920000001</v>
      </c>
      <c r="N79" s="36">
        <v>19760.784653999999</v>
      </c>
      <c r="O79" s="35">
        <v>1642.3127999999999</v>
      </c>
      <c r="P79" s="33">
        <v>165.79640499999999</v>
      </c>
      <c r="Q79" s="34">
        <v>1808.109205</v>
      </c>
      <c r="R79" s="33">
        <v>19443.993668999999</v>
      </c>
      <c r="S79" s="33">
        <v>2376.2277349999999</v>
      </c>
      <c r="T79" s="36">
        <v>21820.221404</v>
      </c>
      <c r="U79" s="26">
        <f t="shared" si="7"/>
        <v>3.0935563983260694</v>
      </c>
      <c r="V79" s="31">
        <f t="shared" si="8"/>
        <v>-9.4382028113723528</v>
      </c>
    </row>
    <row r="80" spans="1:22" ht="15" x14ac:dyDescent="0.2">
      <c r="A80" s="29" t="s">
        <v>9</v>
      </c>
      <c r="B80" s="8" t="s">
        <v>27</v>
      </c>
      <c r="C80" s="8" t="s">
        <v>234</v>
      </c>
      <c r="D80" s="8" t="s">
        <v>235</v>
      </c>
      <c r="E80" s="8" t="s">
        <v>236</v>
      </c>
      <c r="F80" s="8" t="s">
        <v>78</v>
      </c>
      <c r="G80" s="8" t="s">
        <v>237</v>
      </c>
      <c r="H80" s="15" t="s">
        <v>238</v>
      </c>
      <c r="I80" s="35">
        <v>87.821220999999994</v>
      </c>
      <c r="J80" s="33">
        <v>0</v>
      </c>
      <c r="K80" s="34">
        <v>87.821220999999994</v>
      </c>
      <c r="L80" s="33">
        <v>119.98656099999999</v>
      </c>
      <c r="M80" s="33">
        <v>0</v>
      </c>
      <c r="N80" s="36">
        <v>119.98656099999999</v>
      </c>
      <c r="O80" s="35">
        <v>0</v>
      </c>
      <c r="P80" s="33">
        <v>0</v>
      </c>
      <c r="Q80" s="34">
        <v>0</v>
      </c>
      <c r="R80" s="33">
        <v>0</v>
      </c>
      <c r="S80" s="33">
        <v>0</v>
      </c>
      <c r="T80" s="36">
        <v>0</v>
      </c>
      <c r="U80" s="25" t="s">
        <v>17</v>
      </c>
      <c r="V80" s="30" t="s">
        <v>17</v>
      </c>
    </row>
    <row r="81" spans="1:24" ht="15" x14ac:dyDescent="0.2">
      <c r="A81" s="29" t="s">
        <v>9</v>
      </c>
      <c r="B81" s="8" t="s">
        <v>27</v>
      </c>
      <c r="C81" s="8" t="s">
        <v>28</v>
      </c>
      <c r="D81" s="8" t="s">
        <v>253</v>
      </c>
      <c r="E81" s="8" t="s">
        <v>254</v>
      </c>
      <c r="F81" s="8" t="s">
        <v>31</v>
      </c>
      <c r="G81" s="8" t="s">
        <v>255</v>
      </c>
      <c r="H81" s="15" t="s">
        <v>256</v>
      </c>
      <c r="I81" s="35">
        <v>0</v>
      </c>
      <c r="J81" s="33">
        <v>0</v>
      </c>
      <c r="K81" s="34">
        <v>0</v>
      </c>
      <c r="L81" s="33">
        <v>0</v>
      </c>
      <c r="M81" s="33">
        <v>0</v>
      </c>
      <c r="N81" s="36">
        <v>0</v>
      </c>
      <c r="O81" s="35">
        <v>0</v>
      </c>
      <c r="P81" s="33">
        <v>0</v>
      </c>
      <c r="Q81" s="34">
        <v>0</v>
      </c>
      <c r="R81" s="33">
        <v>0</v>
      </c>
      <c r="S81" s="33">
        <v>16.945</v>
      </c>
      <c r="T81" s="36">
        <v>16.945</v>
      </c>
      <c r="U81" s="25" t="s">
        <v>17</v>
      </c>
      <c r="V81" s="30" t="s">
        <v>17</v>
      </c>
    </row>
    <row r="82" spans="1:24" ht="15" x14ac:dyDescent="0.2">
      <c r="A82" s="29" t="s">
        <v>9</v>
      </c>
      <c r="B82" s="8" t="s">
        <v>27</v>
      </c>
      <c r="C82" s="8" t="s">
        <v>28</v>
      </c>
      <c r="D82" s="8" t="s">
        <v>257</v>
      </c>
      <c r="E82" s="8" t="s">
        <v>258</v>
      </c>
      <c r="F82" s="8" t="s">
        <v>35</v>
      </c>
      <c r="G82" s="8" t="s">
        <v>259</v>
      </c>
      <c r="H82" s="15" t="s">
        <v>260</v>
      </c>
      <c r="I82" s="35">
        <v>0</v>
      </c>
      <c r="J82" s="33">
        <v>3.3870719999999999</v>
      </c>
      <c r="K82" s="34">
        <v>3.3870719999999999</v>
      </c>
      <c r="L82" s="33">
        <v>0</v>
      </c>
      <c r="M82" s="33">
        <v>10.937946</v>
      </c>
      <c r="N82" s="36">
        <v>10.937946</v>
      </c>
      <c r="O82" s="35">
        <v>0</v>
      </c>
      <c r="P82" s="33">
        <v>0</v>
      </c>
      <c r="Q82" s="34">
        <v>0</v>
      </c>
      <c r="R82" s="33">
        <v>0</v>
      </c>
      <c r="S82" s="33">
        <v>0</v>
      </c>
      <c r="T82" s="36">
        <v>0</v>
      </c>
      <c r="U82" s="25" t="s">
        <v>17</v>
      </c>
      <c r="V82" s="30" t="s">
        <v>17</v>
      </c>
    </row>
    <row r="83" spans="1:24" ht="15" x14ac:dyDescent="0.2">
      <c r="A83" s="29" t="s">
        <v>9</v>
      </c>
      <c r="B83" s="8" t="s">
        <v>27</v>
      </c>
      <c r="C83" s="8" t="s">
        <v>24</v>
      </c>
      <c r="D83" s="8" t="s">
        <v>125</v>
      </c>
      <c r="E83" s="8" t="s">
        <v>184</v>
      </c>
      <c r="F83" s="8" t="s">
        <v>25</v>
      </c>
      <c r="G83" s="8" t="s">
        <v>26</v>
      </c>
      <c r="H83" s="15" t="s">
        <v>59</v>
      </c>
      <c r="I83" s="35">
        <v>541.65043400000002</v>
      </c>
      <c r="J83" s="33">
        <v>66.282742999999996</v>
      </c>
      <c r="K83" s="34">
        <v>607.933178</v>
      </c>
      <c r="L83" s="33">
        <v>5981.0429480000003</v>
      </c>
      <c r="M83" s="33">
        <v>969.98938699999997</v>
      </c>
      <c r="N83" s="36">
        <v>6951.0323340000004</v>
      </c>
      <c r="O83" s="35">
        <v>456.63155999999998</v>
      </c>
      <c r="P83" s="33">
        <v>59.641863000000001</v>
      </c>
      <c r="Q83" s="34">
        <v>516.27342299999998</v>
      </c>
      <c r="R83" s="33">
        <v>4447.289992</v>
      </c>
      <c r="S83" s="33">
        <v>664.45153600000003</v>
      </c>
      <c r="T83" s="36">
        <v>5111.7415279999996</v>
      </c>
      <c r="U83" s="26">
        <f t="shared" si="7"/>
        <v>17.75411069339512</v>
      </c>
      <c r="V83" s="31">
        <f t="shared" si="8"/>
        <v>35.981686396409685</v>
      </c>
    </row>
    <row r="84" spans="1:24" ht="15" x14ac:dyDescent="0.2">
      <c r="A84" s="29" t="s">
        <v>9</v>
      </c>
      <c r="B84" s="8" t="s">
        <v>27</v>
      </c>
      <c r="C84" s="8" t="s">
        <v>24</v>
      </c>
      <c r="D84" s="8" t="s">
        <v>125</v>
      </c>
      <c r="E84" s="8" t="s">
        <v>126</v>
      </c>
      <c r="F84" s="8" t="s">
        <v>25</v>
      </c>
      <c r="G84" s="8" t="s">
        <v>26</v>
      </c>
      <c r="H84" s="15" t="s">
        <v>59</v>
      </c>
      <c r="I84" s="35">
        <v>0</v>
      </c>
      <c r="J84" s="33">
        <v>0</v>
      </c>
      <c r="K84" s="34">
        <v>0</v>
      </c>
      <c r="L84" s="33">
        <v>0</v>
      </c>
      <c r="M84" s="33">
        <v>0</v>
      </c>
      <c r="N84" s="36">
        <v>0</v>
      </c>
      <c r="O84" s="35">
        <v>0</v>
      </c>
      <c r="P84" s="33">
        <v>0</v>
      </c>
      <c r="Q84" s="34">
        <v>0</v>
      </c>
      <c r="R84" s="33">
        <v>467.00494700000002</v>
      </c>
      <c r="S84" s="33">
        <v>77.234826999999996</v>
      </c>
      <c r="T84" s="36">
        <v>544.23977300000001</v>
      </c>
      <c r="U84" s="25" t="s">
        <v>17</v>
      </c>
      <c r="V84" s="30" t="s">
        <v>17</v>
      </c>
    </row>
    <row r="85" spans="1:24" ht="15" x14ac:dyDescent="0.2">
      <c r="A85" s="29" t="s">
        <v>9</v>
      </c>
      <c r="B85" s="8" t="s">
        <v>27</v>
      </c>
      <c r="C85" s="8" t="s">
        <v>24</v>
      </c>
      <c r="D85" s="8" t="s">
        <v>125</v>
      </c>
      <c r="E85" s="8" t="s">
        <v>207</v>
      </c>
      <c r="F85" s="8" t="s">
        <v>25</v>
      </c>
      <c r="G85" s="8" t="s">
        <v>26</v>
      </c>
      <c r="H85" s="15" t="s">
        <v>59</v>
      </c>
      <c r="I85" s="35">
        <v>0</v>
      </c>
      <c r="J85" s="33">
        <v>0</v>
      </c>
      <c r="K85" s="34">
        <v>0</v>
      </c>
      <c r="L85" s="33">
        <v>0</v>
      </c>
      <c r="M85" s="33">
        <v>0</v>
      </c>
      <c r="N85" s="36">
        <v>0</v>
      </c>
      <c r="O85" s="35">
        <v>0</v>
      </c>
      <c r="P85" s="33">
        <v>0</v>
      </c>
      <c r="Q85" s="34">
        <v>0</v>
      </c>
      <c r="R85" s="33">
        <v>826.20689600000003</v>
      </c>
      <c r="S85" s="33">
        <v>141.52999399999999</v>
      </c>
      <c r="T85" s="36">
        <v>967.73689000000002</v>
      </c>
      <c r="U85" s="25" t="s">
        <v>17</v>
      </c>
      <c r="V85" s="30" t="s">
        <v>17</v>
      </c>
    </row>
    <row r="86" spans="1:24" ht="15" x14ac:dyDescent="0.2">
      <c r="A86" s="29" t="s">
        <v>9</v>
      </c>
      <c r="B86" s="8" t="s">
        <v>27</v>
      </c>
      <c r="C86" s="8" t="s">
        <v>24</v>
      </c>
      <c r="D86" s="8" t="s">
        <v>127</v>
      </c>
      <c r="E86" s="8" t="s">
        <v>128</v>
      </c>
      <c r="F86" s="8" t="s">
        <v>20</v>
      </c>
      <c r="G86" s="8" t="s">
        <v>88</v>
      </c>
      <c r="H86" s="15" t="s">
        <v>89</v>
      </c>
      <c r="I86" s="35">
        <v>3110.072326</v>
      </c>
      <c r="J86" s="33">
        <v>277.77527199999997</v>
      </c>
      <c r="K86" s="34">
        <v>3387.8475979999998</v>
      </c>
      <c r="L86" s="33">
        <v>34713.047911000001</v>
      </c>
      <c r="M86" s="33">
        <v>3466.4780740000001</v>
      </c>
      <c r="N86" s="36">
        <v>38179.525986000001</v>
      </c>
      <c r="O86" s="35">
        <v>2721.7104049999998</v>
      </c>
      <c r="P86" s="33">
        <v>340.65498400000001</v>
      </c>
      <c r="Q86" s="34">
        <v>3062.3653890000001</v>
      </c>
      <c r="R86" s="33">
        <v>34087.477633000002</v>
      </c>
      <c r="S86" s="33">
        <v>2783.280616</v>
      </c>
      <c r="T86" s="36">
        <v>36870.758249999999</v>
      </c>
      <c r="U86" s="26">
        <f t="shared" si="7"/>
        <v>10.628457667694713</v>
      </c>
      <c r="V86" s="31">
        <f t="shared" si="8"/>
        <v>3.5496089533227915</v>
      </c>
    </row>
    <row r="87" spans="1:24" ht="15" x14ac:dyDescent="0.2">
      <c r="A87" s="29" t="s">
        <v>9</v>
      </c>
      <c r="B87" s="8" t="s">
        <v>27</v>
      </c>
      <c r="C87" s="8" t="s">
        <v>28</v>
      </c>
      <c r="D87" s="8" t="s">
        <v>150</v>
      </c>
      <c r="E87" s="8" t="s">
        <v>106</v>
      </c>
      <c r="F87" s="8" t="s">
        <v>31</v>
      </c>
      <c r="G87" s="8" t="s">
        <v>92</v>
      </c>
      <c r="H87" s="15" t="s">
        <v>106</v>
      </c>
      <c r="I87" s="35">
        <v>561.6</v>
      </c>
      <c r="J87" s="33">
        <v>0</v>
      </c>
      <c r="K87" s="34">
        <v>561.6</v>
      </c>
      <c r="L87" s="33">
        <v>3627.9</v>
      </c>
      <c r="M87" s="33">
        <v>0</v>
      </c>
      <c r="N87" s="36">
        <v>3627.9</v>
      </c>
      <c r="O87" s="35">
        <v>0</v>
      </c>
      <c r="P87" s="33">
        <v>34.65</v>
      </c>
      <c r="Q87" s="34">
        <v>34.65</v>
      </c>
      <c r="R87" s="33">
        <v>3698.8649999999998</v>
      </c>
      <c r="S87" s="33">
        <v>34.65</v>
      </c>
      <c r="T87" s="36">
        <v>3733.5149999999999</v>
      </c>
      <c r="U87" s="25" t="s">
        <v>17</v>
      </c>
      <c r="V87" s="31">
        <f t="shared" si="8"/>
        <v>-2.828835561126708</v>
      </c>
    </row>
    <row r="88" spans="1:24" ht="15" x14ac:dyDescent="0.2">
      <c r="A88" s="29" t="s">
        <v>9</v>
      </c>
      <c r="B88" s="8" t="s">
        <v>27</v>
      </c>
      <c r="C88" s="8" t="s">
        <v>24</v>
      </c>
      <c r="D88" s="8" t="s">
        <v>129</v>
      </c>
      <c r="E88" s="8" t="s">
        <v>130</v>
      </c>
      <c r="F88" s="8" t="s">
        <v>47</v>
      </c>
      <c r="G88" s="8" t="s">
        <v>47</v>
      </c>
      <c r="H88" s="15" t="s">
        <v>131</v>
      </c>
      <c r="I88" s="35">
        <v>3123.26</v>
      </c>
      <c r="J88" s="33">
        <v>343.15379999999999</v>
      </c>
      <c r="K88" s="34">
        <v>3466.4137999999998</v>
      </c>
      <c r="L88" s="33">
        <v>45126.505578999997</v>
      </c>
      <c r="M88" s="33">
        <v>2752.3782259999998</v>
      </c>
      <c r="N88" s="36">
        <v>47878.883804999998</v>
      </c>
      <c r="O88" s="35">
        <v>4091.7801319999999</v>
      </c>
      <c r="P88" s="33">
        <v>128.908288</v>
      </c>
      <c r="Q88" s="34">
        <v>4220.6884200000004</v>
      </c>
      <c r="R88" s="33">
        <v>51088.661132000001</v>
      </c>
      <c r="S88" s="33">
        <v>2615.873188</v>
      </c>
      <c r="T88" s="36">
        <v>53704.534319999999</v>
      </c>
      <c r="U88" s="26">
        <f t="shared" si="7"/>
        <v>-17.870890834438814</v>
      </c>
      <c r="V88" s="31">
        <f t="shared" si="8"/>
        <v>-10.847595251990638</v>
      </c>
    </row>
    <row r="89" spans="1:24" ht="15" x14ac:dyDescent="0.2">
      <c r="A89" s="29" t="s">
        <v>9</v>
      </c>
      <c r="B89" s="8" t="s">
        <v>27</v>
      </c>
      <c r="C89" s="8" t="s">
        <v>24</v>
      </c>
      <c r="D89" s="8" t="s">
        <v>132</v>
      </c>
      <c r="E89" s="8" t="s">
        <v>133</v>
      </c>
      <c r="F89" s="8" t="s">
        <v>20</v>
      </c>
      <c r="G89" s="8" t="s">
        <v>112</v>
      </c>
      <c r="H89" s="15" t="s">
        <v>134</v>
      </c>
      <c r="I89" s="35">
        <v>3069.5657999999999</v>
      </c>
      <c r="J89" s="33">
        <v>45.8352</v>
      </c>
      <c r="K89" s="34">
        <v>3115.4009999999998</v>
      </c>
      <c r="L89" s="33">
        <v>30948.8475</v>
      </c>
      <c r="M89" s="33">
        <v>312.47280000000001</v>
      </c>
      <c r="N89" s="36">
        <v>31261.320299999999</v>
      </c>
      <c r="O89" s="35">
        <v>2493.9776000000002</v>
      </c>
      <c r="P89" s="33">
        <v>20.503</v>
      </c>
      <c r="Q89" s="34">
        <v>2514.4805999999999</v>
      </c>
      <c r="R89" s="33">
        <v>28936.896838000001</v>
      </c>
      <c r="S89" s="33">
        <v>574.12951699999996</v>
      </c>
      <c r="T89" s="36">
        <v>29511.026355000002</v>
      </c>
      <c r="U89" s="26">
        <f t="shared" si="7"/>
        <v>23.898390784959723</v>
      </c>
      <c r="V89" s="31">
        <f t="shared" si="8"/>
        <v>5.9309829619106136</v>
      </c>
    </row>
    <row r="90" spans="1:24" ht="15" x14ac:dyDescent="0.2">
      <c r="A90" s="29" t="s">
        <v>9</v>
      </c>
      <c r="B90" s="8" t="s">
        <v>27</v>
      </c>
      <c r="C90" s="8" t="s">
        <v>24</v>
      </c>
      <c r="D90" s="8" t="s">
        <v>135</v>
      </c>
      <c r="E90" s="8" t="s">
        <v>108</v>
      </c>
      <c r="F90" s="8" t="s">
        <v>25</v>
      </c>
      <c r="G90" s="8" t="s">
        <v>26</v>
      </c>
      <c r="H90" s="15" t="s">
        <v>26</v>
      </c>
      <c r="I90" s="35">
        <v>5598.0939760000001</v>
      </c>
      <c r="J90" s="33">
        <v>169.87303299999999</v>
      </c>
      <c r="K90" s="34">
        <v>5767.967009</v>
      </c>
      <c r="L90" s="33">
        <v>55657.127132000001</v>
      </c>
      <c r="M90" s="33">
        <v>1523.6944599999999</v>
      </c>
      <c r="N90" s="36">
        <v>57180.821592</v>
      </c>
      <c r="O90" s="35">
        <v>4834.5288620000001</v>
      </c>
      <c r="P90" s="33">
        <v>109.50174699999999</v>
      </c>
      <c r="Q90" s="34">
        <v>4944.0306099999998</v>
      </c>
      <c r="R90" s="33">
        <v>53772.336697999999</v>
      </c>
      <c r="S90" s="33">
        <v>1576.2481419999999</v>
      </c>
      <c r="T90" s="36">
        <v>55348.584840000003</v>
      </c>
      <c r="U90" s="26">
        <f t="shared" si="7"/>
        <v>16.665277058225982</v>
      </c>
      <c r="V90" s="31">
        <f t="shared" si="8"/>
        <v>3.3103588055531485</v>
      </c>
    </row>
    <row r="91" spans="1:24" ht="15" x14ac:dyDescent="0.2">
      <c r="A91" s="29" t="s">
        <v>9</v>
      </c>
      <c r="B91" s="8" t="s">
        <v>27</v>
      </c>
      <c r="C91" s="8" t="s">
        <v>24</v>
      </c>
      <c r="D91" s="8" t="s">
        <v>135</v>
      </c>
      <c r="E91" s="8" t="s">
        <v>136</v>
      </c>
      <c r="F91" s="8" t="s">
        <v>25</v>
      </c>
      <c r="G91" s="8" t="s">
        <v>26</v>
      </c>
      <c r="H91" s="15" t="s">
        <v>26</v>
      </c>
      <c r="I91" s="35">
        <v>2714.8957599999999</v>
      </c>
      <c r="J91" s="33">
        <v>59.793604999999999</v>
      </c>
      <c r="K91" s="34">
        <v>2774.6893650000002</v>
      </c>
      <c r="L91" s="33">
        <v>39472.571201999999</v>
      </c>
      <c r="M91" s="33">
        <v>756.86081100000001</v>
      </c>
      <c r="N91" s="36">
        <v>40229.432012999998</v>
      </c>
      <c r="O91" s="35">
        <v>3063.18336</v>
      </c>
      <c r="P91" s="33">
        <v>55.248477000000001</v>
      </c>
      <c r="Q91" s="34">
        <v>3118.4318370000001</v>
      </c>
      <c r="R91" s="33">
        <v>42212.580033999999</v>
      </c>
      <c r="S91" s="33">
        <v>901.45454600000005</v>
      </c>
      <c r="T91" s="36">
        <v>43114.03458</v>
      </c>
      <c r="U91" s="26">
        <f t="shared" si="7"/>
        <v>-11.022927226483414</v>
      </c>
      <c r="V91" s="31">
        <f t="shared" si="8"/>
        <v>-6.6906347204585881</v>
      </c>
    </row>
    <row r="92" spans="1:24" ht="15" x14ac:dyDescent="0.2">
      <c r="A92" s="29" t="s">
        <v>9</v>
      </c>
      <c r="B92" s="8" t="s">
        <v>27</v>
      </c>
      <c r="C92" s="8" t="s">
        <v>24</v>
      </c>
      <c r="D92" s="8" t="s">
        <v>135</v>
      </c>
      <c r="E92" s="8" t="s">
        <v>142</v>
      </c>
      <c r="F92" s="8" t="s">
        <v>25</v>
      </c>
      <c r="G92" s="8" t="s">
        <v>26</v>
      </c>
      <c r="H92" s="15" t="s">
        <v>137</v>
      </c>
      <c r="I92" s="35">
        <v>3085.372867</v>
      </c>
      <c r="J92" s="33">
        <v>124.912229</v>
      </c>
      <c r="K92" s="34">
        <v>3210.2850950000002</v>
      </c>
      <c r="L92" s="33">
        <v>34195.713362000002</v>
      </c>
      <c r="M92" s="33">
        <v>1299.460834</v>
      </c>
      <c r="N92" s="36">
        <v>35495.174196</v>
      </c>
      <c r="O92" s="35">
        <v>3100.7910109999998</v>
      </c>
      <c r="P92" s="33">
        <v>120.42079200000001</v>
      </c>
      <c r="Q92" s="34">
        <v>3221.211804</v>
      </c>
      <c r="R92" s="33">
        <v>32881.89011</v>
      </c>
      <c r="S92" s="33">
        <v>1154.686843</v>
      </c>
      <c r="T92" s="36">
        <v>34036.576953000003</v>
      </c>
      <c r="U92" s="26">
        <f t="shared" si="7"/>
        <v>-0.33921113124046887</v>
      </c>
      <c r="V92" s="31">
        <f t="shared" si="8"/>
        <v>4.2853817086663248</v>
      </c>
    </row>
    <row r="93" spans="1:24" ht="15" x14ac:dyDescent="0.2">
      <c r="A93" s="29" t="s">
        <v>9</v>
      </c>
      <c r="B93" s="8" t="s">
        <v>27</v>
      </c>
      <c r="C93" s="8" t="s">
        <v>24</v>
      </c>
      <c r="D93" s="8" t="s">
        <v>135</v>
      </c>
      <c r="E93" s="8" t="s">
        <v>138</v>
      </c>
      <c r="F93" s="8" t="s">
        <v>25</v>
      </c>
      <c r="G93" s="8" t="s">
        <v>26</v>
      </c>
      <c r="H93" s="15" t="s">
        <v>59</v>
      </c>
      <c r="I93" s="35">
        <v>2246.7940669999998</v>
      </c>
      <c r="J93" s="33">
        <v>87.027863999999994</v>
      </c>
      <c r="K93" s="34">
        <v>2333.8219309999999</v>
      </c>
      <c r="L93" s="33">
        <v>17260.890629000001</v>
      </c>
      <c r="M93" s="33">
        <v>668.144948</v>
      </c>
      <c r="N93" s="36">
        <v>17929.035576999999</v>
      </c>
      <c r="O93" s="35">
        <v>1002.932979</v>
      </c>
      <c r="P93" s="33">
        <v>15.367965</v>
      </c>
      <c r="Q93" s="34">
        <v>1018.300944</v>
      </c>
      <c r="R93" s="33">
        <v>17101.988149000001</v>
      </c>
      <c r="S93" s="33">
        <v>698.40509599999996</v>
      </c>
      <c r="T93" s="36">
        <v>17800.393246</v>
      </c>
      <c r="U93" s="25" t="s">
        <v>17</v>
      </c>
      <c r="V93" s="31">
        <f t="shared" si="8"/>
        <v>0.72269375862752394</v>
      </c>
    </row>
    <row r="94" spans="1:24" ht="15" x14ac:dyDescent="0.2">
      <c r="A94" s="29" t="s">
        <v>9</v>
      </c>
      <c r="B94" s="8" t="s">
        <v>27</v>
      </c>
      <c r="C94" s="8" t="s">
        <v>24</v>
      </c>
      <c r="D94" s="8" t="s">
        <v>135</v>
      </c>
      <c r="E94" s="8" t="s">
        <v>244</v>
      </c>
      <c r="F94" s="8" t="s">
        <v>25</v>
      </c>
      <c r="G94" s="8" t="s">
        <v>26</v>
      </c>
      <c r="H94" s="15" t="s">
        <v>26</v>
      </c>
      <c r="I94" s="35">
        <v>0</v>
      </c>
      <c r="J94" s="33">
        <v>0</v>
      </c>
      <c r="K94" s="34">
        <v>0</v>
      </c>
      <c r="L94" s="33">
        <v>0</v>
      </c>
      <c r="M94" s="33">
        <v>0</v>
      </c>
      <c r="N94" s="36">
        <v>0</v>
      </c>
      <c r="O94" s="35">
        <v>0</v>
      </c>
      <c r="P94" s="33">
        <v>0</v>
      </c>
      <c r="Q94" s="34">
        <v>0</v>
      </c>
      <c r="R94" s="33">
        <v>284.76105999999999</v>
      </c>
      <c r="S94" s="33">
        <v>6.8055000000000003</v>
      </c>
      <c r="T94" s="36">
        <v>291.56655999999998</v>
      </c>
      <c r="U94" s="25" t="s">
        <v>17</v>
      </c>
      <c r="V94" s="30" t="s">
        <v>17</v>
      </c>
    </row>
    <row r="95" spans="1:24" ht="15" x14ac:dyDescent="0.2">
      <c r="A95" s="29"/>
      <c r="B95" s="8"/>
      <c r="C95" s="8"/>
      <c r="D95" s="8"/>
      <c r="E95" s="8"/>
      <c r="F95" s="8"/>
      <c r="G95" s="8"/>
      <c r="H95" s="15"/>
      <c r="I95" s="17"/>
      <c r="J95" s="9"/>
      <c r="K95" s="10"/>
      <c r="L95" s="9"/>
      <c r="M95" s="9"/>
      <c r="N95" s="18"/>
      <c r="O95" s="17"/>
      <c r="P95" s="9"/>
      <c r="Q95" s="10"/>
      <c r="R95" s="9"/>
      <c r="S95" s="9"/>
      <c r="T95" s="18"/>
      <c r="U95" s="26"/>
      <c r="V95" s="31"/>
    </row>
    <row r="96" spans="1:24" s="5" customFormat="1" ht="20.25" customHeight="1" x14ac:dyDescent="0.3">
      <c r="A96" s="51" t="s">
        <v>9</v>
      </c>
      <c r="B96" s="52"/>
      <c r="C96" s="52"/>
      <c r="D96" s="52"/>
      <c r="E96" s="52"/>
      <c r="F96" s="52"/>
      <c r="G96" s="52"/>
      <c r="H96" s="53"/>
      <c r="I96" s="19">
        <f>SUM(I6:I94)</f>
        <v>107358.561508</v>
      </c>
      <c r="J96" s="11">
        <f>SUM(J6:J94)</f>
        <v>12843.197928999998</v>
      </c>
      <c r="K96" s="11">
        <f>SUM(I96:J96)</f>
        <v>120201.759437</v>
      </c>
      <c r="L96" s="11">
        <f>SUM(L6:L94)</f>
        <v>1340283.2928119998</v>
      </c>
      <c r="M96" s="11">
        <f>SUM(M6:M94)</f>
        <v>134390.43275099993</v>
      </c>
      <c r="N96" s="11">
        <f>SUM(L96:M96)</f>
        <v>1474673.7255629997</v>
      </c>
      <c r="O96" s="19">
        <f>SUM(O6:O94)</f>
        <v>111492.11940099999</v>
      </c>
      <c r="P96" s="11">
        <f>SUM(P6:P94)</f>
        <v>13561.477218000002</v>
      </c>
      <c r="Q96" s="11">
        <f>SUM(O96:P96)</f>
        <v>125053.59661899999</v>
      </c>
      <c r="R96" s="11">
        <f>SUM(R6:R94)</f>
        <v>1331383.7056640005</v>
      </c>
      <c r="S96" s="11">
        <f>SUM(S6:S94)</f>
        <v>141689.06256399999</v>
      </c>
      <c r="T96" s="11">
        <f>SUM(R96:S96)</f>
        <v>1473072.7682280005</v>
      </c>
      <c r="U96" s="44">
        <f>+((K96/Q96)-1)*100</f>
        <v>-3.8798061896468727</v>
      </c>
      <c r="V96" s="32">
        <f>+((N96/T96)-1)*100</f>
        <v>0.10868148332718874</v>
      </c>
      <c r="X96" s="1"/>
    </row>
    <row r="97" spans="1:22" ht="15.75" x14ac:dyDescent="0.2">
      <c r="A97" s="16"/>
      <c r="B97" s="7"/>
      <c r="C97" s="7"/>
      <c r="D97" s="7"/>
      <c r="E97" s="7"/>
      <c r="F97" s="7"/>
      <c r="G97" s="7"/>
      <c r="H97" s="14"/>
      <c r="I97" s="20"/>
      <c r="J97" s="12"/>
      <c r="K97" s="13"/>
      <c r="L97" s="12"/>
      <c r="M97" s="12"/>
      <c r="N97" s="21"/>
      <c r="O97" s="20"/>
      <c r="P97" s="12"/>
      <c r="Q97" s="13"/>
      <c r="R97" s="12"/>
      <c r="S97" s="12"/>
      <c r="T97" s="21"/>
      <c r="U97" s="26"/>
      <c r="V97" s="31"/>
    </row>
    <row r="98" spans="1:22" ht="15" x14ac:dyDescent="0.2">
      <c r="A98" s="29" t="s">
        <v>21</v>
      </c>
      <c r="B98" s="8"/>
      <c r="C98" s="8" t="s">
        <v>24</v>
      </c>
      <c r="D98" s="8" t="s">
        <v>220</v>
      </c>
      <c r="E98" s="8" t="s">
        <v>23</v>
      </c>
      <c r="F98" s="8" t="s">
        <v>20</v>
      </c>
      <c r="G98" s="8" t="s">
        <v>20</v>
      </c>
      <c r="H98" s="15" t="s">
        <v>22</v>
      </c>
      <c r="I98" s="35">
        <v>30375.5501</v>
      </c>
      <c r="J98" s="33">
        <v>0</v>
      </c>
      <c r="K98" s="34">
        <v>30375.5501</v>
      </c>
      <c r="L98" s="33">
        <v>333677.25161799998</v>
      </c>
      <c r="M98" s="33">
        <v>0</v>
      </c>
      <c r="N98" s="36">
        <v>333677.25161799998</v>
      </c>
      <c r="O98" s="35">
        <v>29056.852200000001</v>
      </c>
      <c r="P98" s="33">
        <v>0</v>
      </c>
      <c r="Q98" s="34">
        <v>29056.852200000001</v>
      </c>
      <c r="R98" s="33">
        <v>312338.94735600002</v>
      </c>
      <c r="S98" s="33">
        <v>0</v>
      </c>
      <c r="T98" s="36">
        <v>312338.94735600002</v>
      </c>
      <c r="U98" s="26">
        <f>+((K98/Q98)-1)*100</f>
        <v>4.5383370880070828</v>
      </c>
      <c r="V98" s="31">
        <f>+((N98/T98)-1)*100</f>
        <v>6.8317782468796162</v>
      </c>
    </row>
    <row r="99" spans="1:22" ht="15.75" x14ac:dyDescent="0.2">
      <c r="A99" s="16"/>
      <c r="B99" s="7"/>
      <c r="C99" s="7"/>
      <c r="D99" s="7"/>
      <c r="E99" s="7"/>
      <c r="F99" s="7"/>
      <c r="G99" s="7"/>
      <c r="H99" s="14"/>
      <c r="I99" s="20"/>
      <c r="J99" s="12"/>
      <c r="K99" s="13"/>
      <c r="L99" s="12"/>
      <c r="M99" s="12"/>
      <c r="N99" s="21"/>
      <c r="O99" s="20"/>
      <c r="P99" s="12"/>
      <c r="Q99" s="13"/>
      <c r="R99" s="12"/>
      <c r="S99" s="12"/>
      <c r="T99" s="21"/>
      <c r="U99" s="26"/>
      <c r="V99" s="31"/>
    </row>
    <row r="100" spans="1:22" ht="21" thickBot="1" x14ac:dyDescent="0.35">
      <c r="A100" s="55" t="s">
        <v>18</v>
      </c>
      <c r="B100" s="56"/>
      <c r="C100" s="56"/>
      <c r="D100" s="56"/>
      <c r="E100" s="56"/>
      <c r="F100" s="56"/>
      <c r="G100" s="56"/>
      <c r="H100" s="57"/>
      <c r="I100" s="22">
        <f t="shared" ref="I100:T100" si="9">SUM(I98:I98)</f>
        <v>30375.5501</v>
      </c>
      <c r="J100" s="23">
        <f t="shared" si="9"/>
        <v>0</v>
      </c>
      <c r="K100" s="23">
        <f t="shared" si="9"/>
        <v>30375.5501</v>
      </c>
      <c r="L100" s="23">
        <f t="shared" si="9"/>
        <v>333677.25161799998</v>
      </c>
      <c r="M100" s="23">
        <f t="shared" si="9"/>
        <v>0</v>
      </c>
      <c r="N100" s="24">
        <f t="shared" si="9"/>
        <v>333677.25161799998</v>
      </c>
      <c r="O100" s="22">
        <f t="shared" si="9"/>
        <v>29056.852200000001</v>
      </c>
      <c r="P100" s="23">
        <f t="shared" si="9"/>
        <v>0</v>
      </c>
      <c r="Q100" s="23">
        <f t="shared" si="9"/>
        <v>29056.852200000001</v>
      </c>
      <c r="R100" s="23">
        <f t="shared" si="9"/>
        <v>312338.94735600002</v>
      </c>
      <c r="S100" s="23">
        <f t="shared" si="9"/>
        <v>0</v>
      </c>
      <c r="T100" s="24">
        <f t="shared" si="9"/>
        <v>312338.94735600002</v>
      </c>
      <c r="U100" s="41">
        <f>+((K100/Q100)-1)*100</f>
        <v>4.5383370880070828</v>
      </c>
      <c r="V100" s="42">
        <f>+((N100/T100)-1)*100</f>
        <v>6.8317782468796162</v>
      </c>
    </row>
    <row r="101" spans="1:22" ht="15" x14ac:dyDescent="0.2">
      <c r="A101" s="54" t="s">
        <v>276</v>
      </c>
      <c r="B101" s="54"/>
      <c r="C101" s="54"/>
      <c r="D101" s="54"/>
      <c r="E101" s="54"/>
      <c r="F101" s="54"/>
      <c r="G101" s="54"/>
      <c r="H101" s="5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x14ac:dyDescent="0.2">
      <c r="A102" s="6" t="s">
        <v>19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" x14ac:dyDescent="0.2">
      <c r="A103" s="43" t="s">
        <v>261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" customHeight="1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" customHeight="1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" customHeight="1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" customHeight="1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" customHeight="1" x14ac:dyDescent="0.2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" customHeight="1" x14ac:dyDescent="0.2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" customHeight="1" x14ac:dyDescent="0.2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" customHeight="1" x14ac:dyDescent="0.2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" customHeight="1" x14ac:dyDescent="0.2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9:22" ht="12" customHeight="1" x14ac:dyDescent="0.2"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ht="12" customHeight="1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ht="12" customHeight="1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ht="12" customHeight="1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ht="12" customHeight="1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ht="12" customHeight="1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ht="12" customHeight="1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 ht="12" customHeight="1" x14ac:dyDescent="0.2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9:22" ht="12" customHeight="1" x14ac:dyDescent="0.2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9:22" ht="12" customHeight="1" x14ac:dyDescent="0.2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9:22" ht="12" customHeight="1" x14ac:dyDescent="0.2"/>
    <row r="150" spans="9:22" ht="12" customHeight="1" x14ac:dyDescent="0.2"/>
    <row r="151" spans="9:22" ht="12" customHeight="1" x14ac:dyDescent="0.2"/>
    <row r="152" spans="9:22" ht="12" customHeight="1" x14ac:dyDescent="0.2"/>
    <row r="153" spans="9:22" ht="12" customHeight="1" x14ac:dyDescent="0.2"/>
    <row r="154" spans="9:22" ht="12" customHeight="1" x14ac:dyDescent="0.2"/>
    <row r="155" spans="9:22" ht="12" customHeight="1" x14ac:dyDescent="0.2"/>
    <row r="156" spans="9:22" ht="12" customHeight="1" x14ac:dyDescent="0.2"/>
    <row r="157" spans="9:22" ht="12" customHeight="1" x14ac:dyDescent="0.2"/>
    <row r="158" spans="9:22" ht="12" customHeight="1" x14ac:dyDescent="0.2"/>
    <row r="159" spans="9:22" ht="12" customHeight="1" x14ac:dyDescent="0.2"/>
    <row r="160" spans="9:22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</sheetData>
  <sortState ref="A6:V90">
    <sortCondition ref="D6:D90"/>
  </sortState>
  <mergeCells count="6">
    <mergeCell ref="A1:F1"/>
    <mergeCell ref="I3:N3"/>
    <mergeCell ref="O3:T3"/>
    <mergeCell ref="A96:H96"/>
    <mergeCell ref="A101:H101"/>
    <mergeCell ref="A100:H100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2019-01-17T23:43:20Z</dcterms:modified>
</cp:coreProperties>
</file>