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AREVALO\Disco C\ESTADISTICA 2018\PRODUCCION\DICIEMBRE-2018\"/>
    </mc:Choice>
  </mc:AlternateContent>
  <bookViews>
    <workbookView xWindow="120" yWindow="90" windowWidth="12120" windowHeight="8520"/>
  </bookViews>
  <sheets>
    <sheet name="InformacionGeneral 9 " sheetId="1" r:id="rId1"/>
  </sheets>
  <calcPr calcId="152511"/>
</workbook>
</file>

<file path=xl/calcChain.xml><?xml version="1.0" encoding="utf-8"?>
<calcChain xmlns="http://schemas.openxmlformats.org/spreadsheetml/2006/main">
  <c r="V90" i="1" l="1"/>
  <c r="U90" i="1"/>
  <c r="V89" i="1"/>
  <c r="V88" i="1"/>
  <c r="U88" i="1"/>
  <c r="V87" i="1"/>
  <c r="U87" i="1"/>
  <c r="V86" i="1"/>
  <c r="V85" i="1"/>
  <c r="U85" i="1"/>
  <c r="V84" i="1"/>
  <c r="V83" i="1"/>
  <c r="U83" i="1"/>
  <c r="V80" i="1"/>
  <c r="U80" i="1"/>
  <c r="V75" i="1"/>
  <c r="U75" i="1"/>
  <c r="V73" i="1"/>
  <c r="U73" i="1"/>
  <c r="V72" i="1"/>
  <c r="U72" i="1"/>
  <c r="V71" i="1"/>
  <c r="U71" i="1"/>
  <c r="V69" i="1"/>
  <c r="V67" i="1"/>
  <c r="V66" i="1"/>
  <c r="U66" i="1"/>
  <c r="V65" i="1"/>
  <c r="V63" i="1"/>
  <c r="V62" i="1"/>
  <c r="U62" i="1"/>
  <c r="V61" i="1"/>
  <c r="U61" i="1"/>
  <c r="V60" i="1"/>
  <c r="V59" i="1"/>
  <c r="V56" i="1"/>
  <c r="U56" i="1"/>
  <c r="V55" i="1"/>
  <c r="U55" i="1"/>
  <c r="V53" i="1"/>
  <c r="V51" i="1"/>
  <c r="V50" i="1"/>
  <c r="V49" i="1"/>
  <c r="V48" i="1"/>
  <c r="U48" i="1"/>
  <c r="U46" i="1"/>
  <c r="V45" i="1"/>
  <c r="U45" i="1"/>
  <c r="V44" i="1"/>
  <c r="U44" i="1"/>
  <c r="V43" i="1"/>
  <c r="U43" i="1"/>
  <c r="V39" i="1"/>
  <c r="U39" i="1"/>
  <c r="V38" i="1"/>
  <c r="U38" i="1"/>
  <c r="V36" i="1"/>
  <c r="U36" i="1"/>
  <c r="V34" i="1"/>
  <c r="V33" i="1"/>
  <c r="U33" i="1"/>
  <c r="V32" i="1"/>
  <c r="U32" i="1"/>
  <c r="V31" i="1"/>
  <c r="U31" i="1"/>
  <c r="V30" i="1"/>
  <c r="U30" i="1"/>
  <c r="V29" i="1"/>
  <c r="U29" i="1"/>
  <c r="U27" i="1"/>
  <c r="V26" i="1"/>
  <c r="U26" i="1"/>
  <c r="V25" i="1"/>
  <c r="U25" i="1"/>
  <c r="V24" i="1"/>
  <c r="U24" i="1"/>
  <c r="V23" i="1"/>
  <c r="U23" i="1"/>
  <c r="V19" i="1"/>
  <c r="V18" i="1"/>
  <c r="U18" i="1"/>
  <c r="V17" i="1"/>
  <c r="U17" i="1"/>
  <c r="V16" i="1"/>
  <c r="U16" i="1"/>
  <c r="V9" i="1"/>
  <c r="U9" i="1"/>
  <c r="V6" i="1"/>
  <c r="V15" i="1" l="1"/>
  <c r="U15" i="1"/>
  <c r="V14" i="1"/>
  <c r="V7" i="1"/>
  <c r="U7" i="1"/>
  <c r="S93" i="1" l="1"/>
  <c r="R93" i="1"/>
  <c r="P93" i="1"/>
  <c r="O93" i="1"/>
  <c r="M93" i="1"/>
  <c r="L93" i="1"/>
  <c r="J93" i="1"/>
  <c r="I93" i="1"/>
  <c r="K93" i="1" l="1"/>
  <c r="N93" i="1"/>
  <c r="Q93" i="1"/>
  <c r="T93" i="1"/>
  <c r="U93" i="1" l="1"/>
  <c r="V93" i="1"/>
</calcChain>
</file>

<file path=xl/sharedStrings.xml><?xml version="1.0" encoding="utf-8"?>
<sst xmlns="http://schemas.openxmlformats.org/spreadsheetml/2006/main" count="794" uniqueCount="264">
  <si>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</si>
  <si>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</si>
  <si>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</si>
  <si>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</si>
  <si>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</si>
  <si>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</si>
  <si>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</si>
  <si>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</si>
  <si>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</si>
  <si>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</si>
  <si>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</si>
  <si>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</si>
  <si>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</si>
  <si>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</si>
  <si>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</si>
  <si>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</si>
  <si>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</si>
  <si>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</si>
  <si>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t>---</t>
  </si>
  <si>
    <t>FLOTACIÓN</t>
  </si>
  <si>
    <t>PEQUEÑO PRODUCTOR MINERO</t>
  </si>
  <si>
    <t>AMAPOLA 5 S.A.C.</t>
  </si>
  <si>
    <t>AMAPOLA 5</t>
  </si>
  <si>
    <t>ANCASH</t>
  </si>
  <si>
    <t>AIJA</t>
  </si>
  <si>
    <t>LA MERCED</t>
  </si>
  <si>
    <t>RÉGIMEN GENERAL</t>
  </si>
  <si>
    <t>BREXIA GOLDPLATA PERU S.A.C.</t>
  </si>
  <si>
    <t>CUSCO</t>
  </si>
  <si>
    <t>AREQUIPA</t>
  </si>
  <si>
    <t>CAYLLOMA</t>
  </si>
  <si>
    <t>HUANCAVELICA</t>
  </si>
  <si>
    <t>CATALINA HUANCA SOCIEDAD MINERA S.A.C.</t>
  </si>
  <si>
    <t>CATALINA HUANCA</t>
  </si>
  <si>
    <t>AYACUCHO</t>
  </si>
  <si>
    <t>VICTOR FAJARDO</t>
  </si>
  <si>
    <t>CANARIA</t>
  </si>
  <si>
    <t>LIMA</t>
  </si>
  <si>
    <t>HUAROCHIRI</t>
  </si>
  <si>
    <t>MALLAY</t>
  </si>
  <si>
    <t>OYON</t>
  </si>
  <si>
    <t>UCHUCCHACUA</t>
  </si>
  <si>
    <t>PASCO</t>
  </si>
  <si>
    <t>JULCANI</t>
  </si>
  <si>
    <t>ANGARAES</t>
  </si>
  <si>
    <t>CCOCHACCASA</t>
  </si>
  <si>
    <t>ALPAMARCA</t>
  </si>
  <si>
    <t>JUNIN</t>
  </si>
  <si>
    <t>YAULI</t>
  </si>
  <si>
    <t>SANTA BARBARA DE CARHUACAYAN</t>
  </si>
  <si>
    <t>COMPAÑIA MINERA ANTAMINA S.A.</t>
  </si>
  <si>
    <t>ANTAMINA</t>
  </si>
  <si>
    <t>HUARI</t>
  </si>
  <si>
    <t>SAN MARCOS</t>
  </si>
  <si>
    <t>COMPAÑIA MINERA ARES S.A.C.</t>
  </si>
  <si>
    <t>CONDESUYOS</t>
  </si>
  <si>
    <t>CAYARANI</t>
  </si>
  <si>
    <t>COMPAÑIA MINERA ARGENTUM S.A.</t>
  </si>
  <si>
    <t>ANTICONA</t>
  </si>
  <si>
    <t>MOROCOCHA</t>
  </si>
  <si>
    <t>MANUELITA</t>
  </si>
  <si>
    <t>ATACOCHA</t>
  </si>
  <si>
    <t>SAN FRANCISCO DE ASIS DE YARUSYACAN</t>
  </si>
  <si>
    <t>COMPAÑIA MINERA CASAPALCA S.A.</t>
  </si>
  <si>
    <t>AMERICANA</t>
  </si>
  <si>
    <t>HUACHOCOLPA UNO</t>
  </si>
  <si>
    <t>HUACHOCOLPA</t>
  </si>
  <si>
    <t>MILPO Nº1</t>
  </si>
  <si>
    <t>CERRO LINDO</t>
  </si>
  <si>
    <t>ICA</t>
  </si>
  <si>
    <t>CHINCHA</t>
  </si>
  <si>
    <t>CHAVIN</t>
  </si>
  <si>
    <t>COMPAÑIA MINERA QUIRUVILCA S.A.</t>
  </si>
  <si>
    <t>QUIRUVILCA</t>
  </si>
  <si>
    <t>LA LIBERTAD</t>
  </si>
  <si>
    <t>SANTIAGO DE CHUCO</t>
  </si>
  <si>
    <t>COMPAÑIA MINERA RAURA S.A.</t>
  </si>
  <si>
    <t>ACUMULACION RAURA</t>
  </si>
  <si>
    <t>HUANUCO</t>
  </si>
  <si>
    <t>LAURICOCHA</t>
  </si>
  <si>
    <t>SAN MIGUEL DE CAURI</t>
  </si>
  <si>
    <t>COMPAÑIA MINERA SAN IGNACIO DE MOROCOCHA S.A.A.</t>
  </si>
  <si>
    <t>SAN VICENTE</t>
  </si>
  <si>
    <t>CHANCHAMAYO</t>
  </si>
  <si>
    <t>VITOC</t>
  </si>
  <si>
    <t>PALMAPATA</t>
  </si>
  <si>
    <t>SAN RAMON</t>
  </si>
  <si>
    <t>COMPAÑIA MINERA SAN VALENTIN S.A.</t>
  </si>
  <si>
    <t>YAUYOS</t>
  </si>
  <si>
    <t>LARAOS</t>
  </si>
  <si>
    <t>COMPAÑIA MINERA SANTA LUISA S.A.</t>
  </si>
  <si>
    <t>SANTA LUISA</t>
  </si>
  <si>
    <t>BOLOGNESI</t>
  </si>
  <si>
    <t>HUALLANCA</t>
  </si>
  <si>
    <t>EL RECUERDO</t>
  </si>
  <si>
    <t>CORPORACION MINERA TOMA LA MANO S.A.</t>
  </si>
  <si>
    <t>TOMA LA MANO Nº 2</t>
  </si>
  <si>
    <t>CARHUAZ</t>
  </si>
  <si>
    <t>MARCARA</t>
  </si>
  <si>
    <t>EMPRESA ADMINISTRADORA CERRO S.A.C.</t>
  </si>
  <si>
    <t>SIMON BOLIVAR</t>
  </si>
  <si>
    <t>ANIMON</t>
  </si>
  <si>
    <t>HUAYLLAY</t>
  </si>
  <si>
    <t>EMPRESA MINERA LOS QUENUALES S.A.</t>
  </si>
  <si>
    <t>CHICLA</t>
  </si>
  <si>
    <t>AQUIA</t>
  </si>
  <si>
    <t>MINERA BATEAS S.A.C.</t>
  </si>
  <si>
    <t>SAN CRISTOBAL</t>
  </si>
  <si>
    <t>MINERA COLQUISIRI S.A.</t>
  </si>
  <si>
    <t>MARIA TERESA</t>
  </si>
  <si>
    <t>HUARAL</t>
  </si>
  <si>
    <t>MINERA HUINAC S.A.C.</t>
  </si>
  <si>
    <t>ADMIRADA-ATILA</t>
  </si>
  <si>
    <t>GARROSA</t>
  </si>
  <si>
    <t>NYRSTAR ANCASH S.A.</t>
  </si>
  <si>
    <t>CONTONGA</t>
  </si>
  <si>
    <t>HUACHIS</t>
  </si>
  <si>
    <t>PAN AMERICAN SILVER HUARON S.A.</t>
  </si>
  <si>
    <t>HUARON</t>
  </si>
  <si>
    <t>SOCIEDAD MINERA AUSTRIA DUVAZ S.A.C.</t>
  </si>
  <si>
    <t>AUSTRIA DUVAZ</t>
  </si>
  <si>
    <t>SOCIEDAD MINERA CORONA S.A.</t>
  </si>
  <si>
    <t>ACUMULACION YAURICOCHA</t>
  </si>
  <si>
    <t>SOCIEDAD MINERA EL BROCAL S.A.A.</t>
  </si>
  <si>
    <t>COLQUIJIRCA Nº 2</t>
  </si>
  <si>
    <t>TINYAHUARCO</t>
  </si>
  <si>
    <t>TREVALI PERU S.A.C.</t>
  </si>
  <si>
    <t>UNIDAD SANTANDER</t>
  </si>
  <si>
    <t>SANTA CRUZ DE ANDAMARCA</t>
  </si>
  <si>
    <t>VOLCAN COMPAÑÍA MINERA S.A.A.</t>
  </si>
  <si>
    <t>TICLIO</t>
  </si>
  <si>
    <t>HUAY-HUAY</t>
  </si>
  <si>
    <t>CARAHUACRA</t>
  </si>
  <si>
    <t>ESPINAR</t>
  </si>
  <si>
    <t>SUYCKUTAMBO</t>
  </si>
  <si>
    <t>EL SANTO</t>
  </si>
  <si>
    <t>ACUMULACION ANDAYCHAGUA</t>
  </si>
  <si>
    <t>COMPAÑÍA DE MINAS BUENAVENTURA S.A.A.</t>
  </si>
  <si>
    <t>MINERA SANTA LUCIA G. S.A.C.</t>
  </si>
  <si>
    <t>COMPAÑIA MINERA MAXPALA S.A.C.</t>
  </si>
  <si>
    <t>COMPAÑIA MINERA KOLPA S.A.</t>
  </si>
  <si>
    <t>SAN PEDRO</t>
  </si>
  <si>
    <t>ACUMULACION ANIMON</t>
  </si>
  <si>
    <t>COMPAÑIA MINERA CHUNGAR S.A.C.</t>
  </si>
  <si>
    <t>SOCIEDAD MINERA DE RECURSOS LINCEARES MAGISTRAL DE HUARAZ S.A.C.</t>
  </si>
  <si>
    <t>ACUMULACION CERRO</t>
  </si>
  <si>
    <t>COMPAÑIA MINERA LONDRES S.A.C.</t>
  </si>
  <si>
    <t>OROYA SUR</t>
  </si>
  <si>
    <t>EL PACIFICO DORADO S.A.C.</t>
  </si>
  <si>
    <t>MIRIAM PILAR UNO</t>
  </si>
  <si>
    <t>SANTA</t>
  </si>
  <si>
    <t>CACERES DEL PERU</t>
  </si>
  <si>
    <t>BRYNAJOM S.R.L.</t>
  </si>
  <si>
    <t>CENTURION III</t>
  </si>
  <si>
    <t>SATIPO</t>
  </si>
  <si>
    <t>PAMPA HERMOSA</t>
  </si>
  <si>
    <t>CONSORCIO PERUANO DE MINAS S.A.C</t>
  </si>
  <si>
    <t>HUAYLAS</t>
  </si>
  <si>
    <t>PAMPAROMAS</t>
  </si>
  <si>
    <t>COPEMINA</t>
  </si>
  <si>
    <t>GLORE PERU S.A.C</t>
  </si>
  <si>
    <t>GOYITO Nº 10</t>
  </si>
  <si>
    <t>DANIEL ALCIDES CARRION</t>
  </si>
  <si>
    <t>SANTA ANA DE TUSI</t>
  </si>
  <si>
    <t>KARTIKAY PERUVIAN MINING COMPANY S.A.C.</t>
  </si>
  <si>
    <t>ACUMULACION LOS INCAS I</t>
  </si>
  <si>
    <t>NASCA</t>
  </si>
  <si>
    <t>VISTA ALEGRE</t>
  </si>
  <si>
    <t>CONDOR</t>
  </si>
  <si>
    <t>HUANCAPETI</t>
  </si>
  <si>
    <t>ACUMULACION YAULIYACU</t>
  </si>
  <si>
    <t>GRAN ARCATA</t>
  </si>
  <si>
    <t>BERLIN</t>
  </si>
  <si>
    <t>PACLLON</t>
  </si>
  <si>
    <t>MINERA DON ELISEO S.A.C.</t>
  </si>
  <si>
    <t>NERUDA 2R</t>
  </si>
  <si>
    <t>RECUAY</t>
  </si>
  <si>
    <t>COTAPARACO</t>
  </si>
  <si>
    <t>UEA AUSTRIA DUVAZ</t>
  </si>
  <si>
    <t>TAMBOMAYO</t>
  </si>
  <si>
    <t>TAPAY</t>
  </si>
  <si>
    <t>CONTONGA PERU S.A.C.</t>
  </si>
  <si>
    <t>COMPAñIA MINERA SCORPION S.A.</t>
  </si>
  <si>
    <t>SCORPION</t>
  </si>
  <si>
    <t>PARINACOCHAS</t>
  </si>
  <si>
    <t>PULLO</t>
  </si>
  <si>
    <t>PRODUCCIÓN MINERA METÁLICA DE PLOMO (TMF) - 2018/2017</t>
  </si>
  <si>
    <t>AURIFERA SACRAMENTO S.A.</t>
  </si>
  <si>
    <t>SACRAMENTO</t>
  </si>
  <si>
    <t>HUAYTARA</t>
  </si>
  <si>
    <t>YANACANCHA</t>
  </si>
  <si>
    <t>AC AGREGADOS S.A.</t>
  </si>
  <si>
    <t>AREQUIPA-M</t>
  </si>
  <si>
    <t>SAN MIGUEL DE ACO</t>
  </si>
  <si>
    <t>ANTAMINA 7</t>
  </si>
  <si>
    <t>ANTAMINA Nº 1</t>
  </si>
  <si>
    <t>MINERA GERMANIA S.A.</t>
  </si>
  <si>
    <t>PACOCOCHA</t>
  </si>
  <si>
    <t>SAN MATEO</t>
  </si>
  <si>
    <t>TOROMOCHO UNO-2013</t>
  </si>
  <si>
    <t>CONCESION MINERA MARIA DEL PILAR DE TUSI S.R.L.</t>
  </si>
  <si>
    <t>MARIA DEL PILAR DE TUSI</t>
  </si>
  <si>
    <t>CONSORCIO DE INGENIEROS EJECUTORES MINEROS S.A.</t>
  </si>
  <si>
    <t>LAS AGUILAS</t>
  </si>
  <si>
    <t>PUNO</t>
  </si>
  <si>
    <t>LAMPA</t>
  </si>
  <si>
    <t>OCUVIRI</t>
  </si>
  <si>
    <t>TACAZA</t>
  </si>
  <si>
    <t>SANTA LUCIA</t>
  </si>
  <si>
    <t>MINERA YUNCAN S.R.L.</t>
  </si>
  <si>
    <t>YAUY 01-03</t>
  </si>
  <si>
    <t>CHUPACA</t>
  </si>
  <si>
    <t>CORI LUYCHO S.A.C.</t>
  </si>
  <si>
    <t>MISHYÑAWI</t>
  </si>
  <si>
    <t>CASMA</t>
  </si>
  <si>
    <t>MINERA TITAN DEL PERU S.R.L.</t>
  </si>
  <si>
    <t>BELEN</t>
  </si>
  <si>
    <t>CARAVELI</t>
  </si>
  <si>
    <t>CHALA</t>
  </si>
  <si>
    <t>YARUCHAGUA</t>
  </si>
  <si>
    <t>PRODUCTOR MINERO ARTESANAL</t>
  </si>
  <si>
    <t>S.M.R.L. REVOLUCION 3 DE OCTUBRE N° 2 DE HUANUCO</t>
  </si>
  <si>
    <t>REVOLUCION 3 DE OCTUBRE Nº 2</t>
  </si>
  <si>
    <t>AMBO</t>
  </si>
  <si>
    <t>SAN RAFAEL</t>
  </si>
  <si>
    <t>BRYNAJOM YUNCAN</t>
  </si>
  <si>
    <t>ACUMULACION AMERICANA</t>
  </si>
  <si>
    <t>VERDE</t>
  </si>
  <si>
    <t>SUITUCANCHA</t>
  </si>
  <si>
    <t>MORADA</t>
  </si>
  <si>
    <t>NEXA RESOURCES ATACOCHA S.A.A.</t>
  </si>
  <si>
    <t>NEXA RESOURCES PERU S.A.A.</t>
  </si>
  <si>
    <t>COMPAÑIA MINERA LINCUNA S.A.</t>
  </si>
  <si>
    <t>NEXA RESOURCES EL PORVENIR S.A.C.</t>
  </si>
  <si>
    <t>SILVER HILLS S.R.L.</t>
  </si>
  <si>
    <t>FOX</t>
  </si>
  <si>
    <t>ASUNCION</t>
  </si>
  <si>
    <t>CHACAS</t>
  </si>
  <si>
    <t>SOCIEDAD MINERA ANDEREAL S.A.C.</t>
  </si>
  <si>
    <t>CUNCA</t>
  </si>
  <si>
    <t>CANAS</t>
  </si>
  <si>
    <t>LAYO</t>
  </si>
  <si>
    <r>
      <t>FUENTE:</t>
    </r>
    <r>
      <rPr>
        <sz val="10"/>
        <rFont val="Arial"/>
        <family val="2"/>
      </rPr>
      <t xml:space="preserve">  DIRECCIÓN GENERAL DE MINERÍA - DGES - Dirección de Gestión Minera</t>
    </r>
  </si>
  <si>
    <t>ANTAMINA PRINCIPAL</t>
  </si>
  <si>
    <t>MINERA EL PALACIO DEL CONDOR S.A.C.</t>
  </si>
  <si>
    <t>PALACIO DEL CONDOR</t>
  </si>
  <si>
    <t>MINES &amp; METALS TRADING (PERU) S.A.C. - MMTP</t>
  </si>
  <si>
    <t>CONC. CORRALPAMPA</t>
  </si>
  <si>
    <t>TOTAL - DICIEMBRE</t>
  </si>
  <si>
    <t>TOTAL ACUMULADO ENERO - DICIEMBRE</t>
  </si>
  <si>
    <t>TOTAL COMPARADO ACUMULADO - ENERO - DICIEMBRE</t>
  </si>
  <si>
    <t>Var. % 2018/2017 - DICIEMBRE</t>
  </si>
  <si>
    <t>Var. % 2018/2017 - ENERO - DICIEMBRE</t>
  </si>
  <si>
    <t>COMPAÑIA MINERA LOS CHUNCHOS S.A.C.</t>
  </si>
  <si>
    <t>HERALDOS NEGROS</t>
  </si>
  <si>
    <t>ACOBAMBILLA</t>
  </si>
  <si>
    <t>LOS HERALDOS NEGROS</t>
  </si>
  <si>
    <t>HUANCAYO</t>
  </si>
  <si>
    <t>CHONGOS ALTO</t>
  </si>
  <si>
    <t>S.M.R.L. SANTA ROSSYTA</t>
  </si>
  <si>
    <t>JOSE FRANCISCA</t>
  </si>
  <si>
    <t>TAYACAJA</t>
  </si>
  <si>
    <t>SALCABAMBA</t>
  </si>
  <si>
    <t>Cifras Ajustadas (ene-nov-2018)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</si>
</sst>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4"/>
      <color indexed="1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B0F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/>
      <top style="medium">
        <color indexed="64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thin">
        <color indexed="23"/>
      </bottom>
      <diagonal/>
    </border>
    <border>
      <left/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medium">
        <color indexed="64"/>
      </bottom>
      <diagonal/>
    </border>
    <border>
      <left/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23"/>
      </left>
      <right/>
      <top style="thin">
        <color indexed="23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/>
    <xf numFmtId="3" fontId="0" fillId="0" borderId="0" xfId="0" applyNumberFormat="1" applyAlignment="1"/>
    <xf numFmtId="3" fontId="2" fillId="0" borderId="0" xfId="0" applyNumberFormat="1" applyFont="1" applyAlignment="1"/>
    <xf numFmtId="0" fontId="4" fillId="0" borderId="0" xfId="0" applyFont="1" applyBorder="1"/>
    <xf numFmtId="0" fontId="4" fillId="0" borderId="0" xfId="0" applyFont="1"/>
    <xf numFmtId="0" fontId="4" fillId="0" borderId="0" xfId="0" applyFont="1" applyAlignment="1"/>
    <xf numFmtId="0" fontId="1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right" vertical="center"/>
    </xf>
    <xf numFmtId="3" fontId="3" fillId="2" borderId="1" xfId="0" applyNumberFormat="1" applyFont="1" applyFill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right" vertical="center"/>
    </xf>
    <xf numFmtId="3" fontId="3" fillId="2" borderId="4" xfId="0" applyNumberFormat="1" applyFont="1" applyFill="1" applyBorder="1" applyAlignment="1">
      <alignment horizontal="right" vertical="center"/>
    </xf>
    <xf numFmtId="4" fontId="2" fillId="0" borderId="5" xfId="0" quotePrefix="1" applyNumberFormat="1" applyFont="1" applyBorder="1" applyAlignment="1">
      <alignment horizontal="right"/>
    </xf>
    <xf numFmtId="4" fontId="2" fillId="0" borderId="5" xfId="0" applyNumberFormat="1" applyFont="1" applyBorder="1"/>
    <xf numFmtId="3" fontId="2" fillId="0" borderId="5" xfId="0" applyNumberFormat="1" applyFont="1" applyBorder="1" applyAlignment="1"/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4" fontId="2" fillId="0" borderId="4" xfId="0" quotePrefix="1" applyNumberFormat="1" applyFont="1" applyBorder="1" applyAlignment="1">
      <alignment horizontal="right"/>
    </xf>
    <xf numFmtId="4" fontId="2" fillId="0" borderId="4" xfId="0" applyNumberFormat="1" applyFont="1" applyBorder="1"/>
    <xf numFmtId="3" fontId="0" fillId="0" borderId="4" xfId="0" applyNumberFormat="1" applyBorder="1" applyAlignment="1"/>
    <xf numFmtId="0" fontId="0" fillId="0" borderId="3" xfId="0" applyBorder="1" applyAlignment="1"/>
    <xf numFmtId="0" fontId="0" fillId="0" borderId="1" xfId="0" applyBorder="1" applyAlignment="1"/>
    <xf numFmtId="3" fontId="2" fillId="0" borderId="1" xfId="0" applyNumberFormat="1" applyFont="1" applyBorder="1" applyAlignment="1">
      <alignment horizontal="right"/>
    </xf>
    <xf numFmtId="3" fontId="2" fillId="2" borderId="1" xfId="0" applyNumberFormat="1" applyFont="1" applyFill="1" applyBorder="1" applyAlignment="1">
      <alignment horizontal="right"/>
    </xf>
    <xf numFmtId="0" fontId="0" fillId="0" borderId="2" xfId="0" applyBorder="1" applyAlignment="1"/>
    <xf numFmtId="3" fontId="2" fillId="0" borderId="3" xfId="0" applyNumberFormat="1" applyFont="1" applyBorder="1" applyAlignment="1">
      <alignment horizontal="right"/>
    </xf>
    <xf numFmtId="3" fontId="2" fillId="2" borderId="4" xfId="0" applyNumberFormat="1" applyFont="1" applyFill="1" applyBorder="1" applyAlignment="1">
      <alignment horizontal="right"/>
    </xf>
    <xf numFmtId="0" fontId="7" fillId="0" borderId="0" xfId="0" applyFont="1"/>
    <xf numFmtId="0" fontId="0" fillId="0" borderId="0" xfId="0" applyFill="1"/>
    <xf numFmtId="0" fontId="0" fillId="0" borderId="1" xfId="0" applyBorder="1" applyAlignment="1">
      <alignment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3" fontId="3" fillId="3" borderId="11" xfId="0" applyNumberFormat="1" applyFont="1" applyFill="1" applyBorder="1" applyAlignment="1">
      <alignment wrapText="1"/>
    </xf>
    <xf numFmtId="3" fontId="3" fillId="3" borderId="12" xfId="0" applyNumberFormat="1" applyFont="1" applyFill="1" applyBorder="1" applyAlignment="1">
      <alignment wrapText="1"/>
    </xf>
    <xf numFmtId="3" fontId="3" fillId="3" borderId="13" xfId="0" applyNumberFormat="1" applyFont="1" applyFill="1" applyBorder="1" applyAlignment="1">
      <alignment wrapText="1"/>
    </xf>
    <xf numFmtId="4" fontId="3" fillId="3" borderId="14" xfId="0" applyNumberFormat="1" applyFont="1" applyFill="1" applyBorder="1"/>
    <xf numFmtId="4" fontId="3" fillId="3" borderId="13" xfId="0" applyNumberFormat="1" applyFont="1" applyFill="1" applyBorder="1"/>
    <xf numFmtId="0" fontId="1" fillId="0" borderId="0" xfId="0" applyFont="1" applyAlignment="1"/>
    <xf numFmtId="0" fontId="4" fillId="0" borderId="2" xfId="0" applyFont="1" applyBorder="1" applyAlignment="1"/>
    <xf numFmtId="3" fontId="4" fillId="0" borderId="0" xfId="0" applyNumberFormat="1" applyFont="1" applyAlignment="1"/>
    <xf numFmtId="0" fontId="0" fillId="4" borderId="0" xfId="0" applyFill="1" applyAlignment="1"/>
    <xf numFmtId="0" fontId="1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center" wrapText="1"/>
    </xf>
    <xf numFmtId="0" fontId="5" fillId="3" borderId="18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48"/>
  <sheetViews>
    <sheetView showGridLines="0" tabSelected="1" zoomScale="75" workbookViewId="0">
      <selection activeCell="A2" sqref="A2"/>
    </sheetView>
  </sheetViews>
  <sheetFormatPr baseColWidth="10" defaultRowHeight="12.75" x14ac:dyDescent="0.2"/>
  <cols>
    <col min="1" max="1" width="17.42578125" style="1" bestFit="1" customWidth="1"/>
    <col min="2" max="2" width="12" style="1" bestFit="1" customWidth="1"/>
    <col min="3" max="3" width="32.7109375" style="1" bestFit="1" customWidth="1"/>
    <col min="4" max="4" width="73.7109375" style="1" bestFit="1" customWidth="1"/>
    <col min="5" max="5" width="36.7109375" style="1" bestFit="1" customWidth="1"/>
    <col min="6" max="6" width="16" style="1" bestFit="1" customWidth="1"/>
    <col min="7" max="7" width="20.85546875" style="1" hidden="1" customWidth="1"/>
    <col min="8" max="8" width="22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7109375" style="1" customWidth="1"/>
    <col min="23" max="16384" width="11.42578125" style="1"/>
  </cols>
  <sheetData>
    <row r="1" spans="1:22" ht="18" x14ac:dyDescent="0.25">
      <c r="A1" s="29" t="s">
        <v>186</v>
      </c>
    </row>
    <row r="2" spans="1:22" ht="13.5" thickBot="1" x14ac:dyDescent="0.25">
      <c r="A2" s="43"/>
    </row>
    <row r="3" spans="1:22" customFormat="1" ht="13.5" thickBot="1" x14ac:dyDescent="0.25">
      <c r="A3" s="30"/>
      <c r="I3" s="44">
        <v>2018</v>
      </c>
      <c r="J3" s="45"/>
      <c r="K3" s="45"/>
      <c r="L3" s="45"/>
      <c r="M3" s="45"/>
      <c r="N3" s="46"/>
      <c r="O3" s="44">
        <v>2017</v>
      </c>
      <c r="P3" s="45"/>
      <c r="Q3" s="45"/>
      <c r="R3" s="45"/>
      <c r="S3" s="45"/>
      <c r="T3" s="46"/>
      <c r="U3" s="4"/>
      <c r="V3" s="4"/>
    </row>
    <row r="4" spans="1:22" customFormat="1" ht="73.5" customHeight="1" x14ac:dyDescent="0.2">
      <c r="A4" s="32" t="s">
        <v>0</v>
      </c>
      <c r="B4" s="17" t="s">
        <v>1</v>
      </c>
      <c r="C4" s="17" t="s">
        <v>10</v>
      </c>
      <c r="D4" s="17" t="s">
        <v>2</v>
      </c>
      <c r="E4" s="17" t="s">
        <v>3</v>
      </c>
      <c r="F4" s="17" t="s">
        <v>4</v>
      </c>
      <c r="G4" s="17" t="s">
        <v>5</v>
      </c>
      <c r="H4" s="18" t="s">
        <v>6</v>
      </c>
      <c r="I4" s="32" t="s">
        <v>11</v>
      </c>
      <c r="J4" s="17" t="s">
        <v>7</v>
      </c>
      <c r="K4" s="17" t="s">
        <v>248</v>
      </c>
      <c r="L4" s="17" t="s">
        <v>12</v>
      </c>
      <c r="M4" s="17" t="s">
        <v>8</v>
      </c>
      <c r="N4" s="33" t="s">
        <v>249</v>
      </c>
      <c r="O4" s="32" t="s">
        <v>13</v>
      </c>
      <c r="P4" s="17" t="s">
        <v>14</v>
      </c>
      <c r="Q4" s="17" t="s">
        <v>248</v>
      </c>
      <c r="R4" s="17" t="s">
        <v>15</v>
      </c>
      <c r="S4" s="17" t="s">
        <v>16</v>
      </c>
      <c r="T4" s="33" t="s">
        <v>250</v>
      </c>
      <c r="U4" s="34" t="s">
        <v>251</v>
      </c>
      <c r="V4" s="33" t="s">
        <v>252</v>
      </c>
    </row>
    <row r="5" spans="1:22" ht="15" x14ac:dyDescent="0.2">
      <c r="A5" s="22"/>
      <c r="B5" s="23"/>
      <c r="C5" s="23"/>
      <c r="D5" s="23"/>
      <c r="E5" s="23"/>
      <c r="F5" s="23"/>
      <c r="G5" s="23"/>
      <c r="H5" s="26"/>
      <c r="I5" s="27"/>
      <c r="J5" s="24"/>
      <c r="K5" s="25"/>
      <c r="L5" s="24"/>
      <c r="M5" s="24"/>
      <c r="N5" s="28"/>
      <c r="O5" s="27"/>
      <c r="P5" s="24"/>
      <c r="Q5" s="25"/>
      <c r="R5" s="24"/>
      <c r="S5" s="24"/>
      <c r="T5" s="28"/>
      <c r="U5" s="14"/>
      <c r="V5" s="20"/>
    </row>
    <row r="6" spans="1:22" ht="15" x14ac:dyDescent="0.2">
      <c r="A6" s="22" t="s">
        <v>9</v>
      </c>
      <c r="B6" s="23" t="s">
        <v>19</v>
      </c>
      <c r="C6" s="23" t="s">
        <v>20</v>
      </c>
      <c r="D6" s="23" t="s">
        <v>191</v>
      </c>
      <c r="E6" s="23" t="s">
        <v>192</v>
      </c>
      <c r="F6" s="23" t="s">
        <v>23</v>
      </c>
      <c r="G6" s="23" t="s">
        <v>97</v>
      </c>
      <c r="H6" s="41" t="s">
        <v>193</v>
      </c>
      <c r="I6" s="27">
        <v>0</v>
      </c>
      <c r="J6" s="24">
        <v>0</v>
      </c>
      <c r="K6" s="25">
        <v>0</v>
      </c>
      <c r="L6" s="24">
        <v>794.73827300000005</v>
      </c>
      <c r="M6" s="24">
        <v>29.439333999999999</v>
      </c>
      <c r="N6" s="28">
        <v>824.17760699999997</v>
      </c>
      <c r="O6" s="27">
        <v>164.51323600000001</v>
      </c>
      <c r="P6" s="24">
        <v>6.433084</v>
      </c>
      <c r="Q6" s="25">
        <v>170.94631899999999</v>
      </c>
      <c r="R6" s="24">
        <v>1689.3074340000001</v>
      </c>
      <c r="S6" s="24">
        <v>47.305121999999997</v>
      </c>
      <c r="T6" s="28">
        <v>1736.612556</v>
      </c>
      <c r="U6" s="14" t="s">
        <v>18</v>
      </c>
      <c r="V6" s="20">
        <f t="shared" ref="V6" si="0">+((N6/T6)-1)*100</f>
        <v>-52.541077504451714</v>
      </c>
    </row>
    <row r="7" spans="1:22" ht="15" x14ac:dyDescent="0.2">
      <c r="A7" s="22" t="s">
        <v>9</v>
      </c>
      <c r="B7" s="23" t="s">
        <v>19</v>
      </c>
      <c r="C7" s="23" t="s">
        <v>20</v>
      </c>
      <c r="D7" s="23" t="s">
        <v>21</v>
      </c>
      <c r="E7" s="23" t="s">
        <v>22</v>
      </c>
      <c r="F7" s="23" t="s">
        <v>23</v>
      </c>
      <c r="G7" s="23" t="s">
        <v>24</v>
      </c>
      <c r="H7" s="26" t="s">
        <v>25</v>
      </c>
      <c r="I7" s="27">
        <v>14.687063999999999</v>
      </c>
      <c r="J7" s="24">
        <v>0.63791600000000004</v>
      </c>
      <c r="K7" s="25">
        <v>15.32498</v>
      </c>
      <c r="L7" s="24">
        <v>290.66109499999999</v>
      </c>
      <c r="M7" s="24">
        <v>13.165931</v>
      </c>
      <c r="N7" s="28">
        <v>303.82702699999999</v>
      </c>
      <c r="O7" s="27">
        <v>17.987265000000001</v>
      </c>
      <c r="P7" s="24">
        <v>0.86803399999999997</v>
      </c>
      <c r="Q7" s="25">
        <v>18.855298999999999</v>
      </c>
      <c r="R7" s="24">
        <v>310.71433999999999</v>
      </c>
      <c r="S7" s="24">
        <v>11.824446</v>
      </c>
      <c r="T7" s="28">
        <v>322.53878500000002</v>
      </c>
      <c r="U7" s="15">
        <f t="shared" ref="U7:U15" si="1">+((K7/Q7)-1)*100</f>
        <v>-18.723219398430114</v>
      </c>
      <c r="V7" s="20">
        <f t="shared" ref="V7:V15" si="2">+((N7/T7)-1)*100</f>
        <v>-5.8013978070885486</v>
      </c>
    </row>
    <row r="8" spans="1:22" ht="15" x14ac:dyDescent="0.2">
      <c r="A8" s="22" t="s">
        <v>9</v>
      </c>
      <c r="B8" s="23" t="s">
        <v>19</v>
      </c>
      <c r="C8" s="23" t="s">
        <v>20</v>
      </c>
      <c r="D8" s="23" t="s">
        <v>187</v>
      </c>
      <c r="E8" s="23" t="s">
        <v>188</v>
      </c>
      <c r="F8" s="23" t="s">
        <v>31</v>
      </c>
      <c r="G8" s="23" t="s">
        <v>189</v>
      </c>
      <c r="H8" s="26" t="s">
        <v>189</v>
      </c>
      <c r="I8" s="27">
        <v>0</v>
      </c>
      <c r="J8" s="24">
        <v>0</v>
      </c>
      <c r="K8" s="25">
        <v>0</v>
      </c>
      <c r="L8" s="24">
        <v>0</v>
      </c>
      <c r="M8" s="24">
        <v>0.402175</v>
      </c>
      <c r="N8" s="28">
        <v>0.402175</v>
      </c>
      <c r="O8" s="27">
        <v>0</v>
      </c>
      <c r="P8" s="24">
        <v>0</v>
      </c>
      <c r="Q8" s="25">
        <v>0</v>
      </c>
      <c r="R8" s="24">
        <v>0</v>
      </c>
      <c r="S8" s="24">
        <v>0</v>
      </c>
      <c r="T8" s="28">
        <v>0</v>
      </c>
      <c r="U8" s="14" t="s">
        <v>18</v>
      </c>
      <c r="V8" s="19" t="s">
        <v>18</v>
      </c>
    </row>
    <row r="9" spans="1:22" ht="15" x14ac:dyDescent="0.2">
      <c r="A9" s="22" t="s">
        <v>9</v>
      </c>
      <c r="B9" s="23" t="s">
        <v>19</v>
      </c>
      <c r="C9" s="23" t="s">
        <v>26</v>
      </c>
      <c r="D9" s="23" t="s">
        <v>27</v>
      </c>
      <c r="E9" s="23" t="s">
        <v>135</v>
      </c>
      <c r="F9" s="23" t="s">
        <v>29</v>
      </c>
      <c r="G9" s="23" t="s">
        <v>30</v>
      </c>
      <c r="H9" s="26" t="s">
        <v>30</v>
      </c>
      <c r="I9" s="27">
        <v>0</v>
      </c>
      <c r="J9" s="24">
        <v>392.28433200000001</v>
      </c>
      <c r="K9" s="25">
        <v>392.28433200000001</v>
      </c>
      <c r="L9" s="24">
        <v>0</v>
      </c>
      <c r="M9" s="24">
        <v>3307.9194779999998</v>
      </c>
      <c r="N9" s="28">
        <v>3307.9194779999998</v>
      </c>
      <c r="O9" s="27">
        <v>0</v>
      </c>
      <c r="P9" s="24">
        <v>336.58144199999998</v>
      </c>
      <c r="Q9" s="25">
        <v>336.58144199999998</v>
      </c>
      <c r="R9" s="24">
        <v>0</v>
      </c>
      <c r="S9" s="24">
        <v>2357.7670290000001</v>
      </c>
      <c r="T9" s="28">
        <v>2357.7670290000001</v>
      </c>
      <c r="U9" s="15">
        <f t="shared" ref="U9" si="3">+((K9/Q9)-1)*100</f>
        <v>16.549602280211296</v>
      </c>
      <c r="V9" s="20">
        <f t="shared" ref="V9" si="4">+((N9/T9)-1)*100</f>
        <v>40.298826699726462</v>
      </c>
    </row>
    <row r="10" spans="1:22" ht="15" x14ac:dyDescent="0.2">
      <c r="A10" s="22" t="s">
        <v>9</v>
      </c>
      <c r="B10" s="23" t="s">
        <v>19</v>
      </c>
      <c r="C10" s="23" t="s">
        <v>26</v>
      </c>
      <c r="D10" s="23" t="s">
        <v>27</v>
      </c>
      <c r="E10" s="23" t="s">
        <v>134</v>
      </c>
      <c r="F10" s="23" t="s">
        <v>28</v>
      </c>
      <c r="G10" s="23" t="s">
        <v>133</v>
      </c>
      <c r="H10" s="26" t="s">
        <v>134</v>
      </c>
      <c r="I10" s="27">
        <v>0</v>
      </c>
      <c r="J10" s="24">
        <v>0</v>
      </c>
      <c r="K10" s="25">
        <v>0</v>
      </c>
      <c r="L10" s="24">
        <v>0</v>
      </c>
      <c r="M10" s="24">
        <v>519.96465799999999</v>
      </c>
      <c r="N10" s="28">
        <v>519.96465799999999</v>
      </c>
      <c r="O10" s="27">
        <v>0</v>
      </c>
      <c r="P10" s="24">
        <v>0</v>
      </c>
      <c r="Q10" s="25">
        <v>0</v>
      </c>
      <c r="R10" s="24">
        <v>0</v>
      </c>
      <c r="S10" s="24">
        <v>12.127495</v>
      </c>
      <c r="T10" s="28">
        <v>12.127495</v>
      </c>
      <c r="U10" s="14" t="s">
        <v>18</v>
      </c>
      <c r="V10" s="19" t="s">
        <v>18</v>
      </c>
    </row>
    <row r="11" spans="1:22" ht="15" x14ac:dyDescent="0.2">
      <c r="A11" s="22" t="s">
        <v>9</v>
      </c>
      <c r="B11" s="23" t="s">
        <v>19</v>
      </c>
      <c r="C11" s="23" t="s">
        <v>26</v>
      </c>
      <c r="D11" s="23" t="s">
        <v>152</v>
      </c>
      <c r="E11" s="23" t="s">
        <v>227</v>
      </c>
      <c r="F11" s="23" t="s">
        <v>47</v>
      </c>
      <c r="G11" s="23" t="s">
        <v>48</v>
      </c>
      <c r="H11" s="26" t="s">
        <v>228</v>
      </c>
      <c r="I11" s="27">
        <v>0</v>
      </c>
      <c r="J11" s="24">
        <v>0</v>
      </c>
      <c r="K11" s="25">
        <v>0</v>
      </c>
      <c r="L11" s="24">
        <v>0</v>
      </c>
      <c r="M11" s="24">
        <v>169.79467500000001</v>
      </c>
      <c r="N11" s="28">
        <v>169.79467500000001</v>
      </c>
      <c r="O11" s="27">
        <v>0</v>
      </c>
      <c r="P11" s="24">
        <v>0</v>
      </c>
      <c r="Q11" s="25">
        <v>0</v>
      </c>
      <c r="R11" s="24">
        <v>0</v>
      </c>
      <c r="S11" s="24">
        <v>0</v>
      </c>
      <c r="T11" s="28">
        <v>0</v>
      </c>
      <c r="U11" s="14" t="s">
        <v>18</v>
      </c>
      <c r="V11" s="19" t="s">
        <v>18</v>
      </c>
    </row>
    <row r="12" spans="1:22" ht="15" x14ac:dyDescent="0.2">
      <c r="A12" s="22" t="s">
        <v>9</v>
      </c>
      <c r="B12" s="23" t="s">
        <v>19</v>
      </c>
      <c r="C12" s="23" t="s">
        <v>26</v>
      </c>
      <c r="D12" s="23" t="s">
        <v>152</v>
      </c>
      <c r="E12" s="23" t="s">
        <v>225</v>
      </c>
      <c r="F12" s="23" t="s">
        <v>47</v>
      </c>
      <c r="G12" s="23" t="s">
        <v>154</v>
      </c>
      <c r="H12" s="26" t="s">
        <v>155</v>
      </c>
      <c r="I12" s="27">
        <v>0</v>
      </c>
      <c r="J12" s="24">
        <v>0</v>
      </c>
      <c r="K12" s="25">
        <v>0</v>
      </c>
      <c r="L12" s="24">
        <v>0</v>
      </c>
      <c r="M12" s="24">
        <v>0</v>
      </c>
      <c r="N12" s="28">
        <v>0</v>
      </c>
      <c r="O12" s="27">
        <v>0</v>
      </c>
      <c r="P12" s="24">
        <v>0</v>
      </c>
      <c r="Q12" s="25">
        <v>0</v>
      </c>
      <c r="R12" s="24">
        <v>0</v>
      </c>
      <c r="S12" s="24">
        <v>102.315472</v>
      </c>
      <c r="T12" s="28">
        <v>102.315472</v>
      </c>
      <c r="U12" s="14" t="s">
        <v>18</v>
      </c>
      <c r="V12" s="19" t="s">
        <v>18</v>
      </c>
    </row>
    <row r="13" spans="1:22" ht="15" x14ac:dyDescent="0.2">
      <c r="A13" s="22" t="s">
        <v>9</v>
      </c>
      <c r="B13" s="23" t="s">
        <v>19</v>
      </c>
      <c r="C13" s="23" t="s">
        <v>26</v>
      </c>
      <c r="D13" s="23" t="s">
        <v>152</v>
      </c>
      <c r="E13" s="23" t="s">
        <v>153</v>
      </c>
      <c r="F13" s="23" t="s">
        <v>47</v>
      </c>
      <c r="G13" s="23" t="s">
        <v>154</v>
      </c>
      <c r="H13" s="26" t="s">
        <v>155</v>
      </c>
      <c r="I13" s="27">
        <v>0</v>
      </c>
      <c r="J13" s="24">
        <v>0</v>
      </c>
      <c r="K13" s="25">
        <v>0</v>
      </c>
      <c r="L13" s="24">
        <v>0</v>
      </c>
      <c r="M13" s="24">
        <v>0</v>
      </c>
      <c r="N13" s="28">
        <v>0</v>
      </c>
      <c r="O13" s="27">
        <v>0</v>
      </c>
      <c r="P13" s="24">
        <v>0</v>
      </c>
      <c r="Q13" s="25">
        <v>0</v>
      </c>
      <c r="R13" s="24">
        <v>0</v>
      </c>
      <c r="S13" s="24">
        <v>182.97167400000001</v>
      </c>
      <c r="T13" s="28">
        <v>182.97167400000001</v>
      </c>
      <c r="U13" s="14" t="s">
        <v>18</v>
      </c>
      <c r="V13" s="19" t="s">
        <v>18</v>
      </c>
    </row>
    <row r="14" spans="1:22" ht="15" x14ac:dyDescent="0.2">
      <c r="A14" s="22" t="s">
        <v>9</v>
      </c>
      <c r="B14" s="23" t="s">
        <v>19</v>
      </c>
      <c r="C14" s="23" t="s">
        <v>26</v>
      </c>
      <c r="D14" s="23" t="s">
        <v>32</v>
      </c>
      <c r="E14" s="23" t="s">
        <v>33</v>
      </c>
      <c r="F14" s="23" t="s">
        <v>34</v>
      </c>
      <c r="G14" s="23" t="s">
        <v>35</v>
      </c>
      <c r="H14" s="26" t="s">
        <v>36</v>
      </c>
      <c r="I14" s="27">
        <v>8.2414360000000002</v>
      </c>
      <c r="J14" s="24">
        <v>4.63767</v>
      </c>
      <c r="K14" s="25">
        <v>12.879106999999999</v>
      </c>
      <c r="L14" s="24">
        <v>1022.553261</v>
      </c>
      <c r="M14" s="24">
        <v>437.04538300000002</v>
      </c>
      <c r="N14" s="28">
        <v>1459.5986439999999</v>
      </c>
      <c r="O14" s="27">
        <v>177.94866300000001</v>
      </c>
      <c r="P14" s="24">
        <v>79.584124000000003</v>
      </c>
      <c r="Q14" s="25">
        <v>257.53278699999998</v>
      </c>
      <c r="R14" s="24">
        <v>3704.6761179999999</v>
      </c>
      <c r="S14" s="24">
        <v>609.30037700000003</v>
      </c>
      <c r="T14" s="28">
        <v>4313.9764949999999</v>
      </c>
      <c r="U14" s="14" t="s">
        <v>18</v>
      </c>
      <c r="V14" s="20">
        <f t="shared" si="2"/>
        <v>-66.165818342039898</v>
      </c>
    </row>
    <row r="15" spans="1:22" ht="15" x14ac:dyDescent="0.2">
      <c r="A15" s="22" t="s">
        <v>9</v>
      </c>
      <c r="B15" s="23" t="s">
        <v>19</v>
      </c>
      <c r="C15" s="23" t="s">
        <v>26</v>
      </c>
      <c r="D15" s="23" t="s">
        <v>137</v>
      </c>
      <c r="E15" s="23" t="s">
        <v>41</v>
      </c>
      <c r="F15" s="23" t="s">
        <v>37</v>
      </c>
      <c r="G15" s="23" t="s">
        <v>40</v>
      </c>
      <c r="H15" s="26" t="s">
        <v>40</v>
      </c>
      <c r="I15" s="27">
        <v>0</v>
      </c>
      <c r="J15" s="24">
        <v>1715.0378000000001</v>
      </c>
      <c r="K15" s="25">
        <v>1715.0378000000001</v>
      </c>
      <c r="L15" s="24">
        <v>0</v>
      </c>
      <c r="M15" s="24">
        <v>19376.652096999998</v>
      </c>
      <c r="N15" s="28">
        <v>19376.652096999998</v>
      </c>
      <c r="O15" s="27">
        <v>0</v>
      </c>
      <c r="P15" s="24">
        <v>2175.1955539999999</v>
      </c>
      <c r="Q15" s="25">
        <v>2175.1955539999999</v>
      </c>
      <c r="R15" s="24">
        <v>0</v>
      </c>
      <c r="S15" s="24">
        <v>16822.80516</v>
      </c>
      <c r="T15" s="28">
        <v>16822.80516</v>
      </c>
      <c r="U15" s="15">
        <f t="shared" si="1"/>
        <v>-21.154776321320114</v>
      </c>
      <c r="V15" s="20">
        <f t="shared" si="2"/>
        <v>15.180862601157298</v>
      </c>
    </row>
    <row r="16" spans="1:22" ht="15" x14ac:dyDescent="0.2">
      <c r="A16" s="22" t="s">
        <v>9</v>
      </c>
      <c r="B16" s="23" t="s">
        <v>19</v>
      </c>
      <c r="C16" s="23" t="s">
        <v>26</v>
      </c>
      <c r="D16" s="23" t="s">
        <v>137</v>
      </c>
      <c r="E16" s="23" t="s">
        <v>179</v>
      </c>
      <c r="F16" s="23" t="s">
        <v>29</v>
      </c>
      <c r="G16" s="23" t="s">
        <v>30</v>
      </c>
      <c r="H16" s="26" t="s">
        <v>180</v>
      </c>
      <c r="I16" s="27">
        <v>636.02105800000004</v>
      </c>
      <c r="J16" s="24">
        <v>73.566789</v>
      </c>
      <c r="K16" s="25">
        <v>709.58784800000001</v>
      </c>
      <c r="L16" s="24">
        <v>4038.2995700000001</v>
      </c>
      <c r="M16" s="24">
        <v>1031.8085369999999</v>
      </c>
      <c r="N16" s="28">
        <v>5070.108107</v>
      </c>
      <c r="O16" s="27">
        <v>279.413974</v>
      </c>
      <c r="P16" s="24">
        <v>131.208055</v>
      </c>
      <c r="Q16" s="25">
        <v>410.622029</v>
      </c>
      <c r="R16" s="24">
        <v>2068.0935899999999</v>
      </c>
      <c r="S16" s="24">
        <v>630.255945</v>
      </c>
      <c r="T16" s="28">
        <v>2698.3495339999999</v>
      </c>
      <c r="U16" s="15">
        <f t="shared" ref="U16:U75" si="5">+((K16/Q16)-1)*100</f>
        <v>72.80803217695852</v>
      </c>
      <c r="V16" s="20">
        <f t="shared" ref="V16:V75" si="6">+((N16/T16)-1)*100</f>
        <v>87.896639894689059</v>
      </c>
    </row>
    <row r="17" spans="1:22" ht="15" x14ac:dyDescent="0.2">
      <c r="A17" s="22" t="s">
        <v>9</v>
      </c>
      <c r="B17" s="23" t="s">
        <v>19</v>
      </c>
      <c r="C17" s="23" t="s">
        <v>26</v>
      </c>
      <c r="D17" s="23" t="s">
        <v>137</v>
      </c>
      <c r="E17" s="23" t="s">
        <v>39</v>
      </c>
      <c r="F17" s="23" t="s">
        <v>37</v>
      </c>
      <c r="G17" s="23" t="s">
        <v>40</v>
      </c>
      <c r="H17" s="26" t="s">
        <v>40</v>
      </c>
      <c r="I17" s="27">
        <v>64.395359999999997</v>
      </c>
      <c r="J17" s="24">
        <v>6.3329019999999998</v>
      </c>
      <c r="K17" s="25">
        <v>70.728262000000001</v>
      </c>
      <c r="L17" s="24">
        <v>1750.071154</v>
      </c>
      <c r="M17" s="24">
        <v>94.303032000000002</v>
      </c>
      <c r="N17" s="28">
        <v>1844.3741869999999</v>
      </c>
      <c r="O17" s="27">
        <v>177.719131</v>
      </c>
      <c r="P17" s="24">
        <v>6.362279</v>
      </c>
      <c r="Q17" s="25">
        <v>184.08141000000001</v>
      </c>
      <c r="R17" s="24">
        <v>3848.1138689999998</v>
      </c>
      <c r="S17" s="24">
        <v>150.46655200000001</v>
      </c>
      <c r="T17" s="28">
        <v>3998.5804210000001</v>
      </c>
      <c r="U17" s="15">
        <f t="shared" si="5"/>
        <v>-61.577726941574383</v>
      </c>
      <c r="V17" s="20">
        <f t="shared" si="6"/>
        <v>-53.874275547551889</v>
      </c>
    </row>
    <row r="18" spans="1:22" ht="15" x14ac:dyDescent="0.2">
      <c r="A18" s="22" t="s">
        <v>9</v>
      </c>
      <c r="B18" s="23" t="s">
        <v>19</v>
      </c>
      <c r="C18" s="23" t="s">
        <v>26</v>
      </c>
      <c r="D18" s="23" t="s">
        <v>137</v>
      </c>
      <c r="E18" s="23" t="s">
        <v>43</v>
      </c>
      <c r="F18" s="23" t="s">
        <v>31</v>
      </c>
      <c r="G18" s="23" t="s">
        <v>44</v>
      </c>
      <c r="H18" s="26" t="s">
        <v>45</v>
      </c>
      <c r="I18" s="27">
        <v>83.323364999999995</v>
      </c>
      <c r="J18" s="24">
        <v>0</v>
      </c>
      <c r="K18" s="25">
        <v>83.323364999999995</v>
      </c>
      <c r="L18" s="24">
        <v>1035.2651370000001</v>
      </c>
      <c r="M18" s="24">
        <v>0</v>
      </c>
      <c r="N18" s="28">
        <v>1035.2651370000001</v>
      </c>
      <c r="O18" s="27">
        <v>41.874101000000003</v>
      </c>
      <c r="P18" s="24">
        <v>0</v>
      </c>
      <c r="Q18" s="25">
        <v>41.874101000000003</v>
      </c>
      <c r="R18" s="24">
        <v>1847.278714</v>
      </c>
      <c r="S18" s="24">
        <v>0</v>
      </c>
      <c r="T18" s="28">
        <v>1847.278714</v>
      </c>
      <c r="U18" s="15">
        <f t="shared" si="5"/>
        <v>98.985442099401695</v>
      </c>
      <c r="V18" s="20">
        <f t="shared" si="6"/>
        <v>-43.957285429966795</v>
      </c>
    </row>
    <row r="19" spans="1:22" ht="15" x14ac:dyDescent="0.2">
      <c r="A19" s="22" t="s">
        <v>9</v>
      </c>
      <c r="B19" s="23" t="s">
        <v>19</v>
      </c>
      <c r="C19" s="23" t="s">
        <v>26</v>
      </c>
      <c r="D19" s="23" t="s">
        <v>50</v>
      </c>
      <c r="E19" s="23" t="s">
        <v>51</v>
      </c>
      <c r="F19" s="23" t="s">
        <v>23</v>
      </c>
      <c r="G19" s="23" t="s">
        <v>52</v>
      </c>
      <c r="H19" s="26" t="s">
        <v>53</v>
      </c>
      <c r="I19" s="27">
        <v>0</v>
      </c>
      <c r="J19" s="24">
        <v>0</v>
      </c>
      <c r="K19" s="25">
        <v>0</v>
      </c>
      <c r="L19" s="24">
        <v>5441.4761939999999</v>
      </c>
      <c r="M19" s="24">
        <v>0</v>
      </c>
      <c r="N19" s="28">
        <v>5441.4761939999999</v>
      </c>
      <c r="O19" s="27">
        <v>839.54141000000004</v>
      </c>
      <c r="P19" s="24">
        <v>0</v>
      </c>
      <c r="Q19" s="25">
        <v>839.54141000000004</v>
      </c>
      <c r="R19" s="24">
        <v>17288.629319</v>
      </c>
      <c r="S19" s="24">
        <v>0</v>
      </c>
      <c r="T19" s="28">
        <v>17288.629319</v>
      </c>
      <c r="U19" s="14" t="s">
        <v>18</v>
      </c>
      <c r="V19" s="20">
        <f t="shared" si="6"/>
        <v>-68.525693427761325</v>
      </c>
    </row>
    <row r="20" spans="1:22" ht="15" x14ac:dyDescent="0.2">
      <c r="A20" s="22" t="s">
        <v>9</v>
      </c>
      <c r="B20" s="23" t="s">
        <v>19</v>
      </c>
      <c r="C20" s="23" t="s">
        <v>26</v>
      </c>
      <c r="D20" s="23" t="s">
        <v>50</v>
      </c>
      <c r="E20" s="23" t="s">
        <v>243</v>
      </c>
      <c r="F20" s="23" t="s">
        <v>23</v>
      </c>
      <c r="G20" s="23" t="s">
        <v>52</v>
      </c>
      <c r="H20" s="26" t="s">
        <v>53</v>
      </c>
      <c r="I20" s="27">
        <v>241.57438999999999</v>
      </c>
      <c r="J20" s="24">
        <v>0</v>
      </c>
      <c r="K20" s="25">
        <v>241.57438999999999</v>
      </c>
      <c r="L20" s="24">
        <v>1334.4597839999999</v>
      </c>
      <c r="M20" s="24">
        <v>0</v>
      </c>
      <c r="N20" s="28">
        <v>1334.4597839999999</v>
      </c>
      <c r="O20" s="27">
        <v>0</v>
      </c>
      <c r="P20" s="24">
        <v>0</v>
      </c>
      <c r="Q20" s="25">
        <v>0</v>
      </c>
      <c r="R20" s="24">
        <v>0</v>
      </c>
      <c r="S20" s="24">
        <v>0</v>
      </c>
      <c r="T20" s="28">
        <v>0</v>
      </c>
      <c r="U20" s="14" t="s">
        <v>18</v>
      </c>
      <c r="V20" s="19" t="s">
        <v>18</v>
      </c>
    </row>
    <row r="21" spans="1:22" ht="15" x14ac:dyDescent="0.2">
      <c r="A21" s="22" t="s">
        <v>9</v>
      </c>
      <c r="B21" s="23" t="s">
        <v>19</v>
      </c>
      <c r="C21" s="23" t="s">
        <v>26</v>
      </c>
      <c r="D21" s="23" t="s">
        <v>50</v>
      </c>
      <c r="E21" s="23" t="s">
        <v>195</v>
      </c>
      <c r="F21" s="23" t="s">
        <v>23</v>
      </c>
      <c r="G21" s="23" t="s">
        <v>52</v>
      </c>
      <c r="H21" s="26" t="s">
        <v>53</v>
      </c>
      <c r="I21" s="27">
        <v>0</v>
      </c>
      <c r="J21" s="24">
        <v>0</v>
      </c>
      <c r="K21" s="25">
        <v>0</v>
      </c>
      <c r="L21" s="24">
        <v>2.3626900000000002</v>
      </c>
      <c r="M21" s="24">
        <v>0</v>
      </c>
      <c r="N21" s="28">
        <v>2.3626900000000002</v>
      </c>
      <c r="O21" s="27">
        <v>0</v>
      </c>
      <c r="P21" s="24">
        <v>0</v>
      </c>
      <c r="Q21" s="25">
        <v>0</v>
      </c>
      <c r="R21" s="24">
        <v>0</v>
      </c>
      <c r="S21" s="24">
        <v>0</v>
      </c>
      <c r="T21" s="28">
        <v>0</v>
      </c>
      <c r="U21" s="14" t="s">
        <v>18</v>
      </c>
      <c r="V21" s="19" t="s">
        <v>18</v>
      </c>
    </row>
    <row r="22" spans="1:22" ht="15" x14ac:dyDescent="0.2">
      <c r="A22" s="22" t="s">
        <v>9</v>
      </c>
      <c r="B22" s="23" t="s">
        <v>19</v>
      </c>
      <c r="C22" s="23" t="s">
        <v>26</v>
      </c>
      <c r="D22" s="23" t="s">
        <v>50</v>
      </c>
      <c r="E22" s="23" t="s">
        <v>194</v>
      </c>
      <c r="F22" s="23" t="s">
        <v>23</v>
      </c>
      <c r="G22" s="23" t="s">
        <v>52</v>
      </c>
      <c r="H22" s="26" t="s">
        <v>53</v>
      </c>
      <c r="I22" s="27">
        <v>0</v>
      </c>
      <c r="J22" s="24">
        <v>0</v>
      </c>
      <c r="K22" s="25">
        <v>0</v>
      </c>
      <c r="L22" s="24">
        <v>1.3767130000000001</v>
      </c>
      <c r="M22" s="24">
        <v>0</v>
      </c>
      <c r="N22" s="28">
        <v>1.3767130000000001</v>
      </c>
      <c r="O22" s="27">
        <v>0</v>
      </c>
      <c r="P22" s="24">
        <v>0</v>
      </c>
      <c r="Q22" s="25">
        <v>0</v>
      </c>
      <c r="R22" s="24">
        <v>0</v>
      </c>
      <c r="S22" s="24">
        <v>0</v>
      </c>
      <c r="T22" s="28">
        <v>0</v>
      </c>
      <c r="U22" s="14" t="s">
        <v>18</v>
      </c>
      <c r="V22" s="19" t="s">
        <v>18</v>
      </c>
    </row>
    <row r="23" spans="1:22" ht="15" x14ac:dyDescent="0.2">
      <c r="A23" s="22" t="s">
        <v>9</v>
      </c>
      <c r="B23" s="23" t="s">
        <v>19</v>
      </c>
      <c r="C23" s="23" t="s">
        <v>26</v>
      </c>
      <c r="D23" s="23" t="s">
        <v>54</v>
      </c>
      <c r="E23" s="23" t="s">
        <v>171</v>
      </c>
      <c r="F23" s="23" t="s">
        <v>29</v>
      </c>
      <c r="G23" s="23" t="s">
        <v>55</v>
      </c>
      <c r="H23" s="26" t="s">
        <v>56</v>
      </c>
      <c r="I23" s="27">
        <v>0</v>
      </c>
      <c r="J23" s="24">
        <v>46.661999999999999</v>
      </c>
      <c r="K23" s="25">
        <v>46.661999999999999</v>
      </c>
      <c r="L23" s="24">
        <v>0</v>
      </c>
      <c r="M23" s="24">
        <v>628.96888899999999</v>
      </c>
      <c r="N23" s="28">
        <v>628.96888899999999</v>
      </c>
      <c r="O23" s="27">
        <v>0</v>
      </c>
      <c r="P23" s="24">
        <v>65.154712000000004</v>
      </c>
      <c r="Q23" s="25">
        <v>65.154712000000004</v>
      </c>
      <c r="R23" s="24">
        <v>0</v>
      </c>
      <c r="S23" s="24">
        <v>769.61611100000005</v>
      </c>
      <c r="T23" s="28">
        <v>769.61611100000005</v>
      </c>
      <c r="U23" s="15">
        <f t="shared" si="5"/>
        <v>-28.382769921536919</v>
      </c>
      <c r="V23" s="20">
        <f t="shared" si="6"/>
        <v>-18.274984110877067</v>
      </c>
    </row>
    <row r="24" spans="1:22" ht="15" x14ac:dyDescent="0.2">
      <c r="A24" s="22" t="s">
        <v>9</v>
      </c>
      <c r="B24" s="23" t="s">
        <v>19</v>
      </c>
      <c r="C24" s="23" t="s">
        <v>26</v>
      </c>
      <c r="D24" s="23" t="s">
        <v>57</v>
      </c>
      <c r="E24" s="23" t="s">
        <v>58</v>
      </c>
      <c r="F24" s="23" t="s">
        <v>47</v>
      </c>
      <c r="G24" s="23" t="s">
        <v>48</v>
      </c>
      <c r="H24" s="26" t="s">
        <v>48</v>
      </c>
      <c r="I24" s="27">
        <v>216.14142000000001</v>
      </c>
      <c r="J24" s="24">
        <v>36.725619999999999</v>
      </c>
      <c r="K24" s="25">
        <v>252.86704</v>
      </c>
      <c r="L24" s="24">
        <v>2116.1563609999998</v>
      </c>
      <c r="M24" s="24">
        <v>336.355547</v>
      </c>
      <c r="N24" s="28">
        <v>2452.5119079999999</v>
      </c>
      <c r="O24" s="27">
        <v>182.34125700000001</v>
      </c>
      <c r="P24" s="24">
        <v>34.052675999999998</v>
      </c>
      <c r="Q24" s="25">
        <v>216.393933</v>
      </c>
      <c r="R24" s="24">
        <v>1928.1157109999999</v>
      </c>
      <c r="S24" s="24">
        <v>503.27291600000001</v>
      </c>
      <c r="T24" s="28">
        <v>2431.3886269999998</v>
      </c>
      <c r="U24" s="15">
        <f t="shared" si="5"/>
        <v>16.854958221032934</v>
      </c>
      <c r="V24" s="20">
        <f t="shared" si="6"/>
        <v>0.86877436068553138</v>
      </c>
    </row>
    <row r="25" spans="1:22" ht="15" x14ac:dyDescent="0.2">
      <c r="A25" s="22" t="s">
        <v>9</v>
      </c>
      <c r="B25" s="23" t="s">
        <v>19</v>
      </c>
      <c r="C25" s="23" t="s">
        <v>26</v>
      </c>
      <c r="D25" s="23" t="s">
        <v>57</v>
      </c>
      <c r="E25" s="31" t="s">
        <v>59</v>
      </c>
      <c r="F25" s="23" t="s">
        <v>47</v>
      </c>
      <c r="G25" s="23" t="s">
        <v>48</v>
      </c>
      <c r="H25" s="26" t="s">
        <v>59</v>
      </c>
      <c r="I25" s="27">
        <v>120.68031000000001</v>
      </c>
      <c r="J25" s="24">
        <v>47.439109000000002</v>
      </c>
      <c r="K25" s="25">
        <v>168.11941899999999</v>
      </c>
      <c r="L25" s="24">
        <v>1476.6356350000001</v>
      </c>
      <c r="M25" s="24">
        <v>455.24581999999998</v>
      </c>
      <c r="N25" s="28">
        <v>1931.881455</v>
      </c>
      <c r="O25" s="27">
        <v>96.48912</v>
      </c>
      <c r="P25" s="24">
        <v>34.38843</v>
      </c>
      <c r="Q25" s="25">
        <v>130.87755000000001</v>
      </c>
      <c r="R25" s="24">
        <v>911.94457299999999</v>
      </c>
      <c r="S25" s="24">
        <v>485.91766699999999</v>
      </c>
      <c r="T25" s="28">
        <v>1397.8622399999999</v>
      </c>
      <c r="U25" s="15">
        <f t="shared" si="5"/>
        <v>28.455505929015313</v>
      </c>
      <c r="V25" s="20">
        <f t="shared" si="6"/>
        <v>38.202563866379279</v>
      </c>
    </row>
    <row r="26" spans="1:22" ht="15" x14ac:dyDescent="0.2">
      <c r="A26" s="22" t="s">
        <v>9</v>
      </c>
      <c r="B26" s="23" t="s">
        <v>19</v>
      </c>
      <c r="C26" s="23" t="s">
        <v>26</v>
      </c>
      <c r="D26" s="23" t="s">
        <v>57</v>
      </c>
      <c r="E26" s="23" t="s">
        <v>60</v>
      </c>
      <c r="F26" s="23" t="s">
        <v>47</v>
      </c>
      <c r="G26" s="23" t="s">
        <v>48</v>
      </c>
      <c r="H26" s="26" t="s">
        <v>48</v>
      </c>
      <c r="I26" s="27">
        <v>126.05058</v>
      </c>
      <c r="J26" s="24">
        <v>17.310493000000001</v>
      </c>
      <c r="K26" s="25">
        <v>143.361073</v>
      </c>
      <c r="L26" s="24">
        <v>1543.2583299999999</v>
      </c>
      <c r="M26" s="24">
        <v>300.84625399999999</v>
      </c>
      <c r="N26" s="28">
        <v>1844.1045839999999</v>
      </c>
      <c r="O26" s="27">
        <v>102.83373899999999</v>
      </c>
      <c r="P26" s="24">
        <v>28.796299000000001</v>
      </c>
      <c r="Q26" s="25">
        <v>131.63003800000001</v>
      </c>
      <c r="R26" s="24">
        <v>971.33645200000001</v>
      </c>
      <c r="S26" s="24">
        <v>411.82531999999998</v>
      </c>
      <c r="T26" s="28">
        <v>1383.1617719999999</v>
      </c>
      <c r="U26" s="15">
        <f t="shared" si="5"/>
        <v>8.9121261212429239</v>
      </c>
      <c r="V26" s="20">
        <f t="shared" si="6"/>
        <v>33.325300144284206</v>
      </c>
    </row>
    <row r="27" spans="1:22" ht="15" x14ac:dyDescent="0.2">
      <c r="A27" s="22" t="s">
        <v>9</v>
      </c>
      <c r="B27" s="23" t="s">
        <v>19</v>
      </c>
      <c r="C27" s="23" t="s">
        <v>26</v>
      </c>
      <c r="D27" s="23" t="s">
        <v>63</v>
      </c>
      <c r="E27" s="23" t="s">
        <v>64</v>
      </c>
      <c r="F27" s="23" t="s">
        <v>47</v>
      </c>
      <c r="G27" s="23" t="s">
        <v>48</v>
      </c>
      <c r="H27" s="26" t="s">
        <v>48</v>
      </c>
      <c r="I27" s="27">
        <v>781.19553399999995</v>
      </c>
      <c r="J27" s="24">
        <v>103.932801</v>
      </c>
      <c r="K27" s="25">
        <v>885.12833499999999</v>
      </c>
      <c r="L27" s="24">
        <v>6971.2950090000004</v>
      </c>
      <c r="M27" s="24">
        <v>172.18676300000001</v>
      </c>
      <c r="N27" s="28">
        <v>7143.4817720000001</v>
      </c>
      <c r="O27" s="27">
        <v>841.51905599999998</v>
      </c>
      <c r="P27" s="24">
        <v>0</v>
      </c>
      <c r="Q27" s="25">
        <v>841.51905599999998</v>
      </c>
      <c r="R27" s="24">
        <v>2118.7533319999998</v>
      </c>
      <c r="S27" s="24">
        <v>0</v>
      </c>
      <c r="T27" s="28">
        <v>2118.7533319999998</v>
      </c>
      <c r="U27" s="15">
        <f t="shared" si="5"/>
        <v>5.1822093259882074</v>
      </c>
      <c r="V27" s="19" t="s">
        <v>18</v>
      </c>
    </row>
    <row r="28" spans="1:22" ht="15" x14ac:dyDescent="0.2">
      <c r="A28" s="22" t="s">
        <v>9</v>
      </c>
      <c r="B28" s="23" t="s">
        <v>19</v>
      </c>
      <c r="C28" s="23" t="s">
        <v>26</v>
      </c>
      <c r="D28" s="23" t="s">
        <v>63</v>
      </c>
      <c r="E28" s="23" t="s">
        <v>226</v>
      </c>
      <c r="F28" s="23" t="s">
        <v>47</v>
      </c>
      <c r="G28" s="23" t="s">
        <v>48</v>
      </c>
      <c r="H28" s="26" t="s">
        <v>48</v>
      </c>
      <c r="I28" s="27">
        <v>0</v>
      </c>
      <c r="J28" s="24">
        <v>0</v>
      </c>
      <c r="K28" s="25">
        <v>0</v>
      </c>
      <c r="L28" s="24">
        <v>0</v>
      </c>
      <c r="M28" s="24">
        <v>0</v>
      </c>
      <c r="N28" s="28">
        <v>0</v>
      </c>
      <c r="O28" s="27">
        <v>0</v>
      </c>
      <c r="P28" s="24">
        <v>0</v>
      </c>
      <c r="Q28" s="25">
        <v>0</v>
      </c>
      <c r="R28" s="24">
        <v>4305.7857029999996</v>
      </c>
      <c r="S28" s="24">
        <v>0</v>
      </c>
      <c r="T28" s="28">
        <v>4305.7857029999996</v>
      </c>
      <c r="U28" s="14" t="s">
        <v>18</v>
      </c>
      <c r="V28" s="19" t="s">
        <v>18</v>
      </c>
    </row>
    <row r="29" spans="1:22" ht="15" x14ac:dyDescent="0.2">
      <c r="A29" s="22" t="s">
        <v>9</v>
      </c>
      <c r="B29" s="23" t="s">
        <v>19</v>
      </c>
      <c r="C29" s="23" t="s">
        <v>26</v>
      </c>
      <c r="D29" s="23" t="s">
        <v>143</v>
      </c>
      <c r="E29" s="23" t="s">
        <v>142</v>
      </c>
      <c r="F29" s="23" t="s">
        <v>42</v>
      </c>
      <c r="G29" s="23" t="s">
        <v>42</v>
      </c>
      <c r="H29" s="26" t="s">
        <v>102</v>
      </c>
      <c r="I29" s="27">
        <v>1762.488419</v>
      </c>
      <c r="J29" s="24">
        <v>55.339998999999999</v>
      </c>
      <c r="K29" s="25">
        <v>1817.8284180000001</v>
      </c>
      <c r="L29" s="24">
        <v>16244.325790000001</v>
      </c>
      <c r="M29" s="24">
        <v>448.88789000000003</v>
      </c>
      <c r="N29" s="28">
        <v>16693.213679</v>
      </c>
      <c r="O29" s="27">
        <v>1606.6733320000001</v>
      </c>
      <c r="P29" s="24">
        <v>35.473596000000001</v>
      </c>
      <c r="Q29" s="25">
        <v>1642.1469279999999</v>
      </c>
      <c r="R29" s="24">
        <v>20717.197209000002</v>
      </c>
      <c r="S29" s="24">
        <v>548.924216</v>
      </c>
      <c r="T29" s="28">
        <v>21266.121425000001</v>
      </c>
      <c r="U29" s="15">
        <f t="shared" si="5"/>
        <v>10.69828083008173</v>
      </c>
      <c r="V29" s="20">
        <f t="shared" si="6"/>
        <v>-21.503252307325717</v>
      </c>
    </row>
    <row r="30" spans="1:22" ht="15" x14ac:dyDescent="0.2">
      <c r="A30" s="22" t="s">
        <v>9</v>
      </c>
      <c r="B30" s="23" t="s">
        <v>19</v>
      </c>
      <c r="C30" s="23" t="s">
        <v>26</v>
      </c>
      <c r="D30" s="23" t="s">
        <v>143</v>
      </c>
      <c r="E30" s="23" t="s">
        <v>46</v>
      </c>
      <c r="F30" s="23" t="s">
        <v>47</v>
      </c>
      <c r="G30" s="23" t="s">
        <v>48</v>
      </c>
      <c r="H30" s="26" t="s">
        <v>49</v>
      </c>
      <c r="I30" s="27">
        <v>374.60438900000003</v>
      </c>
      <c r="J30" s="24">
        <v>11.645469</v>
      </c>
      <c r="K30" s="25">
        <v>386.24985900000001</v>
      </c>
      <c r="L30" s="24">
        <v>6233.5269090000002</v>
      </c>
      <c r="M30" s="24">
        <v>128.79705200000001</v>
      </c>
      <c r="N30" s="28">
        <v>6362.3239610000001</v>
      </c>
      <c r="O30" s="27">
        <v>759.05675900000006</v>
      </c>
      <c r="P30" s="24">
        <v>15.626676</v>
      </c>
      <c r="Q30" s="25">
        <v>774.68343600000003</v>
      </c>
      <c r="R30" s="24">
        <v>7203.8850080000002</v>
      </c>
      <c r="S30" s="24">
        <v>110.744387</v>
      </c>
      <c r="T30" s="28">
        <v>7314.6293949999999</v>
      </c>
      <c r="U30" s="15">
        <f t="shared" si="5"/>
        <v>-50.140942603037665</v>
      </c>
      <c r="V30" s="20">
        <f t="shared" si="6"/>
        <v>-13.019189115048801</v>
      </c>
    </row>
    <row r="31" spans="1:22" ht="15" x14ac:dyDescent="0.2">
      <c r="A31" s="22" t="s">
        <v>9</v>
      </c>
      <c r="B31" s="23" t="s">
        <v>19</v>
      </c>
      <c r="C31" s="23" t="s">
        <v>26</v>
      </c>
      <c r="D31" s="23" t="s">
        <v>143</v>
      </c>
      <c r="E31" s="23" t="s">
        <v>101</v>
      </c>
      <c r="F31" s="23" t="s">
        <v>42</v>
      </c>
      <c r="G31" s="23" t="s">
        <v>42</v>
      </c>
      <c r="H31" s="26" t="s">
        <v>102</v>
      </c>
      <c r="I31" s="27">
        <v>167.864732</v>
      </c>
      <c r="J31" s="24">
        <v>2.8603339999999999</v>
      </c>
      <c r="K31" s="25">
        <v>170.725067</v>
      </c>
      <c r="L31" s="24">
        <v>1888.8680429999999</v>
      </c>
      <c r="M31" s="24">
        <v>29.679918000000001</v>
      </c>
      <c r="N31" s="28">
        <v>1918.547961</v>
      </c>
      <c r="O31" s="27">
        <v>97.449172000000004</v>
      </c>
      <c r="P31" s="24">
        <v>2.2324449999999998</v>
      </c>
      <c r="Q31" s="25">
        <v>99.681617000000003</v>
      </c>
      <c r="R31" s="24">
        <v>1763.608624</v>
      </c>
      <c r="S31" s="24">
        <v>26.087036000000001</v>
      </c>
      <c r="T31" s="28">
        <v>1789.695659</v>
      </c>
      <c r="U31" s="15">
        <f t="shared" si="5"/>
        <v>71.270362718935417</v>
      </c>
      <c r="V31" s="20">
        <f t="shared" si="6"/>
        <v>7.1996767356521829</v>
      </c>
    </row>
    <row r="32" spans="1:22" ht="15" x14ac:dyDescent="0.2">
      <c r="A32" s="22" t="s">
        <v>9</v>
      </c>
      <c r="B32" s="23" t="s">
        <v>19</v>
      </c>
      <c r="C32" s="23" t="s">
        <v>26</v>
      </c>
      <c r="D32" s="23" t="s">
        <v>140</v>
      </c>
      <c r="E32" s="23" t="s">
        <v>65</v>
      </c>
      <c r="F32" s="23" t="s">
        <v>31</v>
      </c>
      <c r="G32" s="23" t="s">
        <v>31</v>
      </c>
      <c r="H32" s="26" t="s">
        <v>66</v>
      </c>
      <c r="I32" s="27">
        <v>0</v>
      </c>
      <c r="J32" s="24">
        <v>1171.095685</v>
      </c>
      <c r="K32" s="25">
        <v>1171.095685</v>
      </c>
      <c r="L32" s="24">
        <v>966.96922199999995</v>
      </c>
      <c r="M32" s="24">
        <v>10159.651362000001</v>
      </c>
      <c r="N32" s="28">
        <v>11126.620584</v>
      </c>
      <c r="O32" s="27">
        <v>786.49514099999999</v>
      </c>
      <c r="P32" s="24">
        <v>154.56521699999999</v>
      </c>
      <c r="Q32" s="25">
        <v>941.06035799999995</v>
      </c>
      <c r="R32" s="24">
        <v>8093.0615170000001</v>
      </c>
      <c r="S32" s="24">
        <v>831.106495</v>
      </c>
      <c r="T32" s="28">
        <v>8924.1680109999998</v>
      </c>
      <c r="U32" s="15">
        <f t="shared" si="5"/>
        <v>24.444269174071408</v>
      </c>
      <c r="V32" s="20">
        <f t="shared" si="6"/>
        <v>24.679640390961268</v>
      </c>
    </row>
    <row r="33" spans="1:22" ht="15" x14ac:dyDescent="0.2">
      <c r="A33" s="22" t="s">
        <v>9</v>
      </c>
      <c r="B33" s="23" t="s">
        <v>19</v>
      </c>
      <c r="C33" s="23" t="s">
        <v>26</v>
      </c>
      <c r="D33" s="23" t="s">
        <v>232</v>
      </c>
      <c r="E33" s="23" t="s">
        <v>169</v>
      </c>
      <c r="F33" s="23" t="s">
        <v>23</v>
      </c>
      <c r="G33" s="23" t="s">
        <v>24</v>
      </c>
      <c r="H33" s="26" t="s">
        <v>24</v>
      </c>
      <c r="I33" s="27">
        <v>635.71903999999995</v>
      </c>
      <c r="J33" s="24">
        <v>0</v>
      </c>
      <c r="K33" s="25">
        <v>635.71903999999995</v>
      </c>
      <c r="L33" s="24">
        <v>6219.7204400000001</v>
      </c>
      <c r="M33" s="24">
        <v>0</v>
      </c>
      <c r="N33" s="28">
        <v>6219.7204400000001</v>
      </c>
      <c r="O33" s="27">
        <v>641.63760000000002</v>
      </c>
      <c r="P33" s="24">
        <v>0</v>
      </c>
      <c r="Q33" s="25">
        <v>641.63760000000002</v>
      </c>
      <c r="R33" s="24">
        <v>6589.5992560000004</v>
      </c>
      <c r="S33" s="24">
        <v>0</v>
      </c>
      <c r="T33" s="28">
        <v>6589.5992560000004</v>
      </c>
      <c r="U33" s="15">
        <f t="shared" si="5"/>
        <v>-0.92241477120419413</v>
      </c>
      <c r="V33" s="20">
        <f t="shared" si="6"/>
        <v>-5.6130699550995589</v>
      </c>
    </row>
    <row r="34" spans="1:22" ht="15" x14ac:dyDescent="0.2">
      <c r="A34" s="22" t="s">
        <v>9</v>
      </c>
      <c r="B34" s="23" t="s">
        <v>19</v>
      </c>
      <c r="C34" s="23" t="s">
        <v>20</v>
      </c>
      <c r="D34" s="23" t="s">
        <v>146</v>
      </c>
      <c r="E34" s="23" t="s">
        <v>147</v>
      </c>
      <c r="F34" s="23" t="s">
        <v>47</v>
      </c>
      <c r="G34" s="23" t="s">
        <v>48</v>
      </c>
      <c r="H34" s="26" t="s">
        <v>48</v>
      </c>
      <c r="I34" s="27">
        <v>0</v>
      </c>
      <c r="J34" s="24">
        <v>0</v>
      </c>
      <c r="K34" s="25">
        <v>0</v>
      </c>
      <c r="L34" s="24">
        <v>0</v>
      </c>
      <c r="M34" s="24">
        <v>0.54884699999999997</v>
      </c>
      <c r="N34" s="28">
        <v>0.54884699999999997</v>
      </c>
      <c r="O34" s="27">
        <v>0</v>
      </c>
      <c r="P34" s="24">
        <v>0</v>
      </c>
      <c r="Q34" s="25">
        <v>0</v>
      </c>
      <c r="R34" s="24">
        <v>0</v>
      </c>
      <c r="S34" s="24">
        <v>23.749801000000001</v>
      </c>
      <c r="T34" s="28">
        <v>23.749801000000001</v>
      </c>
      <c r="U34" s="14" t="s">
        <v>18</v>
      </c>
      <c r="V34" s="20">
        <f t="shared" si="6"/>
        <v>-97.689045899795119</v>
      </c>
    </row>
    <row r="35" spans="1:22" ht="15" x14ac:dyDescent="0.2">
      <c r="A35" s="22" t="s">
        <v>9</v>
      </c>
      <c r="B35" s="23" t="s">
        <v>19</v>
      </c>
      <c r="C35" s="23" t="s">
        <v>26</v>
      </c>
      <c r="D35" s="23" t="s">
        <v>253</v>
      </c>
      <c r="E35" s="31" t="s">
        <v>254</v>
      </c>
      <c r="F35" s="23" t="s">
        <v>31</v>
      </c>
      <c r="G35" s="23" t="s">
        <v>31</v>
      </c>
      <c r="H35" s="26" t="s">
        <v>255</v>
      </c>
      <c r="I35" s="27">
        <v>0</v>
      </c>
      <c r="J35" s="24">
        <v>0</v>
      </c>
      <c r="K35" s="25">
        <v>0</v>
      </c>
      <c r="L35" s="24">
        <v>568.98102400000005</v>
      </c>
      <c r="M35" s="24">
        <v>49.112493999999998</v>
      </c>
      <c r="N35" s="28">
        <v>618.09351800000002</v>
      </c>
      <c r="O35" s="27">
        <v>0</v>
      </c>
      <c r="P35" s="24">
        <v>0</v>
      </c>
      <c r="Q35" s="25">
        <v>0</v>
      </c>
      <c r="R35" s="24">
        <v>0</v>
      </c>
      <c r="S35" s="24">
        <v>0</v>
      </c>
      <c r="T35" s="28">
        <v>0</v>
      </c>
      <c r="U35" s="14" t="s">
        <v>18</v>
      </c>
      <c r="V35" s="19" t="s">
        <v>18</v>
      </c>
    </row>
    <row r="36" spans="1:22" ht="15" x14ac:dyDescent="0.2">
      <c r="A36" s="22" t="s">
        <v>9</v>
      </c>
      <c r="B36" s="23" t="s">
        <v>19</v>
      </c>
      <c r="C36" s="23" t="s">
        <v>20</v>
      </c>
      <c r="D36" s="23" t="s">
        <v>139</v>
      </c>
      <c r="E36" s="23" t="s">
        <v>168</v>
      </c>
      <c r="F36" s="23" t="s">
        <v>29</v>
      </c>
      <c r="G36" s="23" t="s">
        <v>30</v>
      </c>
      <c r="H36" s="26" t="s">
        <v>30</v>
      </c>
      <c r="I36" s="27">
        <v>0</v>
      </c>
      <c r="J36" s="24">
        <v>16.662306000000001</v>
      </c>
      <c r="K36" s="25">
        <v>16.662306000000001</v>
      </c>
      <c r="L36" s="24">
        <v>0</v>
      </c>
      <c r="M36" s="24">
        <v>384.032938</v>
      </c>
      <c r="N36" s="28">
        <v>384.032938</v>
      </c>
      <c r="O36" s="27">
        <v>0</v>
      </c>
      <c r="P36" s="24">
        <v>43.7547</v>
      </c>
      <c r="Q36" s="25">
        <v>43.7547</v>
      </c>
      <c r="R36" s="24">
        <v>0</v>
      </c>
      <c r="S36" s="24">
        <v>341.979782</v>
      </c>
      <c r="T36" s="28">
        <v>341.979782</v>
      </c>
      <c r="U36" s="15">
        <f t="shared" si="5"/>
        <v>-61.918820149606788</v>
      </c>
      <c r="V36" s="20">
        <f t="shared" si="6"/>
        <v>12.296971403999546</v>
      </c>
    </row>
    <row r="37" spans="1:22" ht="15" x14ac:dyDescent="0.2">
      <c r="A37" s="22" t="s">
        <v>9</v>
      </c>
      <c r="B37" s="23" t="s">
        <v>19</v>
      </c>
      <c r="C37" s="23" t="s">
        <v>26</v>
      </c>
      <c r="D37" s="23" t="s">
        <v>72</v>
      </c>
      <c r="E37" s="23" t="s">
        <v>73</v>
      </c>
      <c r="F37" s="23" t="s">
        <v>74</v>
      </c>
      <c r="G37" s="23" t="s">
        <v>75</v>
      </c>
      <c r="H37" s="26" t="s">
        <v>73</v>
      </c>
      <c r="I37" s="27">
        <v>0</v>
      </c>
      <c r="J37" s="24">
        <v>0</v>
      </c>
      <c r="K37" s="25">
        <v>0</v>
      </c>
      <c r="L37" s="24">
        <v>0</v>
      </c>
      <c r="M37" s="24">
        <v>0</v>
      </c>
      <c r="N37" s="28">
        <v>0</v>
      </c>
      <c r="O37" s="27">
        <v>5.1837929999999997</v>
      </c>
      <c r="P37" s="24">
        <v>3.597512</v>
      </c>
      <c r="Q37" s="25">
        <v>8.7813049999999997</v>
      </c>
      <c r="R37" s="24">
        <v>355.61356699999999</v>
      </c>
      <c r="S37" s="24">
        <v>227.02365399999999</v>
      </c>
      <c r="T37" s="28">
        <v>582.63722099999995</v>
      </c>
      <c r="U37" s="14" t="s">
        <v>18</v>
      </c>
      <c r="V37" s="19" t="s">
        <v>18</v>
      </c>
    </row>
    <row r="38" spans="1:22" ht="15" x14ac:dyDescent="0.2">
      <c r="A38" s="22" t="s">
        <v>9</v>
      </c>
      <c r="B38" s="23" t="s">
        <v>19</v>
      </c>
      <c r="C38" s="23" t="s">
        <v>26</v>
      </c>
      <c r="D38" s="23" t="s">
        <v>76</v>
      </c>
      <c r="E38" s="23" t="s">
        <v>77</v>
      </c>
      <c r="F38" s="23" t="s">
        <v>78</v>
      </c>
      <c r="G38" s="23" t="s">
        <v>79</v>
      </c>
      <c r="H38" s="26" t="s">
        <v>80</v>
      </c>
      <c r="I38" s="27">
        <v>1558.9105999999999</v>
      </c>
      <c r="J38" s="24">
        <v>138.58264</v>
      </c>
      <c r="K38" s="25">
        <v>1697.49324</v>
      </c>
      <c r="L38" s="24">
        <v>18358.611130000001</v>
      </c>
      <c r="M38" s="24">
        <v>1321.63923</v>
      </c>
      <c r="N38" s="28">
        <v>19680.250359999998</v>
      </c>
      <c r="O38" s="27">
        <v>1721.06844</v>
      </c>
      <c r="P38" s="24">
        <v>124.00471</v>
      </c>
      <c r="Q38" s="25">
        <v>1845.0731499999999</v>
      </c>
      <c r="R38" s="24">
        <v>20059.988939999999</v>
      </c>
      <c r="S38" s="24">
        <v>1327.10466</v>
      </c>
      <c r="T38" s="28">
        <v>21387.0936</v>
      </c>
      <c r="U38" s="15">
        <f t="shared" si="5"/>
        <v>-7.9985939852845416</v>
      </c>
      <c r="V38" s="20">
        <f t="shared" si="6"/>
        <v>-7.980716182960002</v>
      </c>
    </row>
    <row r="39" spans="1:22" ht="15" x14ac:dyDescent="0.2">
      <c r="A39" s="22" t="s">
        <v>9</v>
      </c>
      <c r="B39" s="23" t="s">
        <v>19</v>
      </c>
      <c r="C39" s="23" t="s">
        <v>26</v>
      </c>
      <c r="D39" s="23" t="s">
        <v>81</v>
      </c>
      <c r="E39" s="23" t="s">
        <v>82</v>
      </c>
      <c r="F39" s="23" t="s">
        <v>47</v>
      </c>
      <c r="G39" s="23" t="s">
        <v>83</v>
      </c>
      <c r="H39" s="26" t="s">
        <v>84</v>
      </c>
      <c r="I39" s="27">
        <v>43.509779999999999</v>
      </c>
      <c r="J39" s="24">
        <v>11.68272</v>
      </c>
      <c r="K39" s="25">
        <v>55.192500000000003</v>
      </c>
      <c r="L39" s="24">
        <v>548.38876800000003</v>
      </c>
      <c r="M39" s="24">
        <v>246.97238100000001</v>
      </c>
      <c r="N39" s="28">
        <v>795.36114899999995</v>
      </c>
      <c r="O39" s="27">
        <v>97.122444999999999</v>
      </c>
      <c r="P39" s="24">
        <v>36.681026000000003</v>
      </c>
      <c r="Q39" s="25">
        <v>133.803471</v>
      </c>
      <c r="R39" s="24">
        <v>1271.056783</v>
      </c>
      <c r="S39" s="24">
        <v>442.57330400000001</v>
      </c>
      <c r="T39" s="28">
        <v>1713.630087</v>
      </c>
      <c r="U39" s="15">
        <f t="shared" si="5"/>
        <v>-58.751070067532105</v>
      </c>
      <c r="V39" s="20">
        <f t="shared" si="6"/>
        <v>-53.586182045133526</v>
      </c>
    </row>
    <row r="40" spans="1:22" ht="15" x14ac:dyDescent="0.2">
      <c r="A40" s="22" t="s">
        <v>9</v>
      </c>
      <c r="B40" s="23" t="s">
        <v>19</v>
      </c>
      <c r="C40" s="23" t="s">
        <v>26</v>
      </c>
      <c r="D40" s="23" t="s">
        <v>81</v>
      </c>
      <c r="E40" s="23" t="s">
        <v>85</v>
      </c>
      <c r="F40" s="23" t="s">
        <v>47</v>
      </c>
      <c r="G40" s="23" t="s">
        <v>83</v>
      </c>
      <c r="H40" s="26" t="s">
        <v>86</v>
      </c>
      <c r="I40" s="27">
        <v>47.057340000000003</v>
      </c>
      <c r="J40" s="24">
        <v>26.1402</v>
      </c>
      <c r="K40" s="25">
        <v>73.197540000000004</v>
      </c>
      <c r="L40" s="24">
        <v>184.766502</v>
      </c>
      <c r="M40" s="24">
        <v>106.160996</v>
      </c>
      <c r="N40" s="28">
        <v>290.92749800000001</v>
      </c>
      <c r="O40" s="27">
        <v>0</v>
      </c>
      <c r="P40" s="24">
        <v>0.67817400000000005</v>
      </c>
      <c r="Q40" s="25">
        <v>0.67817400000000005</v>
      </c>
      <c r="R40" s="24">
        <v>8.2867789999999992</v>
      </c>
      <c r="S40" s="24">
        <v>5.5720450000000001</v>
      </c>
      <c r="T40" s="28">
        <v>13.858824</v>
      </c>
      <c r="U40" s="14" t="s">
        <v>18</v>
      </c>
      <c r="V40" s="19" t="s">
        <v>18</v>
      </c>
    </row>
    <row r="41" spans="1:22" ht="15" x14ac:dyDescent="0.2">
      <c r="A41" s="22" t="s">
        <v>9</v>
      </c>
      <c r="B41" s="23" t="s">
        <v>19</v>
      </c>
      <c r="C41" s="23" t="s">
        <v>26</v>
      </c>
      <c r="D41" s="23" t="s">
        <v>87</v>
      </c>
      <c r="E41" s="23" t="s">
        <v>256</v>
      </c>
      <c r="F41" s="23" t="s">
        <v>47</v>
      </c>
      <c r="G41" s="23" t="s">
        <v>257</v>
      </c>
      <c r="H41" s="26" t="s">
        <v>258</v>
      </c>
      <c r="I41" s="27">
        <v>191.47077899999999</v>
      </c>
      <c r="J41" s="24">
        <v>9.0713349999999995</v>
      </c>
      <c r="K41" s="25">
        <v>200.542114</v>
      </c>
      <c r="L41" s="24">
        <v>1137.095272</v>
      </c>
      <c r="M41" s="24">
        <v>91.931094000000002</v>
      </c>
      <c r="N41" s="28">
        <v>1229.0263660000001</v>
      </c>
      <c r="O41" s="27">
        <v>0</v>
      </c>
      <c r="P41" s="24">
        <v>0</v>
      </c>
      <c r="Q41" s="25">
        <v>0</v>
      </c>
      <c r="R41" s="24">
        <v>0</v>
      </c>
      <c r="S41" s="24">
        <v>0</v>
      </c>
      <c r="T41" s="28">
        <v>0</v>
      </c>
      <c r="U41" s="14" t="s">
        <v>18</v>
      </c>
      <c r="V41" s="19" t="s">
        <v>18</v>
      </c>
    </row>
    <row r="42" spans="1:22" ht="15" x14ac:dyDescent="0.2">
      <c r="A42" s="22" t="s">
        <v>9</v>
      </c>
      <c r="B42" s="23" t="s">
        <v>19</v>
      </c>
      <c r="C42" s="23" t="s">
        <v>26</v>
      </c>
      <c r="D42" s="23" t="s">
        <v>87</v>
      </c>
      <c r="E42" s="31" t="s">
        <v>141</v>
      </c>
      <c r="F42" s="23" t="s">
        <v>37</v>
      </c>
      <c r="G42" s="23" t="s">
        <v>88</v>
      </c>
      <c r="H42" s="26" t="s">
        <v>89</v>
      </c>
      <c r="I42" s="27">
        <v>0</v>
      </c>
      <c r="J42" s="24">
        <v>0</v>
      </c>
      <c r="K42" s="25">
        <v>0</v>
      </c>
      <c r="L42" s="24">
        <v>0</v>
      </c>
      <c r="M42" s="24">
        <v>0</v>
      </c>
      <c r="N42" s="28">
        <v>0</v>
      </c>
      <c r="O42" s="27">
        <v>0</v>
      </c>
      <c r="P42" s="24">
        <v>344.22829000000002</v>
      </c>
      <c r="Q42" s="25">
        <v>344.22829000000002</v>
      </c>
      <c r="R42" s="24">
        <v>0</v>
      </c>
      <c r="S42" s="24">
        <v>1503.0199010000001</v>
      </c>
      <c r="T42" s="28">
        <v>1503.0199010000001</v>
      </c>
      <c r="U42" s="14" t="s">
        <v>18</v>
      </c>
      <c r="V42" s="19" t="s">
        <v>18</v>
      </c>
    </row>
    <row r="43" spans="1:22" ht="15" x14ac:dyDescent="0.2">
      <c r="A43" s="22" t="s">
        <v>9</v>
      </c>
      <c r="B43" s="23" t="s">
        <v>19</v>
      </c>
      <c r="C43" s="23" t="s">
        <v>26</v>
      </c>
      <c r="D43" s="23" t="s">
        <v>90</v>
      </c>
      <c r="E43" s="23" t="s">
        <v>91</v>
      </c>
      <c r="F43" s="23" t="s">
        <v>23</v>
      </c>
      <c r="G43" s="23" t="s">
        <v>92</v>
      </c>
      <c r="H43" s="26" t="s">
        <v>93</v>
      </c>
      <c r="I43" s="27">
        <v>430.976</v>
      </c>
      <c r="J43" s="24">
        <v>83.906400000000005</v>
      </c>
      <c r="K43" s="25">
        <v>514.88239999999996</v>
      </c>
      <c r="L43" s="24">
        <v>4349.0069999999996</v>
      </c>
      <c r="M43" s="24">
        <v>983.41809999999998</v>
      </c>
      <c r="N43" s="28">
        <v>5332.4251000000004</v>
      </c>
      <c r="O43" s="27">
        <v>253.89699999999999</v>
      </c>
      <c r="P43" s="24">
        <v>50.015700000000002</v>
      </c>
      <c r="Q43" s="25">
        <v>303.91269999999997</v>
      </c>
      <c r="R43" s="24">
        <v>3362.049</v>
      </c>
      <c r="S43" s="24">
        <v>697.42660000000001</v>
      </c>
      <c r="T43" s="28">
        <v>4059.4756000000002</v>
      </c>
      <c r="U43" s="15">
        <f t="shared" si="5"/>
        <v>69.417862432205041</v>
      </c>
      <c r="V43" s="20">
        <f t="shared" si="6"/>
        <v>31.35748617382994</v>
      </c>
    </row>
    <row r="44" spans="1:22" ht="15" x14ac:dyDescent="0.2">
      <c r="A44" s="22" t="s">
        <v>9</v>
      </c>
      <c r="B44" s="23" t="s">
        <v>19</v>
      </c>
      <c r="C44" s="23" t="s">
        <v>26</v>
      </c>
      <c r="D44" s="23" t="s">
        <v>90</v>
      </c>
      <c r="E44" s="23" t="s">
        <v>94</v>
      </c>
      <c r="F44" s="23" t="s">
        <v>23</v>
      </c>
      <c r="G44" s="23" t="s">
        <v>92</v>
      </c>
      <c r="H44" s="26" t="s">
        <v>93</v>
      </c>
      <c r="I44" s="27">
        <v>89.614000000000004</v>
      </c>
      <c r="J44" s="24">
        <v>17.5503</v>
      </c>
      <c r="K44" s="25">
        <v>107.1643</v>
      </c>
      <c r="L44" s="24">
        <v>1160.9649999999999</v>
      </c>
      <c r="M44" s="24">
        <v>248.53829999999999</v>
      </c>
      <c r="N44" s="28">
        <v>1409.5033000000001</v>
      </c>
      <c r="O44" s="27">
        <v>303.28199999999998</v>
      </c>
      <c r="P44" s="24">
        <v>59.7012</v>
      </c>
      <c r="Q44" s="25">
        <v>362.98320000000001</v>
      </c>
      <c r="R44" s="24">
        <v>2714.5720000000001</v>
      </c>
      <c r="S44" s="24">
        <v>539.68010000000004</v>
      </c>
      <c r="T44" s="28">
        <v>3254.2521000000002</v>
      </c>
      <c r="U44" s="15">
        <f t="shared" si="5"/>
        <v>-70.476787906437551</v>
      </c>
      <c r="V44" s="20">
        <f t="shared" si="6"/>
        <v>-56.687335317383678</v>
      </c>
    </row>
    <row r="45" spans="1:22" ht="15" x14ac:dyDescent="0.2">
      <c r="A45" s="22" t="s">
        <v>9</v>
      </c>
      <c r="B45" s="23" t="s">
        <v>19</v>
      </c>
      <c r="C45" s="23" t="s">
        <v>26</v>
      </c>
      <c r="D45" s="23" t="s">
        <v>90</v>
      </c>
      <c r="E45" s="23" t="s">
        <v>172</v>
      </c>
      <c r="F45" s="23" t="s">
        <v>23</v>
      </c>
      <c r="G45" s="23" t="s">
        <v>92</v>
      </c>
      <c r="H45" s="26" t="s">
        <v>173</v>
      </c>
      <c r="I45" s="27">
        <v>63.713999999999999</v>
      </c>
      <c r="J45" s="24">
        <v>27.1922</v>
      </c>
      <c r="K45" s="25">
        <v>90.906199999999998</v>
      </c>
      <c r="L45" s="24">
        <v>894.27</v>
      </c>
      <c r="M45" s="24">
        <v>305.37009999999998</v>
      </c>
      <c r="N45" s="28">
        <v>1199.6401000000001</v>
      </c>
      <c r="O45" s="27">
        <v>68.558000000000007</v>
      </c>
      <c r="P45" s="24">
        <v>19.047599999999999</v>
      </c>
      <c r="Q45" s="25">
        <v>87.605599999999995</v>
      </c>
      <c r="R45" s="24">
        <v>697.29499999999996</v>
      </c>
      <c r="S45" s="24">
        <v>209.8682</v>
      </c>
      <c r="T45" s="28">
        <v>907.16319999999996</v>
      </c>
      <c r="U45" s="15">
        <f t="shared" si="5"/>
        <v>3.767567370122471</v>
      </c>
      <c r="V45" s="20">
        <f t="shared" si="6"/>
        <v>32.240825024648288</v>
      </c>
    </row>
    <row r="46" spans="1:22" ht="15" x14ac:dyDescent="0.2">
      <c r="A46" s="22" t="s">
        <v>9</v>
      </c>
      <c r="B46" s="23" t="s">
        <v>19</v>
      </c>
      <c r="C46" s="23" t="s">
        <v>26</v>
      </c>
      <c r="D46" s="23" t="s">
        <v>182</v>
      </c>
      <c r="E46" s="23" t="s">
        <v>183</v>
      </c>
      <c r="F46" s="23" t="s">
        <v>34</v>
      </c>
      <c r="G46" s="23" t="s">
        <v>184</v>
      </c>
      <c r="H46" s="26" t="s">
        <v>185</v>
      </c>
      <c r="I46" s="27">
        <v>133.38499999999999</v>
      </c>
      <c r="J46" s="24">
        <v>13</v>
      </c>
      <c r="K46" s="25">
        <v>146.38499999999999</v>
      </c>
      <c r="L46" s="24">
        <v>1001.23415</v>
      </c>
      <c r="M46" s="24">
        <v>557.67181600000004</v>
      </c>
      <c r="N46" s="28">
        <v>1558.905966</v>
      </c>
      <c r="O46" s="27">
        <v>0</v>
      </c>
      <c r="P46" s="24">
        <v>79.099999999999994</v>
      </c>
      <c r="Q46" s="25">
        <v>79.099999999999994</v>
      </c>
      <c r="R46" s="24">
        <v>0</v>
      </c>
      <c r="S46" s="24">
        <v>164.94800000000001</v>
      </c>
      <c r="T46" s="28">
        <v>164.94800000000001</v>
      </c>
      <c r="U46" s="15">
        <f t="shared" si="5"/>
        <v>85.06321112515802</v>
      </c>
      <c r="V46" s="19" t="s">
        <v>18</v>
      </c>
    </row>
    <row r="47" spans="1:22" ht="15" x14ac:dyDescent="0.2">
      <c r="A47" s="22" t="s">
        <v>9</v>
      </c>
      <c r="B47" s="23" t="s">
        <v>19</v>
      </c>
      <c r="C47" s="23" t="s">
        <v>26</v>
      </c>
      <c r="D47" s="23" t="s">
        <v>200</v>
      </c>
      <c r="E47" s="23" t="s">
        <v>201</v>
      </c>
      <c r="F47" s="23" t="s">
        <v>42</v>
      </c>
      <c r="G47" s="23" t="s">
        <v>162</v>
      </c>
      <c r="H47" s="26" t="s">
        <v>163</v>
      </c>
      <c r="I47" s="27">
        <v>0</v>
      </c>
      <c r="J47" s="24">
        <v>0</v>
      </c>
      <c r="K47" s="25">
        <v>0</v>
      </c>
      <c r="L47" s="24">
        <v>8.5120000000000005</v>
      </c>
      <c r="M47" s="24">
        <v>1.4451000000000001</v>
      </c>
      <c r="N47" s="28">
        <v>9.9571000000000005</v>
      </c>
      <c r="O47" s="27">
        <v>0</v>
      </c>
      <c r="P47" s="24">
        <v>0</v>
      </c>
      <c r="Q47" s="25">
        <v>0</v>
      </c>
      <c r="R47" s="24">
        <v>0</v>
      </c>
      <c r="S47" s="24">
        <v>0.20799999999999999</v>
      </c>
      <c r="T47" s="28">
        <v>0.20799999999999999</v>
      </c>
      <c r="U47" s="14" t="s">
        <v>18</v>
      </c>
      <c r="V47" s="19" t="s">
        <v>18</v>
      </c>
    </row>
    <row r="48" spans="1:22" ht="15" x14ac:dyDescent="0.2">
      <c r="A48" s="22" t="s">
        <v>9</v>
      </c>
      <c r="B48" s="23" t="s">
        <v>19</v>
      </c>
      <c r="C48" s="23" t="s">
        <v>26</v>
      </c>
      <c r="D48" s="23" t="s">
        <v>202</v>
      </c>
      <c r="E48" s="23" t="s">
        <v>203</v>
      </c>
      <c r="F48" s="23" t="s">
        <v>204</v>
      </c>
      <c r="G48" s="23" t="s">
        <v>205</v>
      </c>
      <c r="H48" s="26" t="s">
        <v>206</v>
      </c>
      <c r="I48" s="27">
        <v>52.306716000000002</v>
      </c>
      <c r="J48" s="24">
        <v>3.5409700000000002</v>
      </c>
      <c r="K48" s="25">
        <v>55.847686000000003</v>
      </c>
      <c r="L48" s="24">
        <v>348.79028399999999</v>
      </c>
      <c r="M48" s="24">
        <v>32.849800999999999</v>
      </c>
      <c r="N48" s="28">
        <v>381.640085</v>
      </c>
      <c r="O48" s="27">
        <v>133.54889800000001</v>
      </c>
      <c r="P48" s="24">
        <v>10.95459</v>
      </c>
      <c r="Q48" s="25">
        <v>144.503488</v>
      </c>
      <c r="R48" s="24">
        <v>597.00410799999997</v>
      </c>
      <c r="S48" s="24">
        <v>39.955007999999999</v>
      </c>
      <c r="T48" s="28">
        <v>636.95911599999999</v>
      </c>
      <c r="U48" s="15">
        <f t="shared" si="5"/>
        <v>-61.352015253777125</v>
      </c>
      <c r="V48" s="20">
        <f t="shared" si="6"/>
        <v>-40.084053212608396</v>
      </c>
    </row>
    <row r="49" spans="1:22" ht="15" x14ac:dyDescent="0.2">
      <c r="A49" s="22" t="s">
        <v>9</v>
      </c>
      <c r="B49" s="23" t="s">
        <v>19</v>
      </c>
      <c r="C49" s="23" t="s">
        <v>26</v>
      </c>
      <c r="D49" s="23" t="s">
        <v>202</v>
      </c>
      <c r="E49" s="23" t="s">
        <v>207</v>
      </c>
      <c r="F49" s="23" t="s">
        <v>204</v>
      </c>
      <c r="G49" s="23" t="s">
        <v>205</v>
      </c>
      <c r="H49" s="26" t="s">
        <v>208</v>
      </c>
      <c r="I49" s="27">
        <v>0</v>
      </c>
      <c r="J49" s="24">
        <v>0</v>
      </c>
      <c r="K49" s="25">
        <v>0</v>
      </c>
      <c r="L49" s="24">
        <v>0</v>
      </c>
      <c r="M49" s="24">
        <v>46.756799999999998</v>
      </c>
      <c r="N49" s="28">
        <v>46.756799999999998</v>
      </c>
      <c r="O49" s="27">
        <v>0</v>
      </c>
      <c r="P49" s="24">
        <v>0</v>
      </c>
      <c r="Q49" s="25">
        <v>0</v>
      </c>
      <c r="R49" s="24">
        <v>0</v>
      </c>
      <c r="S49" s="24">
        <v>1011.026077</v>
      </c>
      <c r="T49" s="28">
        <v>1011.026077</v>
      </c>
      <c r="U49" s="14" t="s">
        <v>18</v>
      </c>
      <c r="V49" s="20">
        <f t="shared" si="6"/>
        <v>-95.375312164178723</v>
      </c>
    </row>
    <row r="50" spans="1:22" ht="15" x14ac:dyDescent="0.2">
      <c r="A50" s="22" t="s">
        <v>9</v>
      </c>
      <c r="B50" s="23" t="s">
        <v>19</v>
      </c>
      <c r="C50" s="23" t="s">
        <v>20</v>
      </c>
      <c r="D50" s="23" t="s">
        <v>156</v>
      </c>
      <c r="E50" s="23" t="s">
        <v>159</v>
      </c>
      <c r="F50" s="23" t="s">
        <v>23</v>
      </c>
      <c r="G50" s="23" t="s">
        <v>157</v>
      </c>
      <c r="H50" s="26" t="s">
        <v>158</v>
      </c>
      <c r="I50" s="27">
        <v>0</v>
      </c>
      <c r="J50" s="24">
        <v>0</v>
      </c>
      <c r="K50" s="25">
        <v>0</v>
      </c>
      <c r="L50" s="24">
        <v>777.778593</v>
      </c>
      <c r="M50" s="24">
        <v>13.834754</v>
      </c>
      <c r="N50" s="28">
        <v>791.61334699999998</v>
      </c>
      <c r="O50" s="27">
        <v>0</v>
      </c>
      <c r="P50" s="24">
        <v>0</v>
      </c>
      <c r="Q50" s="25">
        <v>0</v>
      </c>
      <c r="R50" s="24">
        <v>745.92784200000006</v>
      </c>
      <c r="S50" s="24">
        <v>17.204539</v>
      </c>
      <c r="T50" s="28">
        <v>763.13238100000001</v>
      </c>
      <c r="U50" s="14" t="s">
        <v>18</v>
      </c>
      <c r="V50" s="20">
        <f t="shared" si="6"/>
        <v>3.7321134195195338</v>
      </c>
    </row>
    <row r="51" spans="1:22" ht="15" x14ac:dyDescent="0.2">
      <c r="A51" s="22" t="s">
        <v>9</v>
      </c>
      <c r="B51" s="23" t="s">
        <v>19</v>
      </c>
      <c r="C51" s="23" t="s">
        <v>26</v>
      </c>
      <c r="D51" s="23" t="s">
        <v>181</v>
      </c>
      <c r="E51" s="23" t="s">
        <v>115</v>
      </c>
      <c r="F51" s="23" t="s">
        <v>23</v>
      </c>
      <c r="G51" s="23" t="s">
        <v>52</v>
      </c>
      <c r="H51" s="26" t="s">
        <v>116</v>
      </c>
      <c r="I51" s="27">
        <v>0</v>
      </c>
      <c r="J51" s="24">
        <v>0</v>
      </c>
      <c r="K51" s="25">
        <v>0</v>
      </c>
      <c r="L51" s="24">
        <v>330.25324599999999</v>
      </c>
      <c r="M51" s="24">
        <v>127.123903</v>
      </c>
      <c r="N51" s="28">
        <v>457.37714899999997</v>
      </c>
      <c r="O51" s="27">
        <v>40.162500000000001</v>
      </c>
      <c r="P51" s="24">
        <v>14.148199999999999</v>
      </c>
      <c r="Q51" s="25">
        <v>54.310699999999997</v>
      </c>
      <c r="R51" s="24">
        <v>216.34017399999999</v>
      </c>
      <c r="S51" s="24">
        <v>86.921563000000006</v>
      </c>
      <c r="T51" s="28">
        <v>303.26173699999998</v>
      </c>
      <c r="U51" s="14" t="s">
        <v>18</v>
      </c>
      <c r="V51" s="20">
        <f t="shared" si="6"/>
        <v>50.819273649415251</v>
      </c>
    </row>
    <row r="52" spans="1:22" ht="15" x14ac:dyDescent="0.2">
      <c r="A52" s="22" t="s">
        <v>9</v>
      </c>
      <c r="B52" s="23" t="s">
        <v>19</v>
      </c>
      <c r="C52" s="23" t="s">
        <v>20</v>
      </c>
      <c r="D52" s="23" t="s">
        <v>212</v>
      </c>
      <c r="E52" s="23" t="s">
        <v>213</v>
      </c>
      <c r="F52" s="23" t="s">
        <v>23</v>
      </c>
      <c r="G52" s="23" t="s">
        <v>214</v>
      </c>
      <c r="H52" s="26" t="s">
        <v>214</v>
      </c>
      <c r="I52" s="27">
        <v>0</v>
      </c>
      <c r="J52" s="24">
        <v>0</v>
      </c>
      <c r="K52" s="25">
        <v>0</v>
      </c>
      <c r="L52" s="24">
        <v>0</v>
      </c>
      <c r="M52" s="24">
        <v>0</v>
      </c>
      <c r="N52" s="28">
        <v>0</v>
      </c>
      <c r="O52" s="27">
        <v>0</v>
      </c>
      <c r="P52" s="24">
        <v>0</v>
      </c>
      <c r="Q52" s="25">
        <v>0</v>
      </c>
      <c r="R52" s="24">
        <v>12.43486</v>
      </c>
      <c r="S52" s="24">
        <v>0</v>
      </c>
      <c r="T52" s="28">
        <v>12.43486</v>
      </c>
      <c r="U52" s="14" t="s">
        <v>18</v>
      </c>
      <c r="V52" s="19" t="s">
        <v>18</v>
      </c>
    </row>
    <row r="53" spans="1:22" ht="15" x14ac:dyDescent="0.2">
      <c r="A53" s="22" t="s">
        <v>9</v>
      </c>
      <c r="B53" s="23" t="s">
        <v>19</v>
      </c>
      <c r="C53" s="23" t="s">
        <v>20</v>
      </c>
      <c r="D53" s="23" t="s">
        <v>95</v>
      </c>
      <c r="E53" s="23" t="s">
        <v>96</v>
      </c>
      <c r="F53" s="23" t="s">
        <v>23</v>
      </c>
      <c r="G53" s="23" t="s">
        <v>97</v>
      </c>
      <c r="H53" s="26" t="s">
        <v>98</v>
      </c>
      <c r="I53" s="27">
        <v>0</v>
      </c>
      <c r="J53" s="24">
        <v>0</v>
      </c>
      <c r="K53" s="25">
        <v>0</v>
      </c>
      <c r="L53" s="24">
        <v>397.189886</v>
      </c>
      <c r="M53" s="24">
        <v>3.5485609999999999</v>
      </c>
      <c r="N53" s="28">
        <v>400.73844700000001</v>
      </c>
      <c r="O53" s="27">
        <v>110.354224</v>
      </c>
      <c r="P53" s="24">
        <v>0.92183000000000004</v>
      </c>
      <c r="Q53" s="25">
        <v>111.276054</v>
      </c>
      <c r="R53" s="24">
        <v>647.86948199999995</v>
      </c>
      <c r="S53" s="24">
        <v>6.0045849999999996</v>
      </c>
      <c r="T53" s="28">
        <v>653.87406599999997</v>
      </c>
      <c r="U53" s="14" t="s">
        <v>18</v>
      </c>
      <c r="V53" s="20">
        <f t="shared" si="6"/>
        <v>-38.713206741556249</v>
      </c>
    </row>
    <row r="54" spans="1:22" ht="15" x14ac:dyDescent="0.2">
      <c r="A54" s="22" t="s">
        <v>9</v>
      </c>
      <c r="B54" s="23" t="s">
        <v>19</v>
      </c>
      <c r="C54" s="23" t="s">
        <v>20</v>
      </c>
      <c r="D54" s="23" t="s">
        <v>148</v>
      </c>
      <c r="E54" s="23" t="s">
        <v>149</v>
      </c>
      <c r="F54" s="23" t="s">
        <v>23</v>
      </c>
      <c r="G54" s="23" t="s">
        <v>150</v>
      </c>
      <c r="H54" s="26" t="s">
        <v>151</v>
      </c>
      <c r="I54" s="27">
        <v>0</v>
      </c>
      <c r="J54" s="24">
        <v>0.94288899999999998</v>
      </c>
      <c r="K54" s="25">
        <v>0.94288899999999998</v>
      </c>
      <c r="L54" s="24">
        <v>0</v>
      </c>
      <c r="M54" s="24">
        <v>1.3756470000000001</v>
      </c>
      <c r="N54" s="28">
        <v>1.3756470000000001</v>
      </c>
      <c r="O54" s="27">
        <v>0</v>
      </c>
      <c r="P54" s="24">
        <v>0</v>
      </c>
      <c r="Q54" s="25">
        <v>0</v>
      </c>
      <c r="R54" s="24">
        <v>0</v>
      </c>
      <c r="S54" s="24">
        <v>0.24157000000000001</v>
      </c>
      <c r="T54" s="28">
        <v>0.24157000000000001</v>
      </c>
      <c r="U54" s="14" t="s">
        <v>18</v>
      </c>
      <c r="V54" s="19" t="s">
        <v>18</v>
      </c>
    </row>
    <row r="55" spans="1:22" ht="15" x14ac:dyDescent="0.2">
      <c r="A55" s="22" t="s">
        <v>9</v>
      </c>
      <c r="B55" s="23" t="s">
        <v>19</v>
      </c>
      <c r="C55" s="23" t="s">
        <v>26</v>
      </c>
      <c r="D55" s="23" t="s">
        <v>99</v>
      </c>
      <c r="E55" s="23" t="s">
        <v>145</v>
      </c>
      <c r="F55" s="23" t="s">
        <v>42</v>
      </c>
      <c r="G55" s="23" t="s">
        <v>42</v>
      </c>
      <c r="H55" s="26" t="s">
        <v>100</v>
      </c>
      <c r="I55" s="27">
        <v>364.15434399999998</v>
      </c>
      <c r="J55" s="24">
        <v>120.243436</v>
      </c>
      <c r="K55" s="25">
        <v>484.39778000000001</v>
      </c>
      <c r="L55" s="24">
        <v>3708.2335419999999</v>
      </c>
      <c r="M55" s="24">
        <v>814.46654899999999</v>
      </c>
      <c r="N55" s="28">
        <v>4522.7000909999997</v>
      </c>
      <c r="O55" s="27">
        <v>373.06617699999998</v>
      </c>
      <c r="P55" s="24">
        <v>57.261667000000003</v>
      </c>
      <c r="Q55" s="25">
        <v>430.32784400000003</v>
      </c>
      <c r="R55" s="24">
        <v>3492.0332669999998</v>
      </c>
      <c r="S55" s="24">
        <v>332.448148</v>
      </c>
      <c r="T55" s="28">
        <v>3824.4814150000002</v>
      </c>
      <c r="U55" s="15">
        <f t="shared" si="5"/>
        <v>12.564823948505644</v>
      </c>
      <c r="V55" s="20">
        <f t="shared" si="6"/>
        <v>18.256558216272566</v>
      </c>
    </row>
    <row r="56" spans="1:22" ht="15" x14ac:dyDescent="0.2">
      <c r="A56" s="22" t="s">
        <v>9</v>
      </c>
      <c r="B56" s="23" t="s">
        <v>19</v>
      </c>
      <c r="C56" s="23" t="s">
        <v>26</v>
      </c>
      <c r="D56" s="23" t="s">
        <v>103</v>
      </c>
      <c r="E56" s="23" t="s">
        <v>170</v>
      </c>
      <c r="F56" s="23" t="s">
        <v>37</v>
      </c>
      <c r="G56" s="23" t="s">
        <v>38</v>
      </c>
      <c r="H56" s="26" t="s">
        <v>104</v>
      </c>
      <c r="I56" s="27">
        <v>0</v>
      </c>
      <c r="J56" s="24">
        <v>329.77679999999998</v>
      </c>
      <c r="K56" s="25">
        <v>329.77679999999998</v>
      </c>
      <c r="L56" s="24">
        <v>0</v>
      </c>
      <c r="M56" s="24">
        <v>7605.0421999999999</v>
      </c>
      <c r="N56" s="28">
        <v>7605.0421999999999</v>
      </c>
      <c r="O56" s="27">
        <v>0</v>
      </c>
      <c r="P56" s="24">
        <v>709.19069999999999</v>
      </c>
      <c r="Q56" s="25">
        <v>709.19069999999999</v>
      </c>
      <c r="R56" s="24">
        <v>0</v>
      </c>
      <c r="S56" s="24">
        <v>8318.3711000000003</v>
      </c>
      <c r="T56" s="28">
        <v>8318.3711000000003</v>
      </c>
      <c r="U56" s="15">
        <f t="shared" si="5"/>
        <v>-53.499559427386735</v>
      </c>
      <c r="V56" s="20">
        <f t="shared" si="6"/>
        <v>-8.5753435549419059</v>
      </c>
    </row>
    <row r="57" spans="1:22" ht="15" x14ac:dyDescent="0.2">
      <c r="A57" s="22" t="s">
        <v>9</v>
      </c>
      <c r="B57" s="23" t="s">
        <v>19</v>
      </c>
      <c r="C57" s="23" t="s">
        <v>26</v>
      </c>
      <c r="D57" s="23" t="s">
        <v>103</v>
      </c>
      <c r="E57" s="23" t="s">
        <v>115</v>
      </c>
      <c r="F57" s="23" t="s">
        <v>23</v>
      </c>
      <c r="G57" s="23" t="s">
        <v>52</v>
      </c>
      <c r="H57" s="26" t="s">
        <v>116</v>
      </c>
      <c r="I57" s="27">
        <v>71.981999999999999</v>
      </c>
      <c r="J57" s="24">
        <v>24.979900000000001</v>
      </c>
      <c r="K57" s="25">
        <v>96.9619</v>
      </c>
      <c r="L57" s="24">
        <v>261.95589999999999</v>
      </c>
      <c r="M57" s="24">
        <v>74.320700000000002</v>
      </c>
      <c r="N57" s="28">
        <v>336.27659999999997</v>
      </c>
      <c r="O57" s="27">
        <v>0</v>
      </c>
      <c r="P57" s="24">
        <v>0</v>
      </c>
      <c r="Q57" s="25">
        <v>0</v>
      </c>
      <c r="R57" s="24">
        <v>0</v>
      </c>
      <c r="S57" s="24">
        <v>0</v>
      </c>
      <c r="T57" s="28">
        <v>0</v>
      </c>
      <c r="U57" s="14" t="s">
        <v>18</v>
      </c>
      <c r="V57" s="19" t="s">
        <v>18</v>
      </c>
    </row>
    <row r="58" spans="1:22" ht="15" x14ac:dyDescent="0.2">
      <c r="A58" s="22" t="s">
        <v>9</v>
      </c>
      <c r="B58" s="23" t="s">
        <v>19</v>
      </c>
      <c r="C58" s="23" t="s">
        <v>20</v>
      </c>
      <c r="D58" s="23" t="s">
        <v>160</v>
      </c>
      <c r="E58" s="23" t="s">
        <v>219</v>
      </c>
      <c r="F58" s="23" t="s">
        <v>42</v>
      </c>
      <c r="G58" s="23" t="s">
        <v>162</v>
      </c>
      <c r="H58" s="26" t="s">
        <v>163</v>
      </c>
      <c r="I58" s="27">
        <v>116.596143</v>
      </c>
      <c r="J58" s="24">
        <v>8.9173720000000003</v>
      </c>
      <c r="K58" s="25">
        <v>125.513515</v>
      </c>
      <c r="L58" s="24">
        <v>494.61866900000001</v>
      </c>
      <c r="M58" s="24">
        <v>17.856328000000001</v>
      </c>
      <c r="N58" s="28">
        <v>512.47499700000003</v>
      </c>
      <c r="O58" s="27">
        <v>0</v>
      </c>
      <c r="P58" s="24">
        <v>0</v>
      </c>
      <c r="Q58" s="25">
        <v>0</v>
      </c>
      <c r="R58" s="24">
        <v>0</v>
      </c>
      <c r="S58" s="24">
        <v>0</v>
      </c>
      <c r="T58" s="28">
        <v>0</v>
      </c>
      <c r="U58" s="14" t="s">
        <v>18</v>
      </c>
      <c r="V58" s="19" t="s">
        <v>18</v>
      </c>
    </row>
    <row r="59" spans="1:22" ht="15" x14ac:dyDescent="0.2">
      <c r="A59" s="22" t="s">
        <v>9</v>
      </c>
      <c r="B59" s="23" t="s">
        <v>19</v>
      </c>
      <c r="C59" s="23" t="s">
        <v>20</v>
      </c>
      <c r="D59" s="23" t="s">
        <v>160</v>
      </c>
      <c r="E59" s="23" t="s">
        <v>161</v>
      </c>
      <c r="F59" s="23" t="s">
        <v>42</v>
      </c>
      <c r="G59" s="23" t="s">
        <v>162</v>
      </c>
      <c r="H59" s="26" t="s">
        <v>163</v>
      </c>
      <c r="I59" s="27">
        <v>0</v>
      </c>
      <c r="J59" s="24">
        <v>0</v>
      </c>
      <c r="K59" s="25">
        <v>0</v>
      </c>
      <c r="L59" s="24">
        <v>228.961679</v>
      </c>
      <c r="M59" s="24">
        <v>0</v>
      </c>
      <c r="N59" s="28">
        <v>228.961679</v>
      </c>
      <c r="O59" s="27">
        <v>18.185409</v>
      </c>
      <c r="P59" s="24">
        <v>0</v>
      </c>
      <c r="Q59" s="25">
        <v>18.185409</v>
      </c>
      <c r="R59" s="24">
        <v>659.64924399999995</v>
      </c>
      <c r="S59" s="24">
        <v>0</v>
      </c>
      <c r="T59" s="28">
        <v>659.64924399999995</v>
      </c>
      <c r="U59" s="14" t="s">
        <v>18</v>
      </c>
      <c r="V59" s="20">
        <f t="shared" si="6"/>
        <v>-65.290390145584709</v>
      </c>
    </row>
    <row r="60" spans="1:22" ht="15" x14ac:dyDescent="0.2">
      <c r="A60" s="22" t="s">
        <v>9</v>
      </c>
      <c r="B60" s="23" t="s">
        <v>19</v>
      </c>
      <c r="C60" s="23" t="s">
        <v>26</v>
      </c>
      <c r="D60" s="23" t="s">
        <v>164</v>
      </c>
      <c r="E60" s="23" t="s">
        <v>165</v>
      </c>
      <c r="F60" s="23" t="s">
        <v>69</v>
      </c>
      <c r="G60" s="23" t="s">
        <v>166</v>
      </c>
      <c r="H60" s="26" t="s">
        <v>167</v>
      </c>
      <c r="I60" s="27">
        <v>0</v>
      </c>
      <c r="J60" s="24">
        <v>0</v>
      </c>
      <c r="K60" s="25">
        <v>0</v>
      </c>
      <c r="L60" s="24">
        <v>0</v>
      </c>
      <c r="M60" s="24">
        <v>8.9442999999999995E-2</v>
      </c>
      <c r="N60" s="28">
        <v>8.9442999999999995E-2</v>
      </c>
      <c r="O60" s="27">
        <v>0</v>
      </c>
      <c r="P60" s="24">
        <v>0</v>
      </c>
      <c r="Q60" s="25">
        <v>0</v>
      </c>
      <c r="R60" s="24">
        <v>0</v>
      </c>
      <c r="S60" s="24">
        <v>0.62800599999999995</v>
      </c>
      <c r="T60" s="28">
        <v>0.62800599999999995</v>
      </c>
      <c r="U60" s="14" t="s">
        <v>18</v>
      </c>
      <c r="V60" s="20">
        <f t="shared" si="6"/>
        <v>-85.757620150125959</v>
      </c>
    </row>
    <row r="61" spans="1:22" ht="15" x14ac:dyDescent="0.2">
      <c r="A61" s="22" t="s">
        <v>9</v>
      </c>
      <c r="B61" s="23" t="s">
        <v>19</v>
      </c>
      <c r="C61" s="23" t="s">
        <v>26</v>
      </c>
      <c r="D61" s="23" t="s">
        <v>106</v>
      </c>
      <c r="E61" s="23" t="s">
        <v>107</v>
      </c>
      <c r="F61" s="23" t="s">
        <v>29</v>
      </c>
      <c r="G61" s="23" t="s">
        <v>30</v>
      </c>
      <c r="H61" s="26" t="s">
        <v>30</v>
      </c>
      <c r="I61" s="27">
        <v>1051.7079220000001</v>
      </c>
      <c r="J61" s="24">
        <v>23.087039999999998</v>
      </c>
      <c r="K61" s="25">
        <v>1074.7949619999999</v>
      </c>
      <c r="L61" s="24">
        <v>12815.284846</v>
      </c>
      <c r="M61" s="24">
        <v>308.87320799999998</v>
      </c>
      <c r="N61" s="28">
        <v>13124.158054</v>
      </c>
      <c r="O61" s="27">
        <v>1197.834484</v>
      </c>
      <c r="P61" s="24">
        <v>38.863098000000001</v>
      </c>
      <c r="Q61" s="25">
        <v>1236.697582</v>
      </c>
      <c r="R61" s="24">
        <v>13552.080007</v>
      </c>
      <c r="S61" s="24">
        <v>370.22448700000001</v>
      </c>
      <c r="T61" s="28">
        <v>13922.304494</v>
      </c>
      <c r="U61" s="15">
        <f t="shared" si="5"/>
        <v>-13.091528790585127</v>
      </c>
      <c r="V61" s="20">
        <f t="shared" si="6"/>
        <v>-5.7328615413057005</v>
      </c>
    </row>
    <row r="62" spans="1:22" ht="15" x14ac:dyDescent="0.2">
      <c r="A62" s="22" t="s">
        <v>9</v>
      </c>
      <c r="B62" s="23" t="s">
        <v>19</v>
      </c>
      <c r="C62" s="23" t="s">
        <v>26</v>
      </c>
      <c r="D62" s="23" t="s">
        <v>108</v>
      </c>
      <c r="E62" s="23" t="s">
        <v>109</v>
      </c>
      <c r="F62" s="23" t="s">
        <v>37</v>
      </c>
      <c r="G62" s="23" t="s">
        <v>110</v>
      </c>
      <c r="H62" s="26" t="s">
        <v>110</v>
      </c>
      <c r="I62" s="27">
        <v>248.41672199999999</v>
      </c>
      <c r="J62" s="24">
        <v>91.858895000000004</v>
      </c>
      <c r="K62" s="25">
        <v>340.27561700000001</v>
      </c>
      <c r="L62" s="24">
        <v>3291.3849570000002</v>
      </c>
      <c r="M62" s="24">
        <v>937.12120600000003</v>
      </c>
      <c r="N62" s="28">
        <v>4228.506163</v>
      </c>
      <c r="O62" s="27">
        <v>190.485187</v>
      </c>
      <c r="P62" s="24">
        <v>42.424793000000001</v>
      </c>
      <c r="Q62" s="25">
        <v>232.90997999999999</v>
      </c>
      <c r="R62" s="24">
        <v>2655.8737120000001</v>
      </c>
      <c r="S62" s="24">
        <v>920.31857300000001</v>
      </c>
      <c r="T62" s="28">
        <v>3576.192286</v>
      </c>
      <c r="U62" s="15">
        <f t="shared" si="5"/>
        <v>46.097482383537212</v>
      </c>
      <c r="V62" s="20">
        <f t="shared" si="6"/>
        <v>18.240458701106888</v>
      </c>
    </row>
    <row r="63" spans="1:22" ht="15" x14ac:dyDescent="0.2">
      <c r="A63" s="22" t="s">
        <v>9</v>
      </c>
      <c r="B63" s="23" t="s">
        <v>19</v>
      </c>
      <c r="C63" s="23" t="s">
        <v>20</v>
      </c>
      <c r="D63" s="23" t="s">
        <v>174</v>
      </c>
      <c r="E63" s="23" t="s">
        <v>175</v>
      </c>
      <c r="F63" s="23" t="s">
        <v>23</v>
      </c>
      <c r="G63" s="23" t="s">
        <v>176</v>
      </c>
      <c r="H63" s="26" t="s">
        <v>177</v>
      </c>
      <c r="I63" s="27">
        <v>0</v>
      </c>
      <c r="J63" s="24">
        <v>0</v>
      </c>
      <c r="K63" s="25">
        <v>0</v>
      </c>
      <c r="L63" s="24">
        <v>9</v>
      </c>
      <c r="M63" s="24">
        <v>0</v>
      </c>
      <c r="N63" s="28">
        <v>9</v>
      </c>
      <c r="O63" s="27">
        <v>0</v>
      </c>
      <c r="P63" s="24">
        <v>0</v>
      </c>
      <c r="Q63" s="25">
        <v>0</v>
      </c>
      <c r="R63" s="24">
        <v>53</v>
      </c>
      <c r="S63" s="24">
        <v>0</v>
      </c>
      <c r="T63" s="28">
        <v>53</v>
      </c>
      <c r="U63" s="14" t="s">
        <v>18</v>
      </c>
      <c r="V63" s="20">
        <f t="shared" si="6"/>
        <v>-83.018867924528308</v>
      </c>
    </row>
    <row r="64" spans="1:22" ht="15" x14ac:dyDescent="0.2">
      <c r="A64" s="22" t="s">
        <v>9</v>
      </c>
      <c r="B64" s="23" t="s">
        <v>19</v>
      </c>
      <c r="C64" s="23" t="s">
        <v>20</v>
      </c>
      <c r="D64" s="23" t="s">
        <v>244</v>
      </c>
      <c r="E64" s="23" t="s">
        <v>245</v>
      </c>
      <c r="F64" s="23" t="s">
        <v>29</v>
      </c>
      <c r="G64" s="23" t="s">
        <v>30</v>
      </c>
      <c r="H64" s="26" t="s">
        <v>30</v>
      </c>
      <c r="I64" s="27">
        <v>0</v>
      </c>
      <c r="J64" s="24">
        <v>3.3200470000000002</v>
      </c>
      <c r="K64" s="25">
        <v>3.3200470000000002</v>
      </c>
      <c r="L64" s="24">
        <v>0</v>
      </c>
      <c r="M64" s="24">
        <v>7.6168630000000004</v>
      </c>
      <c r="N64" s="28">
        <v>7.6168630000000004</v>
      </c>
      <c r="O64" s="27">
        <v>0</v>
      </c>
      <c r="P64" s="24">
        <v>0</v>
      </c>
      <c r="Q64" s="25">
        <v>0</v>
      </c>
      <c r="R64" s="24">
        <v>0</v>
      </c>
      <c r="S64" s="24">
        <v>0</v>
      </c>
      <c r="T64" s="28">
        <v>0</v>
      </c>
      <c r="U64" s="14" t="s">
        <v>18</v>
      </c>
      <c r="V64" s="19" t="s">
        <v>18</v>
      </c>
    </row>
    <row r="65" spans="1:22" ht="15" x14ac:dyDescent="0.2">
      <c r="A65" s="22" t="s">
        <v>9</v>
      </c>
      <c r="B65" s="23" t="s">
        <v>19</v>
      </c>
      <c r="C65" s="23" t="s">
        <v>20</v>
      </c>
      <c r="D65" s="23" t="s">
        <v>196</v>
      </c>
      <c r="E65" s="23" t="s">
        <v>197</v>
      </c>
      <c r="F65" s="23" t="s">
        <v>37</v>
      </c>
      <c r="G65" s="23" t="s">
        <v>38</v>
      </c>
      <c r="H65" s="26" t="s">
        <v>198</v>
      </c>
      <c r="I65" s="27">
        <v>0</v>
      </c>
      <c r="J65" s="24">
        <v>0</v>
      </c>
      <c r="K65" s="25">
        <v>0</v>
      </c>
      <c r="L65" s="24">
        <v>48.417099999999998</v>
      </c>
      <c r="M65" s="24">
        <v>12.15681</v>
      </c>
      <c r="N65" s="28">
        <v>60.573909999999998</v>
      </c>
      <c r="O65" s="27">
        <v>25.254888999999999</v>
      </c>
      <c r="P65" s="24">
        <v>8.4428070000000002</v>
      </c>
      <c r="Q65" s="25">
        <v>33.697696000000001</v>
      </c>
      <c r="R65" s="24">
        <v>53.709890000000001</v>
      </c>
      <c r="S65" s="24">
        <v>16.026409000000001</v>
      </c>
      <c r="T65" s="28">
        <v>69.736299000000002</v>
      </c>
      <c r="U65" s="14" t="s">
        <v>18</v>
      </c>
      <c r="V65" s="20">
        <f t="shared" si="6"/>
        <v>-13.138622398071343</v>
      </c>
    </row>
    <row r="66" spans="1:22" ht="15" x14ac:dyDescent="0.2">
      <c r="A66" s="22" t="s">
        <v>9</v>
      </c>
      <c r="B66" s="23" t="s">
        <v>19</v>
      </c>
      <c r="C66" s="23" t="s">
        <v>20</v>
      </c>
      <c r="D66" s="23" t="s">
        <v>111</v>
      </c>
      <c r="E66" s="23" t="s">
        <v>112</v>
      </c>
      <c r="F66" s="23" t="s">
        <v>23</v>
      </c>
      <c r="G66" s="23" t="s">
        <v>24</v>
      </c>
      <c r="H66" s="26" t="s">
        <v>25</v>
      </c>
      <c r="I66" s="27">
        <v>55.990254</v>
      </c>
      <c r="J66" s="24">
        <v>1.9598789999999999</v>
      </c>
      <c r="K66" s="25">
        <v>57.950133000000001</v>
      </c>
      <c r="L66" s="24">
        <v>747.652647</v>
      </c>
      <c r="M66" s="24">
        <v>32.189743999999997</v>
      </c>
      <c r="N66" s="28">
        <v>779.84239100000002</v>
      </c>
      <c r="O66" s="27">
        <v>90.983199999999997</v>
      </c>
      <c r="P66" s="24">
        <v>3.2836080000000001</v>
      </c>
      <c r="Q66" s="25">
        <v>94.266807999999997</v>
      </c>
      <c r="R66" s="24">
        <v>1106.053193</v>
      </c>
      <c r="S66" s="24">
        <v>39.143335</v>
      </c>
      <c r="T66" s="28">
        <v>1145.1965279999999</v>
      </c>
      <c r="U66" s="15">
        <f t="shared" si="5"/>
        <v>-38.52541076812529</v>
      </c>
      <c r="V66" s="20">
        <f t="shared" si="6"/>
        <v>-31.903182385477859</v>
      </c>
    </row>
    <row r="67" spans="1:22" ht="15" x14ac:dyDescent="0.2">
      <c r="A67" s="22" t="s">
        <v>9</v>
      </c>
      <c r="B67" s="23" t="s">
        <v>19</v>
      </c>
      <c r="C67" s="23" t="s">
        <v>20</v>
      </c>
      <c r="D67" s="23" t="s">
        <v>138</v>
      </c>
      <c r="E67" s="23" t="s">
        <v>113</v>
      </c>
      <c r="F67" s="23" t="s">
        <v>23</v>
      </c>
      <c r="G67" s="23" t="s">
        <v>97</v>
      </c>
      <c r="H67" s="26" t="s">
        <v>98</v>
      </c>
      <c r="I67" s="27">
        <v>73.339572000000004</v>
      </c>
      <c r="J67" s="24">
        <v>0</v>
      </c>
      <c r="K67" s="25">
        <v>73.339572000000004</v>
      </c>
      <c r="L67" s="24">
        <v>850.04947800000002</v>
      </c>
      <c r="M67" s="24">
        <v>0</v>
      </c>
      <c r="N67" s="28">
        <v>850.04947800000002</v>
      </c>
      <c r="O67" s="27">
        <v>0</v>
      </c>
      <c r="P67" s="24">
        <v>0</v>
      </c>
      <c r="Q67" s="25">
        <v>0</v>
      </c>
      <c r="R67" s="24">
        <v>1423.608121</v>
      </c>
      <c r="S67" s="24">
        <v>0.94220400000000004</v>
      </c>
      <c r="T67" s="28">
        <v>1424.550326</v>
      </c>
      <c r="U67" s="14" t="s">
        <v>18</v>
      </c>
      <c r="V67" s="20">
        <f t="shared" si="6"/>
        <v>-40.328575095914168</v>
      </c>
    </row>
    <row r="68" spans="1:22" ht="15" x14ac:dyDescent="0.2">
      <c r="A68" s="22" t="s">
        <v>9</v>
      </c>
      <c r="B68" s="23" t="s">
        <v>19</v>
      </c>
      <c r="C68" s="23" t="s">
        <v>26</v>
      </c>
      <c r="D68" s="23" t="s">
        <v>215</v>
      </c>
      <c r="E68" s="23" t="s">
        <v>216</v>
      </c>
      <c r="F68" s="23" t="s">
        <v>29</v>
      </c>
      <c r="G68" s="23" t="s">
        <v>217</v>
      </c>
      <c r="H68" s="26" t="s">
        <v>218</v>
      </c>
      <c r="I68" s="27">
        <v>0</v>
      </c>
      <c r="J68" s="24">
        <v>32.5944</v>
      </c>
      <c r="K68" s="25">
        <v>32.5944</v>
      </c>
      <c r="L68" s="24">
        <v>0</v>
      </c>
      <c r="M68" s="24">
        <v>261.93782700000003</v>
      </c>
      <c r="N68" s="28">
        <v>261.93782700000003</v>
      </c>
      <c r="O68" s="27">
        <v>0</v>
      </c>
      <c r="P68" s="24">
        <v>0</v>
      </c>
      <c r="Q68" s="25">
        <v>0</v>
      </c>
      <c r="R68" s="24">
        <v>0</v>
      </c>
      <c r="S68" s="24">
        <v>0</v>
      </c>
      <c r="T68" s="28">
        <v>0</v>
      </c>
      <c r="U68" s="14" t="s">
        <v>18</v>
      </c>
      <c r="V68" s="19" t="s">
        <v>18</v>
      </c>
    </row>
    <row r="69" spans="1:22" ht="15" x14ac:dyDescent="0.2">
      <c r="A69" s="22" t="s">
        <v>9</v>
      </c>
      <c r="B69" s="23" t="s">
        <v>19</v>
      </c>
      <c r="C69" s="23" t="s">
        <v>26</v>
      </c>
      <c r="D69" s="23" t="s">
        <v>209</v>
      </c>
      <c r="E69" s="23" t="s">
        <v>210</v>
      </c>
      <c r="F69" s="23" t="s">
        <v>47</v>
      </c>
      <c r="G69" s="23" t="s">
        <v>211</v>
      </c>
      <c r="H69" s="26" t="s">
        <v>190</v>
      </c>
      <c r="I69" s="27">
        <v>0</v>
      </c>
      <c r="J69" s="24">
        <v>0</v>
      </c>
      <c r="K69" s="25">
        <v>0</v>
      </c>
      <c r="L69" s="24">
        <v>0</v>
      </c>
      <c r="M69" s="24">
        <v>53.234717000000003</v>
      </c>
      <c r="N69" s="28">
        <v>53.234717000000003</v>
      </c>
      <c r="O69" s="27">
        <v>0</v>
      </c>
      <c r="P69" s="24">
        <v>79.832604000000003</v>
      </c>
      <c r="Q69" s="25">
        <v>79.832604000000003</v>
      </c>
      <c r="R69" s="24">
        <v>0</v>
      </c>
      <c r="S69" s="24">
        <v>441.289154</v>
      </c>
      <c r="T69" s="28">
        <v>441.289154</v>
      </c>
      <c r="U69" s="14" t="s">
        <v>18</v>
      </c>
      <c r="V69" s="20">
        <f t="shared" si="6"/>
        <v>-87.936545342784484</v>
      </c>
    </row>
    <row r="70" spans="1:22" ht="15" x14ac:dyDescent="0.2">
      <c r="A70" s="22" t="s">
        <v>9</v>
      </c>
      <c r="B70" s="23" t="s">
        <v>19</v>
      </c>
      <c r="C70" s="23" t="s">
        <v>26</v>
      </c>
      <c r="D70" s="23" t="s">
        <v>246</v>
      </c>
      <c r="E70" s="23" t="s">
        <v>247</v>
      </c>
      <c r="F70" s="23" t="s">
        <v>31</v>
      </c>
      <c r="G70" s="23" t="s">
        <v>31</v>
      </c>
      <c r="H70" s="26" t="s">
        <v>66</v>
      </c>
      <c r="I70" s="27">
        <v>0</v>
      </c>
      <c r="J70" s="24">
        <v>0</v>
      </c>
      <c r="K70" s="25">
        <v>0</v>
      </c>
      <c r="L70" s="24">
        <v>37.750157000000002</v>
      </c>
      <c r="M70" s="24">
        <v>0</v>
      </c>
      <c r="N70" s="28">
        <v>37.750157000000002</v>
      </c>
      <c r="O70" s="27">
        <v>0</v>
      </c>
      <c r="P70" s="24">
        <v>0</v>
      </c>
      <c r="Q70" s="25">
        <v>0</v>
      </c>
      <c r="R70" s="24">
        <v>0</v>
      </c>
      <c r="S70" s="24">
        <v>0</v>
      </c>
      <c r="T70" s="28">
        <v>0</v>
      </c>
      <c r="U70" s="14" t="s">
        <v>18</v>
      </c>
      <c r="V70" s="19" t="s">
        <v>18</v>
      </c>
    </row>
    <row r="71" spans="1:22" ht="15" x14ac:dyDescent="0.2">
      <c r="A71" s="22" t="s">
        <v>9</v>
      </c>
      <c r="B71" s="23" t="s">
        <v>19</v>
      </c>
      <c r="C71" s="23" t="s">
        <v>26</v>
      </c>
      <c r="D71" s="23" t="s">
        <v>230</v>
      </c>
      <c r="E71" s="23" t="s">
        <v>61</v>
      </c>
      <c r="F71" s="23" t="s">
        <v>42</v>
      </c>
      <c r="G71" s="23" t="s">
        <v>42</v>
      </c>
      <c r="H71" s="26" t="s">
        <v>62</v>
      </c>
      <c r="I71" s="27">
        <v>1573.9783199999999</v>
      </c>
      <c r="J71" s="24">
        <v>67.550430000000006</v>
      </c>
      <c r="K71" s="25">
        <v>1641.5287499999999</v>
      </c>
      <c r="L71" s="24">
        <v>15559.058231999999</v>
      </c>
      <c r="M71" s="24">
        <v>583.67875200000003</v>
      </c>
      <c r="N71" s="28">
        <v>16142.736983999999</v>
      </c>
      <c r="O71" s="27">
        <v>1319.375802</v>
      </c>
      <c r="P71" s="24">
        <v>40.323954000000001</v>
      </c>
      <c r="Q71" s="25">
        <v>1359.699756</v>
      </c>
      <c r="R71" s="24">
        <v>15619.402454999999</v>
      </c>
      <c r="S71" s="24">
        <v>552.39884800000004</v>
      </c>
      <c r="T71" s="28">
        <v>16171.801303</v>
      </c>
      <c r="U71" s="15">
        <f t="shared" si="5"/>
        <v>20.727296063440637</v>
      </c>
      <c r="V71" s="20">
        <f t="shared" si="6"/>
        <v>-0.17972221186398629</v>
      </c>
    </row>
    <row r="72" spans="1:22" ht="15" x14ac:dyDescent="0.2">
      <c r="A72" s="22" t="s">
        <v>9</v>
      </c>
      <c r="B72" s="23" t="s">
        <v>19</v>
      </c>
      <c r="C72" s="23" t="s">
        <v>26</v>
      </c>
      <c r="D72" s="23" t="s">
        <v>233</v>
      </c>
      <c r="E72" s="23" t="s">
        <v>67</v>
      </c>
      <c r="F72" s="23" t="s">
        <v>42</v>
      </c>
      <c r="G72" s="23" t="s">
        <v>42</v>
      </c>
      <c r="H72" s="26" t="s">
        <v>190</v>
      </c>
      <c r="I72" s="27">
        <v>1435.6711439999999</v>
      </c>
      <c r="J72" s="24">
        <v>165.64219900000001</v>
      </c>
      <c r="K72" s="25">
        <v>1601.313343</v>
      </c>
      <c r="L72" s="24">
        <v>16662.904482999998</v>
      </c>
      <c r="M72" s="24">
        <v>1856.127397</v>
      </c>
      <c r="N72" s="28">
        <v>18519.031879999999</v>
      </c>
      <c r="O72" s="27">
        <v>1260.4248</v>
      </c>
      <c r="P72" s="24">
        <v>147.08633900000001</v>
      </c>
      <c r="Q72" s="25">
        <v>1407.511139</v>
      </c>
      <c r="R72" s="24">
        <v>14818.227779000001</v>
      </c>
      <c r="S72" s="24">
        <v>1655.8061829999999</v>
      </c>
      <c r="T72" s="28">
        <v>16474.033962000001</v>
      </c>
      <c r="U72" s="15">
        <f t="shared" si="5"/>
        <v>13.769141758813475</v>
      </c>
      <c r="V72" s="20">
        <f t="shared" si="6"/>
        <v>12.413461831614004</v>
      </c>
    </row>
    <row r="73" spans="1:22" ht="15" x14ac:dyDescent="0.2">
      <c r="A73" s="22" t="s">
        <v>9</v>
      </c>
      <c r="B73" s="23" t="s">
        <v>19</v>
      </c>
      <c r="C73" s="23" t="s">
        <v>26</v>
      </c>
      <c r="D73" s="23" t="s">
        <v>231</v>
      </c>
      <c r="E73" s="23" t="s">
        <v>68</v>
      </c>
      <c r="F73" s="23" t="s">
        <v>69</v>
      </c>
      <c r="G73" s="23" t="s">
        <v>70</v>
      </c>
      <c r="H73" s="26" t="s">
        <v>71</v>
      </c>
      <c r="I73" s="27">
        <v>1403.6195190000001</v>
      </c>
      <c r="J73" s="24">
        <v>206.61541399999999</v>
      </c>
      <c r="K73" s="25">
        <v>1610.234933</v>
      </c>
      <c r="L73" s="24">
        <v>12760.789768000001</v>
      </c>
      <c r="M73" s="24">
        <v>2028.1386150000001</v>
      </c>
      <c r="N73" s="28">
        <v>14788.928383</v>
      </c>
      <c r="O73" s="27">
        <v>1756.618839</v>
      </c>
      <c r="P73" s="24">
        <v>244.70792299999999</v>
      </c>
      <c r="Q73" s="25">
        <v>2001.3267619999999</v>
      </c>
      <c r="R73" s="24">
        <v>14785.990298000001</v>
      </c>
      <c r="S73" s="24">
        <v>2271.8685730000002</v>
      </c>
      <c r="T73" s="28">
        <v>17057.858871</v>
      </c>
      <c r="U73" s="15">
        <f t="shared" si="5"/>
        <v>-19.541627905338533</v>
      </c>
      <c r="V73" s="20">
        <f t="shared" si="6"/>
        <v>-13.30137917753207</v>
      </c>
    </row>
    <row r="74" spans="1:22" ht="15" x14ac:dyDescent="0.2">
      <c r="A74" s="22" t="s">
        <v>9</v>
      </c>
      <c r="B74" s="23" t="s">
        <v>19</v>
      </c>
      <c r="C74" s="23" t="s">
        <v>26</v>
      </c>
      <c r="D74" s="23" t="s">
        <v>114</v>
      </c>
      <c r="E74" s="23" t="s">
        <v>115</v>
      </c>
      <c r="F74" s="23" t="s">
        <v>23</v>
      </c>
      <c r="G74" s="23" t="s">
        <v>52</v>
      </c>
      <c r="H74" s="26" t="s">
        <v>116</v>
      </c>
      <c r="I74" s="27">
        <v>0</v>
      </c>
      <c r="J74" s="24">
        <v>0</v>
      </c>
      <c r="K74" s="25">
        <v>0</v>
      </c>
      <c r="L74" s="24">
        <v>0</v>
      </c>
      <c r="M74" s="24">
        <v>0</v>
      </c>
      <c r="N74" s="28">
        <v>0</v>
      </c>
      <c r="O74" s="27">
        <v>0</v>
      </c>
      <c r="P74" s="24">
        <v>0</v>
      </c>
      <c r="Q74" s="25">
        <v>0</v>
      </c>
      <c r="R74" s="24">
        <v>87.146730000000005</v>
      </c>
      <c r="S74" s="24">
        <v>108.332359</v>
      </c>
      <c r="T74" s="28">
        <v>195.47908899999999</v>
      </c>
      <c r="U74" s="14" t="s">
        <v>18</v>
      </c>
      <c r="V74" s="19" t="s">
        <v>18</v>
      </c>
    </row>
    <row r="75" spans="1:22" ht="15" x14ac:dyDescent="0.2">
      <c r="A75" s="22" t="s">
        <v>9</v>
      </c>
      <c r="B75" s="23" t="s">
        <v>19</v>
      </c>
      <c r="C75" s="23" t="s">
        <v>26</v>
      </c>
      <c r="D75" s="23" t="s">
        <v>117</v>
      </c>
      <c r="E75" s="23" t="s">
        <v>118</v>
      </c>
      <c r="F75" s="23" t="s">
        <v>42</v>
      </c>
      <c r="G75" s="23" t="s">
        <v>42</v>
      </c>
      <c r="H75" s="26" t="s">
        <v>102</v>
      </c>
      <c r="I75" s="27">
        <v>787.52748899999995</v>
      </c>
      <c r="J75" s="24">
        <v>169.660877</v>
      </c>
      <c r="K75" s="25">
        <v>957.18836599999997</v>
      </c>
      <c r="L75" s="24">
        <v>8082.3711499999999</v>
      </c>
      <c r="M75" s="24">
        <v>1915.56456</v>
      </c>
      <c r="N75" s="28">
        <v>9997.9357099999997</v>
      </c>
      <c r="O75" s="27">
        <v>719.55066599999998</v>
      </c>
      <c r="P75" s="24">
        <v>153.65106900000001</v>
      </c>
      <c r="Q75" s="25">
        <v>873.20173499999999</v>
      </c>
      <c r="R75" s="24">
        <v>8869.0218339999992</v>
      </c>
      <c r="S75" s="24">
        <v>1904.7252510000001</v>
      </c>
      <c r="T75" s="28">
        <v>10773.747085000001</v>
      </c>
      <c r="U75" s="15">
        <f t="shared" si="5"/>
        <v>9.6182391346256289</v>
      </c>
      <c r="V75" s="20">
        <f t="shared" si="6"/>
        <v>-7.2009428927484525</v>
      </c>
    </row>
    <row r="76" spans="1:22" ht="15" x14ac:dyDescent="0.2">
      <c r="A76" s="22" t="s">
        <v>9</v>
      </c>
      <c r="B76" s="23" t="s">
        <v>19</v>
      </c>
      <c r="C76" s="23" t="s">
        <v>220</v>
      </c>
      <c r="D76" s="23" t="s">
        <v>221</v>
      </c>
      <c r="E76" s="23" t="s">
        <v>222</v>
      </c>
      <c r="F76" s="23" t="s">
        <v>78</v>
      </c>
      <c r="G76" s="23" t="s">
        <v>223</v>
      </c>
      <c r="H76" s="26" t="s">
        <v>224</v>
      </c>
      <c r="I76" s="27">
        <v>346.39865400000002</v>
      </c>
      <c r="J76" s="24">
        <v>0</v>
      </c>
      <c r="K76" s="25">
        <v>346.39865400000002</v>
      </c>
      <c r="L76" s="24">
        <v>378.29102999999998</v>
      </c>
      <c r="M76" s="24">
        <v>0</v>
      </c>
      <c r="N76" s="28">
        <v>378.29102999999998</v>
      </c>
      <c r="O76" s="27">
        <v>0</v>
      </c>
      <c r="P76" s="24">
        <v>0</v>
      </c>
      <c r="Q76" s="25">
        <v>0</v>
      </c>
      <c r="R76" s="24">
        <v>0</v>
      </c>
      <c r="S76" s="24">
        <v>0</v>
      </c>
      <c r="T76" s="28">
        <v>0</v>
      </c>
      <c r="U76" s="14" t="s">
        <v>18</v>
      </c>
      <c r="V76" s="19" t="s">
        <v>18</v>
      </c>
    </row>
    <row r="77" spans="1:22" ht="15" x14ac:dyDescent="0.2">
      <c r="A77" s="22" t="s">
        <v>9</v>
      </c>
      <c r="B77" s="23" t="s">
        <v>19</v>
      </c>
      <c r="C77" s="23" t="s">
        <v>26</v>
      </c>
      <c r="D77" s="23" t="s">
        <v>259</v>
      </c>
      <c r="E77" s="23" t="s">
        <v>260</v>
      </c>
      <c r="F77" s="23" t="s">
        <v>31</v>
      </c>
      <c r="G77" s="23" t="s">
        <v>261</v>
      </c>
      <c r="H77" s="26" t="s">
        <v>262</v>
      </c>
      <c r="I77" s="27">
        <v>0</v>
      </c>
      <c r="J77" s="24">
        <v>0</v>
      </c>
      <c r="K77" s="25">
        <v>0</v>
      </c>
      <c r="L77" s="24">
        <v>0</v>
      </c>
      <c r="M77" s="24">
        <v>0</v>
      </c>
      <c r="N77" s="28">
        <v>0</v>
      </c>
      <c r="O77" s="27">
        <v>0</v>
      </c>
      <c r="P77" s="24">
        <v>1</v>
      </c>
      <c r="Q77" s="25">
        <v>1</v>
      </c>
      <c r="R77" s="24">
        <v>0</v>
      </c>
      <c r="S77" s="24">
        <v>1</v>
      </c>
      <c r="T77" s="28">
        <v>1</v>
      </c>
      <c r="U77" s="14" t="s">
        <v>18</v>
      </c>
      <c r="V77" s="19" t="s">
        <v>18</v>
      </c>
    </row>
    <row r="78" spans="1:22" ht="15" x14ac:dyDescent="0.2">
      <c r="A78" s="22" t="s">
        <v>9</v>
      </c>
      <c r="B78" s="23" t="s">
        <v>19</v>
      </c>
      <c r="C78" s="23" t="s">
        <v>20</v>
      </c>
      <c r="D78" s="23" t="s">
        <v>234</v>
      </c>
      <c r="E78" s="23" t="s">
        <v>235</v>
      </c>
      <c r="F78" s="23" t="s">
        <v>23</v>
      </c>
      <c r="G78" s="23" t="s">
        <v>236</v>
      </c>
      <c r="H78" s="26" t="s">
        <v>237</v>
      </c>
      <c r="I78" s="27">
        <v>0</v>
      </c>
      <c r="J78" s="24">
        <v>0</v>
      </c>
      <c r="K78" s="25">
        <v>0</v>
      </c>
      <c r="L78" s="24">
        <v>0</v>
      </c>
      <c r="M78" s="24">
        <v>0</v>
      </c>
      <c r="N78" s="28">
        <v>0</v>
      </c>
      <c r="O78" s="27">
        <v>0</v>
      </c>
      <c r="P78" s="24">
        <v>0</v>
      </c>
      <c r="Q78" s="25">
        <v>0</v>
      </c>
      <c r="R78" s="24">
        <v>18.639500000000002</v>
      </c>
      <c r="S78" s="24">
        <v>0</v>
      </c>
      <c r="T78" s="28">
        <v>18.639500000000002</v>
      </c>
      <c r="U78" s="14" t="s">
        <v>18</v>
      </c>
      <c r="V78" s="19" t="s">
        <v>18</v>
      </c>
    </row>
    <row r="79" spans="1:22" ht="15" x14ac:dyDescent="0.2">
      <c r="A79" s="22" t="s">
        <v>9</v>
      </c>
      <c r="B79" s="23" t="s">
        <v>19</v>
      </c>
      <c r="C79" s="23" t="s">
        <v>20</v>
      </c>
      <c r="D79" s="23" t="s">
        <v>238</v>
      </c>
      <c r="E79" s="23" t="s">
        <v>239</v>
      </c>
      <c r="F79" s="23" t="s">
        <v>28</v>
      </c>
      <c r="G79" s="23" t="s">
        <v>240</v>
      </c>
      <c r="H79" s="26" t="s">
        <v>241</v>
      </c>
      <c r="I79" s="27">
        <v>0</v>
      </c>
      <c r="J79" s="24">
        <v>6.8293679999999997</v>
      </c>
      <c r="K79" s="25">
        <v>6.8293679999999997</v>
      </c>
      <c r="L79" s="24">
        <v>0</v>
      </c>
      <c r="M79" s="24">
        <v>20.490386000000001</v>
      </c>
      <c r="N79" s="28">
        <v>20.490386000000001</v>
      </c>
      <c r="O79" s="27">
        <v>0</v>
      </c>
      <c r="P79" s="24">
        <v>0</v>
      </c>
      <c r="Q79" s="25">
        <v>0</v>
      </c>
      <c r="R79" s="24">
        <v>0</v>
      </c>
      <c r="S79" s="24">
        <v>0</v>
      </c>
      <c r="T79" s="28">
        <v>0</v>
      </c>
      <c r="U79" s="14" t="s">
        <v>18</v>
      </c>
      <c r="V79" s="19" t="s">
        <v>18</v>
      </c>
    </row>
    <row r="80" spans="1:22" ht="15" x14ac:dyDescent="0.2">
      <c r="A80" s="22" t="s">
        <v>9</v>
      </c>
      <c r="B80" s="23" t="s">
        <v>19</v>
      </c>
      <c r="C80" s="23" t="s">
        <v>26</v>
      </c>
      <c r="D80" s="23" t="s">
        <v>119</v>
      </c>
      <c r="E80" s="23" t="s">
        <v>178</v>
      </c>
      <c r="F80" s="23" t="s">
        <v>47</v>
      </c>
      <c r="G80" s="23" t="s">
        <v>48</v>
      </c>
      <c r="H80" s="26" t="s">
        <v>59</v>
      </c>
      <c r="I80" s="27">
        <v>126.102012</v>
      </c>
      <c r="J80" s="24">
        <v>37.095986000000003</v>
      </c>
      <c r="K80" s="25">
        <v>163.19799800000001</v>
      </c>
      <c r="L80" s="24">
        <v>1690.966015</v>
      </c>
      <c r="M80" s="24">
        <v>437.33979799999997</v>
      </c>
      <c r="N80" s="28">
        <v>2128.3058129999999</v>
      </c>
      <c r="O80" s="27">
        <v>107.083708</v>
      </c>
      <c r="P80" s="24">
        <v>29.713291999999999</v>
      </c>
      <c r="Q80" s="25">
        <v>136.797</v>
      </c>
      <c r="R80" s="24">
        <v>1143.4763780000001</v>
      </c>
      <c r="S80" s="24">
        <v>379.35715900000002</v>
      </c>
      <c r="T80" s="28">
        <v>1522.833537</v>
      </c>
      <c r="U80" s="15">
        <f t="shared" ref="U80:U90" si="7">+((K80/Q80)-1)*100</f>
        <v>19.299398378619426</v>
      </c>
      <c r="V80" s="20">
        <f t="shared" ref="V80:V90" si="8">+((N80/T80)-1)*100</f>
        <v>39.759583781743316</v>
      </c>
    </row>
    <row r="81" spans="1:22" ht="15" x14ac:dyDescent="0.2">
      <c r="A81" s="22" t="s">
        <v>9</v>
      </c>
      <c r="B81" s="23" t="s">
        <v>19</v>
      </c>
      <c r="C81" s="23" t="s">
        <v>26</v>
      </c>
      <c r="D81" s="23" t="s">
        <v>119</v>
      </c>
      <c r="E81" s="23" t="s">
        <v>120</v>
      </c>
      <c r="F81" s="23" t="s">
        <v>47</v>
      </c>
      <c r="G81" s="23" t="s">
        <v>48</v>
      </c>
      <c r="H81" s="26" t="s">
        <v>59</v>
      </c>
      <c r="I81" s="27">
        <v>0</v>
      </c>
      <c r="J81" s="24">
        <v>0</v>
      </c>
      <c r="K81" s="25">
        <v>0</v>
      </c>
      <c r="L81" s="24">
        <v>0</v>
      </c>
      <c r="M81" s="24">
        <v>0</v>
      </c>
      <c r="N81" s="28">
        <v>0</v>
      </c>
      <c r="O81" s="27">
        <v>0</v>
      </c>
      <c r="P81" s="24">
        <v>0</v>
      </c>
      <c r="Q81" s="25">
        <v>0</v>
      </c>
      <c r="R81" s="24">
        <v>121.55788200000001</v>
      </c>
      <c r="S81" s="24">
        <v>39.269129</v>
      </c>
      <c r="T81" s="28">
        <v>160.827012</v>
      </c>
      <c r="U81" s="14" t="s">
        <v>18</v>
      </c>
      <c r="V81" s="19" t="s">
        <v>18</v>
      </c>
    </row>
    <row r="82" spans="1:22" ht="15" x14ac:dyDescent="0.2">
      <c r="A82" s="22" t="s">
        <v>9</v>
      </c>
      <c r="B82" s="23" t="s">
        <v>19</v>
      </c>
      <c r="C82" s="23" t="s">
        <v>26</v>
      </c>
      <c r="D82" s="23" t="s">
        <v>119</v>
      </c>
      <c r="E82" s="23" t="s">
        <v>199</v>
      </c>
      <c r="F82" s="23" t="s">
        <v>47</v>
      </c>
      <c r="G82" s="23" t="s">
        <v>48</v>
      </c>
      <c r="H82" s="26" t="s">
        <v>59</v>
      </c>
      <c r="I82" s="27">
        <v>0</v>
      </c>
      <c r="J82" s="24">
        <v>0</v>
      </c>
      <c r="K82" s="25">
        <v>0</v>
      </c>
      <c r="L82" s="24">
        <v>0</v>
      </c>
      <c r="M82" s="24">
        <v>0</v>
      </c>
      <c r="N82" s="28">
        <v>0</v>
      </c>
      <c r="O82" s="27">
        <v>0</v>
      </c>
      <c r="P82" s="24">
        <v>0</v>
      </c>
      <c r="Q82" s="25">
        <v>0</v>
      </c>
      <c r="R82" s="24">
        <v>214.62139999999999</v>
      </c>
      <c r="S82" s="24">
        <v>60.321199</v>
      </c>
      <c r="T82" s="28">
        <v>274.94260000000003</v>
      </c>
      <c r="U82" s="14" t="s">
        <v>18</v>
      </c>
      <c r="V82" s="19" t="s">
        <v>18</v>
      </c>
    </row>
    <row r="83" spans="1:22" ht="15" x14ac:dyDescent="0.2">
      <c r="A83" s="22" t="s">
        <v>9</v>
      </c>
      <c r="B83" s="23" t="s">
        <v>19</v>
      </c>
      <c r="C83" s="23" t="s">
        <v>26</v>
      </c>
      <c r="D83" s="23" t="s">
        <v>121</v>
      </c>
      <c r="E83" s="23" t="s">
        <v>122</v>
      </c>
      <c r="F83" s="23" t="s">
        <v>37</v>
      </c>
      <c r="G83" s="23" t="s">
        <v>88</v>
      </c>
      <c r="H83" s="26" t="s">
        <v>89</v>
      </c>
      <c r="I83" s="27">
        <v>1387.37157</v>
      </c>
      <c r="J83" s="24">
        <v>96.643388000000002</v>
      </c>
      <c r="K83" s="25">
        <v>1484.014958</v>
      </c>
      <c r="L83" s="24">
        <v>11938.090617</v>
      </c>
      <c r="M83" s="24">
        <v>1384.704381</v>
      </c>
      <c r="N83" s="28">
        <v>13322.794997999999</v>
      </c>
      <c r="O83" s="27">
        <v>778.92132400000003</v>
      </c>
      <c r="P83" s="24">
        <v>119.063759</v>
      </c>
      <c r="Q83" s="25">
        <v>897.98508300000003</v>
      </c>
      <c r="R83" s="24">
        <v>12695.940293</v>
      </c>
      <c r="S83" s="24">
        <v>1126.7912719999999</v>
      </c>
      <c r="T83" s="28">
        <v>13822.731565</v>
      </c>
      <c r="U83" s="15">
        <f t="shared" si="7"/>
        <v>65.260535625178079</v>
      </c>
      <c r="V83" s="20">
        <f t="shared" si="8"/>
        <v>-3.6167711472157249</v>
      </c>
    </row>
    <row r="84" spans="1:22" ht="15" x14ac:dyDescent="0.2">
      <c r="A84" s="22" t="s">
        <v>9</v>
      </c>
      <c r="B84" s="23" t="s">
        <v>19</v>
      </c>
      <c r="C84" s="23" t="s">
        <v>20</v>
      </c>
      <c r="D84" s="23" t="s">
        <v>144</v>
      </c>
      <c r="E84" s="23" t="s">
        <v>105</v>
      </c>
      <c r="F84" s="23" t="s">
        <v>23</v>
      </c>
      <c r="G84" s="23" t="s">
        <v>92</v>
      </c>
      <c r="H84" s="26" t="s">
        <v>105</v>
      </c>
      <c r="I84" s="27">
        <v>0</v>
      </c>
      <c r="J84" s="24">
        <v>0</v>
      </c>
      <c r="K84" s="25">
        <v>0</v>
      </c>
      <c r="L84" s="24">
        <v>459.05</v>
      </c>
      <c r="M84" s="24">
        <v>0</v>
      </c>
      <c r="N84" s="28">
        <v>459.05</v>
      </c>
      <c r="O84" s="27">
        <v>0</v>
      </c>
      <c r="P84" s="24">
        <v>3.85</v>
      </c>
      <c r="Q84" s="25">
        <v>3.85</v>
      </c>
      <c r="R84" s="24">
        <v>635.75</v>
      </c>
      <c r="S84" s="24">
        <v>3.85</v>
      </c>
      <c r="T84" s="28">
        <v>639.6</v>
      </c>
      <c r="U84" s="14" t="s">
        <v>18</v>
      </c>
      <c r="V84" s="20">
        <f t="shared" si="8"/>
        <v>-28.228580362726706</v>
      </c>
    </row>
    <row r="85" spans="1:22" ht="15" x14ac:dyDescent="0.2">
      <c r="A85" s="22" t="s">
        <v>9</v>
      </c>
      <c r="B85" s="23" t="s">
        <v>19</v>
      </c>
      <c r="C85" s="23" t="s">
        <v>26</v>
      </c>
      <c r="D85" s="23" t="s">
        <v>123</v>
      </c>
      <c r="E85" s="23" t="s">
        <v>124</v>
      </c>
      <c r="F85" s="23" t="s">
        <v>42</v>
      </c>
      <c r="G85" s="23" t="s">
        <v>42</v>
      </c>
      <c r="H85" s="26" t="s">
        <v>125</v>
      </c>
      <c r="I85" s="27">
        <v>2901.7979999999998</v>
      </c>
      <c r="J85" s="24">
        <v>285.55520000000001</v>
      </c>
      <c r="K85" s="25">
        <v>3187.3532</v>
      </c>
      <c r="L85" s="24">
        <v>20425.903731999999</v>
      </c>
      <c r="M85" s="24">
        <v>3670.2519029999999</v>
      </c>
      <c r="N85" s="28">
        <v>24096.155634999999</v>
      </c>
      <c r="O85" s="27">
        <v>1189.883924</v>
      </c>
      <c r="P85" s="24">
        <v>436.63567999999998</v>
      </c>
      <c r="Q85" s="25">
        <v>1626.5196040000001</v>
      </c>
      <c r="R85" s="24">
        <v>20186.989023999999</v>
      </c>
      <c r="S85" s="24">
        <v>3739.7275800000002</v>
      </c>
      <c r="T85" s="28">
        <v>23926.716604000001</v>
      </c>
      <c r="U85" s="15">
        <f t="shared" si="7"/>
        <v>95.961560632994363</v>
      </c>
      <c r="V85" s="20">
        <f t="shared" si="8"/>
        <v>0.70815830606558716</v>
      </c>
    </row>
    <row r="86" spans="1:22" ht="15" x14ac:dyDescent="0.2">
      <c r="A86" s="22" t="s">
        <v>9</v>
      </c>
      <c r="B86" s="23" t="s">
        <v>19</v>
      </c>
      <c r="C86" s="23" t="s">
        <v>26</v>
      </c>
      <c r="D86" s="23" t="s">
        <v>126</v>
      </c>
      <c r="E86" s="23" t="s">
        <v>127</v>
      </c>
      <c r="F86" s="23" t="s">
        <v>37</v>
      </c>
      <c r="G86" s="23" t="s">
        <v>110</v>
      </c>
      <c r="H86" s="26" t="s">
        <v>128</v>
      </c>
      <c r="I86" s="27">
        <v>558.9348</v>
      </c>
      <c r="J86" s="24">
        <v>27.601700000000001</v>
      </c>
      <c r="K86" s="25">
        <v>586.53650000000005</v>
      </c>
      <c r="L86" s="24">
        <v>3822.6257000000001</v>
      </c>
      <c r="M86" s="24">
        <v>209.4734</v>
      </c>
      <c r="N86" s="28">
        <v>4032.0990999999999</v>
      </c>
      <c r="O86" s="27">
        <v>192.2004</v>
      </c>
      <c r="P86" s="24">
        <v>7.899</v>
      </c>
      <c r="Q86" s="25">
        <v>200.0994</v>
      </c>
      <c r="R86" s="24">
        <v>5100.5124239999996</v>
      </c>
      <c r="S86" s="24">
        <v>209.310742</v>
      </c>
      <c r="T86" s="28">
        <v>5309.8231660000001</v>
      </c>
      <c r="U86" s="14" t="s">
        <v>18</v>
      </c>
      <c r="V86" s="20">
        <f t="shared" si="8"/>
        <v>-24.0634014741123</v>
      </c>
    </row>
    <row r="87" spans="1:22" ht="15" x14ac:dyDescent="0.2">
      <c r="A87" s="22" t="s">
        <v>9</v>
      </c>
      <c r="B87" s="23" t="s">
        <v>19</v>
      </c>
      <c r="C87" s="23" t="s">
        <v>26</v>
      </c>
      <c r="D87" s="23" t="s">
        <v>129</v>
      </c>
      <c r="E87" s="23" t="s">
        <v>136</v>
      </c>
      <c r="F87" s="23" t="s">
        <v>47</v>
      </c>
      <c r="G87" s="23" t="s">
        <v>48</v>
      </c>
      <c r="H87" s="26" t="s">
        <v>131</v>
      </c>
      <c r="I87" s="27">
        <v>771.971271</v>
      </c>
      <c r="J87" s="24">
        <v>44.215746000000003</v>
      </c>
      <c r="K87" s="25">
        <v>816.18701799999997</v>
      </c>
      <c r="L87" s="24">
        <v>7882.1863789999998</v>
      </c>
      <c r="M87" s="24">
        <v>391.845889</v>
      </c>
      <c r="N87" s="28">
        <v>8274.0322680000008</v>
      </c>
      <c r="O87" s="27">
        <v>512.76165900000001</v>
      </c>
      <c r="P87" s="24">
        <v>45.159160999999997</v>
      </c>
      <c r="Q87" s="25">
        <v>557.92082000000005</v>
      </c>
      <c r="R87" s="24">
        <v>5485.3771640000004</v>
      </c>
      <c r="S87" s="24">
        <v>372.81921599999998</v>
      </c>
      <c r="T87" s="28">
        <v>5858.1963800000003</v>
      </c>
      <c r="U87" s="15">
        <f t="shared" si="7"/>
        <v>46.290833527237773</v>
      </c>
      <c r="V87" s="20">
        <f t="shared" si="8"/>
        <v>41.23856100569985</v>
      </c>
    </row>
    <row r="88" spans="1:22" ht="15" x14ac:dyDescent="0.2">
      <c r="A88" s="22" t="s">
        <v>9</v>
      </c>
      <c r="B88" s="23" t="s">
        <v>19</v>
      </c>
      <c r="C88" s="23" t="s">
        <v>26</v>
      </c>
      <c r="D88" s="23" t="s">
        <v>129</v>
      </c>
      <c r="E88" s="23" t="s">
        <v>107</v>
      </c>
      <c r="F88" s="23" t="s">
        <v>47</v>
      </c>
      <c r="G88" s="23" t="s">
        <v>48</v>
      </c>
      <c r="H88" s="26" t="s">
        <v>48</v>
      </c>
      <c r="I88" s="27">
        <v>560.53994499999999</v>
      </c>
      <c r="J88" s="24">
        <v>112.264786</v>
      </c>
      <c r="K88" s="25">
        <v>672.80472999999995</v>
      </c>
      <c r="L88" s="24">
        <v>4673.1440039999998</v>
      </c>
      <c r="M88" s="24">
        <v>747.98513700000001</v>
      </c>
      <c r="N88" s="28">
        <v>5421.1291410000003</v>
      </c>
      <c r="O88" s="27">
        <v>297.67895600000003</v>
      </c>
      <c r="P88" s="24">
        <v>45.845489000000001</v>
      </c>
      <c r="Q88" s="25">
        <v>343.52444500000001</v>
      </c>
      <c r="R88" s="24">
        <v>5579.9558610000004</v>
      </c>
      <c r="S88" s="24">
        <v>591.46701800000005</v>
      </c>
      <c r="T88" s="28">
        <v>6171.4228780000003</v>
      </c>
      <c r="U88" s="15">
        <f t="shared" si="7"/>
        <v>95.853523611689397</v>
      </c>
      <c r="V88" s="20">
        <f t="shared" si="8"/>
        <v>-12.15754862099404</v>
      </c>
    </row>
    <row r="89" spans="1:22" ht="15" x14ac:dyDescent="0.2">
      <c r="A89" s="22" t="s">
        <v>9</v>
      </c>
      <c r="B89" s="23" t="s">
        <v>19</v>
      </c>
      <c r="C89" s="23" t="s">
        <v>26</v>
      </c>
      <c r="D89" s="23" t="s">
        <v>129</v>
      </c>
      <c r="E89" s="23" t="s">
        <v>130</v>
      </c>
      <c r="F89" s="23" t="s">
        <v>47</v>
      </c>
      <c r="G89" s="23" t="s">
        <v>48</v>
      </c>
      <c r="H89" s="26" t="s">
        <v>59</v>
      </c>
      <c r="I89" s="27">
        <v>520.04162299999996</v>
      </c>
      <c r="J89" s="24">
        <v>45.932063999999997</v>
      </c>
      <c r="K89" s="25">
        <v>565.97368700000004</v>
      </c>
      <c r="L89" s="24">
        <v>4224.6086079999995</v>
      </c>
      <c r="M89" s="24">
        <v>426.899269</v>
      </c>
      <c r="N89" s="28">
        <v>4651.5078780000003</v>
      </c>
      <c r="O89" s="27">
        <v>206.25103999999999</v>
      </c>
      <c r="P89" s="24">
        <v>35.764564999999997</v>
      </c>
      <c r="Q89" s="25">
        <v>242.01560499999999</v>
      </c>
      <c r="R89" s="24">
        <v>3956.0756970000002</v>
      </c>
      <c r="S89" s="24">
        <v>382.88816100000003</v>
      </c>
      <c r="T89" s="28">
        <v>4338.9638590000004</v>
      </c>
      <c r="U89" s="14" t="s">
        <v>18</v>
      </c>
      <c r="V89" s="20">
        <f t="shared" si="8"/>
        <v>7.203194798493473</v>
      </c>
    </row>
    <row r="90" spans="1:22" ht="15" x14ac:dyDescent="0.2">
      <c r="A90" s="22" t="s">
        <v>9</v>
      </c>
      <c r="B90" s="23" t="s">
        <v>19</v>
      </c>
      <c r="C90" s="23" t="s">
        <v>26</v>
      </c>
      <c r="D90" s="23" t="s">
        <v>129</v>
      </c>
      <c r="E90" s="23" t="s">
        <v>132</v>
      </c>
      <c r="F90" s="23" t="s">
        <v>47</v>
      </c>
      <c r="G90" s="23" t="s">
        <v>48</v>
      </c>
      <c r="H90" s="26" t="s">
        <v>48</v>
      </c>
      <c r="I90" s="27">
        <v>187.22078500000001</v>
      </c>
      <c r="J90" s="24">
        <v>40.264251999999999</v>
      </c>
      <c r="K90" s="25">
        <v>227.48503700000001</v>
      </c>
      <c r="L90" s="24">
        <v>2352.80906</v>
      </c>
      <c r="M90" s="24">
        <v>389.73468400000002</v>
      </c>
      <c r="N90" s="28">
        <v>2742.5437430000002</v>
      </c>
      <c r="O90" s="27">
        <v>221.89442299999999</v>
      </c>
      <c r="P90" s="24">
        <v>28.118307999999999</v>
      </c>
      <c r="Q90" s="25">
        <v>250.012731</v>
      </c>
      <c r="R90" s="24">
        <v>2958.7863069999999</v>
      </c>
      <c r="S90" s="24">
        <v>354.38404700000001</v>
      </c>
      <c r="T90" s="28">
        <v>3313.1703539999999</v>
      </c>
      <c r="U90" s="15">
        <f t="shared" si="7"/>
        <v>-9.0106187432511202</v>
      </c>
      <c r="V90" s="20">
        <f t="shared" si="8"/>
        <v>-17.22297829663605</v>
      </c>
    </row>
    <row r="91" spans="1:22" ht="15" x14ac:dyDescent="0.2">
      <c r="A91" s="22" t="s">
        <v>9</v>
      </c>
      <c r="B91" s="23" t="s">
        <v>19</v>
      </c>
      <c r="C91" s="23" t="s">
        <v>26</v>
      </c>
      <c r="D91" s="23" t="s">
        <v>129</v>
      </c>
      <c r="E91" s="23" t="s">
        <v>229</v>
      </c>
      <c r="F91" s="23" t="s">
        <v>47</v>
      </c>
      <c r="G91" s="23" t="s">
        <v>48</v>
      </c>
      <c r="H91" s="26" t="s">
        <v>48</v>
      </c>
      <c r="I91" s="27">
        <v>0</v>
      </c>
      <c r="J91" s="24">
        <v>0</v>
      </c>
      <c r="K91" s="25">
        <v>0</v>
      </c>
      <c r="L91" s="24">
        <v>0</v>
      </c>
      <c r="M91" s="24">
        <v>0</v>
      </c>
      <c r="N91" s="28">
        <v>0</v>
      </c>
      <c r="O91" s="27">
        <v>0</v>
      </c>
      <c r="P91" s="24">
        <v>0</v>
      </c>
      <c r="Q91" s="25">
        <v>0</v>
      </c>
      <c r="R91" s="24">
        <v>8.2201550000000001</v>
      </c>
      <c r="S91" s="24">
        <v>0.53243399999999996</v>
      </c>
      <c r="T91" s="28">
        <v>8.7525890000000004</v>
      </c>
      <c r="U91" s="14" t="s">
        <v>18</v>
      </c>
      <c r="V91" s="19" t="s">
        <v>18</v>
      </c>
    </row>
    <row r="92" spans="1:22" ht="15.75" x14ac:dyDescent="0.2">
      <c r="A92" s="11"/>
      <c r="B92" s="7"/>
      <c r="C92" s="7"/>
      <c r="D92" s="7"/>
      <c r="E92" s="7"/>
      <c r="F92" s="7"/>
      <c r="G92" s="7"/>
      <c r="H92" s="10"/>
      <c r="I92" s="12"/>
      <c r="J92" s="8"/>
      <c r="K92" s="9"/>
      <c r="L92" s="8"/>
      <c r="M92" s="8"/>
      <c r="N92" s="13"/>
      <c r="O92" s="12"/>
      <c r="P92" s="8"/>
      <c r="Q92" s="9"/>
      <c r="R92" s="8"/>
      <c r="S92" s="8"/>
      <c r="T92" s="13"/>
      <c r="U92" s="16"/>
      <c r="V92" s="21"/>
    </row>
    <row r="93" spans="1:22" s="5" customFormat="1" ht="20.25" customHeight="1" thickBot="1" x14ac:dyDescent="0.35">
      <c r="A93" s="47" t="s">
        <v>9</v>
      </c>
      <c r="B93" s="48"/>
      <c r="C93" s="48"/>
      <c r="D93" s="48"/>
      <c r="E93" s="48"/>
      <c r="F93" s="48"/>
      <c r="G93" s="48"/>
      <c r="H93" s="49"/>
      <c r="I93" s="35">
        <f>SUM(I6:I91)</f>
        <v>22387.293401000003</v>
      </c>
      <c r="J93" s="36">
        <f>SUM(J6:J91)</f>
        <v>5976.390058</v>
      </c>
      <c r="K93" s="36">
        <f>SUM(I93:J93)</f>
        <v>28363.683459000003</v>
      </c>
      <c r="L93" s="36">
        <f>SUM(L6:L91)</f>
        <v>222843.970218</v>
      </c>
      <c r="M93" s="36">
        <f>SUM(M6:M91)</f>
        <v>66350.585422999997</v>
      </c>
      <c r="N93" s="37">
        <f>SUM(L93:M93)</f>
        <v>289194.55564099998</v>
      </c>
      <c r="O93" s="35">
        <f>SUM(O6:O91)</f>
        <v>20005.125143000008</v>
      </c>
      <c r="P93" s="36">
        <f>SUM(P6:P91)</f>
        <v>6171.4739710000013</v>
      </c>
      <c r="Q93" s="36">
        <f>SUM(O93:P93)</f>
        <v>26176.599114000011</v>
      </c>
      <c r="R93" s="36">
        <f>SUM(R6:R91)</f>
        <v>251330.23791899992</v>
      </c>
      <c r="S93" s="36">
        <f>SUM(S6:S91)</f>
        <v>55453.381396000004</v>
      </c>
      <c r="T93" s="37">
        <f>SUM(R93:S93)</f>
        <v>306783.6193149999</v>
      </c>
      <c r="U93" s="38">
        <f>+((K93/Q93)-1)*100</f>
        <v>8.3551126541502327</v>
      </c>
      <c r="V93" s="39">
        <f>+((N93/T93)-1)*100</f>
        <v>-5.7333777185605843</v>
      </c>
    </row>
    <row r="94" spans="1:22" ht="14.25" customHeight="1" x14ac:dyDescent="0.2">
      <c r="A94" s="50" t="s">
        <v>263</v>
      </c>
      <c r="B94" s="50"/>
      <c r="C94" s="50"/>
      <c r="D94" s="50"/>
      <c r="E94" s="50"/>
      <c r="F94" s="50"/>
      <c r="G94" s="50"/>
      <c r="H94" s="50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</row>
    <row r="95" spans="1:22" ht="15" x14ac:dyDescent="0.2">
      <c r="A95" s="6" t="s">
        <v>17</v>
      </c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</row>
    <row r="96" spans="1:22" ht="15" x14ac:dyDescent="0.2">
      <c r="A96" s="40" t="s">
        <v>242</v>
      </c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</row>
    <row r="97" spans="9:22" ht="15" x14ac:dyDescent="0.2"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2"/>
    </row>
    <row r="98" spans="9:22" ht="15" x14ac:dyDescent="0.2"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2"/>
    </row>
    <row r="99" spans="9:22" ht="15" x14ac:dyDescent="0.2"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2"/>
    </row>
    <row r="100" spans="9:22" ht="15" x14ac:dyDescent="0.2"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2"/>
    </row>
    <row r="101" spans="9:22" ht="15" x14ac:dyDescent="0.2"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2"/>
    </row>
    <row r="102" spans="9:22" ht="15" x14ac:dyDescent="0.2"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42"/>
    </row>
    <row r="103" spans="9:22" ht="15" x14ac:dyDescent="0.2"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2"/>
    </row>
    <row r="104" spans="9:22" ht="15" x14ac:dyDescent="0.2"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2"/>
    </row>
    <row r="105" spans="9:22" ht="15" x14ac:dyDescent="0.2"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2"/>
    </row>
    <row r="106" spans="9:22" ht="15" x14ac:dyDescent="0.2"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2"/>
    </row>
    <row r="107" spans="9:22" ht="15" x14ac:dyDescent="0.2"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2"/>
    </row>
    <row r="108" spans="9:22" ht="15" x14ac:dyDescent="0.2"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2"/>
    </row>
    <row r="109" spans="9:22" ht="15" x14ac:dyDescent="0.2"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2"/>
    </row>
    <row r="110" spans="9:22" ht="15" x14ac:dyDescent="0.2"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2"/>
    </row>
    <row r="111" spans="9:22" ht="15" x14ac:dyDescent="0.2"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2"/>
    </row>
    <row r="112" spans="9:22" ht="15" x14ac:dyDescent="0.2"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2"/>
    </row>
    <row r="113" spans="9:22" ht="15" x14ac:dyDescent="0.2"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2"/>
    </row>
    <row r="114" spans="9:22" x14ac:dyDescent="0.2"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</row>
    <row r="115" spans="9:22" x14ac:dyDescent="0.2"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</row>
    <row r="116" spans="9:22" x14ac:dyDescent="0.2"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</row>
    <row r="117" spans="9:22" x14ac:dyDescent="0.2"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</row>
    <row r="118" spans="9:22" x14ac:dyDescent="0.2"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</row>
    <row r="119" spans="9:22" x14ac:dyDescent="0.2"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</row>
    <row r="120" spans="9:22" x14ac:dyDescent="0.2"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</row>
    <row r="121" spans="9:22" x14ac:dyDescent="0.2"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</row>
    <row r="122" spans="9:22" x14ac:dyDescent="0.2"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</row>
    <row r="123" spans="9:22" x14ac:dyDescent="0.2"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</row>
    <row r="124" spans="9:22" x14ac:dyDescent="0.2"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</row>
    <row r="125" spans="9:22" x14ac:dyDescent="0.2"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</row>
    <row r="126" spans="9:22" x14ac:dyDescent="0.2"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</row>
    <row r="127" spans="9:22" x14ac:dyDescent="0.2"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</row>
    <row r="128" spans="9:22" x14ac:dyDescent="0.2"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</row>
    <row r="129" spans="9:22" x14ac:dyDescent="0.2"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</row>
    <row r="130" spans="9:22" x14ac:dyDescent="0.2"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</row>
    <row r="131" spans="9:22" x14ac:dyDescent="0.2"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</row>
    <row r="132" spans="9:22" x14ac:dyDescent="0.2"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</row>
    <row r="133" spans="9:22" x14ac:dyDescent="0.2"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</row>
    <row r="134" spans="9:22" x14ac:dyDescent="0.2"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</row>
    <row r="135" spans="9:22" x14ac:dyDescent="0.2"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</row>
    <row r="136" spans="9:22" x14ac:dyDescent="0.2"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</row>
    <row r="137" spans="9:22" x14ac:dyDescent="0.2"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</row>
    <row r="138" spans="9:22" x14ac:dyDescent="0.2"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</row>
    <row r="139" spans="9:22" x14ac:dyDescent="0.2"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</row>
    <row r="140" spans="9:22" x14ac:dyDescent="0.2"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</row>
    <row r="141" spans="9:22" x14ac:dyDescent="0.2"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</row>
    <row r="142" spans="9:22" x14ac:dyDescent="0.2"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</row>
    <row r="143" spans="9:22" x14ac:dyDescent="0.2"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</row>
    <row r="144" spans="9:22" x14ac:dyDescent="0.2"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</row>
    <row r="145" spans="9:22" x14ac:dyDescent="0.2"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</row>
    <row r="146" spans="9:22" x14ac:dyDescent="0.2"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</row>
    <row r="147" spans="9:22" x14ac:dyDescent="0.2"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</row>
    <row r="148" spans="9:22" x14ac:dyDescent="0.2"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</row>
  </sheetData>
  <sortState ref="A6:T82">
    <sortCondition ref="D6:D82"/>
  </sortState>
  <mergeCells count="4">
    <mergeCell ref="I3:N3"/>
    <mergeCell ref="O3:T3"/>
    <mergeCell ref="A93:H93"/>
    <mergeCell ref="A94:H94"/>
  </mergeCells>
  <phoneticPr fontId="6" type="noConversion"/>
  <printOptions horizontalCentered="1"/>
  <pageMargins left="0.19685039370078741" right="0.19685039370078741" top="0.39370078740157483" bottom="0.39370078740157483" header="0" footer="0"/>
  <pageSetup paperSize="9" scale="3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InformacionGeneral 9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Arevalo Ordoñez Luis</dc:creator>
  <cp:lastModifiedBy>Arevalo Ordoñez Luis</cp:lastModifiedBy>
  <cp:lastPrinted>2008-12-17T22:12:47Z</cp:lastPrinted>
  <dcterms:created xsi:type="dcterms:W3CDTF">2007-03-24T16:54:13Z</dcterms:created>
  <dcterms:modified xsi:type="dcterms:W3CDTF">2019-01-17T23:43:09Z</dcterms:modified>
</cp:coreProperties>
</file>