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8\PRODUCCION\DICIEMBRE-2018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8" i="1" l="1"/>
  <c r="V8" i="1" l="1"/>
  <c r="U7" i="1"/>
  <c r="V7" i="1" l="1"/>
  <c r="T10" i="1" l="1"/>
  <c r="S10" i="1"/>
  <c r="R10" i="1"/>
  <c r="Q10" i="1"/>
  <c r="P10" i="1"/>
  <c r="O10" i="1"/>
  <c r="N10" i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<sst xmlns="http://schemas.openxmlformats.org/spreadsheetml/2006/main" count="55" uniqueCount="41">
  <si>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</si>
  <si>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</si>
  <si>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</si>
  <si>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</si>
  <si>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</si>
  <si>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</si>
  <si>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</si>
  <si>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</si>
  <si>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</si>
  <si>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</si>
  <si>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</si>
  <si>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</si>
  <si>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</si>
  <si>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</si>
  <si>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</si>
  <si>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</si>
  <si>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</si>
  <si>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RÉGIMEN GENERAL</t>
  </si>
  <si>
    <t>CONCENTRACIÓN</t>
  </si>
  <si>
    <t>FLOTACIÓN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</si>
  <si>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</si>
  <si>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</si>
  <si>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</si>
  <si>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</si>
  <si>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</si>
  <si>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</si>
  <si>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</si>
  <si>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PRODUCCIÓN MINERA METÁLICA DE MANGANESO (TMF) - 2018/2017</t>
  </si>
  <si>
    <t>COMPAÑÍA DE MINAS BUENAVENTURA S.A.A.</t>
  </si>
  <si>
    <t>UCHUCCHACUA</t>
  </si>
  <si>
    <t>LIMA</t>
  </si>
  <si>
    <t>OYON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</si>
  <si>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</si>
  <si>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</si>
  <si>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</si>
  <si>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TOTAL - DICIEMBRE</t>
  </si>
  <si>
    <t>TOTAL ACUMULADO ENERO - DICIEMBRE</t>
  </si>
  <si>
    <t>TOTAL COMPARADO ACUMULADO - ENERO - DICIEMBRE</t>
  </si>
  <si>
    <t>Var. % 2018/2017 - DICIEMBRE</t>
  </si>
  <si>
    <t>Var. % 2018/2017 - ENERO - DICIEMBRE</t>
  </si>
  <si>
    <t>Cifras Ajustadas (ene-nov-2018)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</si>
</sst>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7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Fill="1"/>
    <xf numFmtId="4" fontId="3" fillId="0" borderId="19" xfId="0" applyNumberFormat="1" applyFont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4" fontId="3" fillId="0" borderId="18" xfId="0" quotePrefix="1" applyNumberFormat="1" applyFont="1" applyBorder="1" applyAlignment="1">
      <alignment horizontal="right"/>
    </xf>
    <xf numFmtId="4" fontId="4" fillId="2" borderId="20" xfId="0" quotePrefix="1" applyNumberFormat="1" applyFont="1" applyFill="1" applyBorder="1" applyAlignment="1">
      <alignment horizontal="right"/>
    </xf>
    <xf numFmtId="4" fontId="4" fillId="2" borderId="4" xfId="0" quotePrefix="1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43.5703125" style="1" bestFit="1" customWidth="1"/>
    <col min="5" max="5" width="16.5703125" style="1" customWidth="1"/>
    <col min="6" max="6" width="11" style="1" bestFit="1" customWidth="1"/>
    <col min="7" max="7" width="13.28515625" style="1" customWidth="1"/>
    <col min="8" max="8" width="13.1406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27</v>
      </c>
    </row>
    <row r="2" spans="1:23" ht="13.5" thickBot="1" x14ac:dyDescent="0.25">
      <c r="A2" s="56"/>
    </row>
    <row r="3" spans="1:23" customFormat="1" ht="13.5" thickBot="1" x14ac:dyDescent="0.25">
      <c r="A3" s="36"/>
      <c r="I3" s="57">
        <v>2018</v>
      </c>
      <c r="J3" s="58"/>
      <c r="K3" s="58"/>
      <c r="L3" s="58"/>
      <c r="M3" s="58"/>
      <c r="N3" s="59"/>
      <c r="O3" s="57">
        <v>2017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35</v>
      </c>
      <c r="L4" s="9" t="s">
        <v>11</v>
      </c>
      <c r="M4" s="9" t="s">
        <v>8</v>
      </c>
      <c r="N4" s="39" t="s">
        <v>36</v>
      </c>
      <c r="O4" s="38" t="s">
        <v>12</v>
      </c>
      <c r="P4" s="9" t="s">
        <v>13</v>
      </c>
      <c r="Q4" s="9" t="s">
        <v>35</v>
      </c>
      <c r="R4" s="9" t="s">
        <v>14</v>
      </c>
      <c r="S4" s="9" t="s">
        <v>15</v>
      </c>
      <c r="T4" s="39" t="s">
        <v>37</v>
      </c>
      <c r="U4" s="40" t="s">
        <v>38</v>
      </c>
      <c r="V4" s="39" t="s">
        <v>39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18</v>
      </c>
      <c r="B6" s="30" t="s">
        <v>19</v>
      </c>
      <c r="C6" s="30" t="s">
        <v>17</v>
      </c>
      <c r="D6" s="30" t="s">
        <v>28</v>
      </c>
      <c r="E6" s="30" t="s">
        <v>29</v>
      </c>
      <c r="F6" s="30" t="s">
        <v>30</v>
      </c>
      <c r="G6" s="30" t="s">
        <v>31</v>
      </c>
      <c r="H6" s="31" t="s">
        <v>31</v>
      </c>
      <c r="I6" s="32">
        <v>0</v>
      </c>
      <c r="J6" s="33">
        <v>1677.56376</v>
      </c>
      <c r="K6" s="34">
        <v>1677.56376</v>
      </c>
      <c r="L6" s="33">
        <v>0</v>
      </c>
      <c r="M6" s="33">
        <v>16138.16958</v>
      </c>
      <c r="N6" s="35">
        <v>16138.16958</v>
      </c>
      <c r="O6" s="32">
        <v>0</v>
      </c>
      <c r="P6" s="33">
        <v>0</v>
      </c>
      <c r="Q6" s="34">
        <v>0</v>
      </c>
      <c r="R6" s="33">
        <v>0</v>
      </c>
      <c r="S6" s="33">
        <v>0</v>
      </c>
      <c r="T6" s="35">
        <v>0</v>
      </c>
      <c r="U6" s="52" t="s">
        <v>32</v>
      </c>
      <c r="V6" s="53" t="s">
        <v>32</v>
      </c>
    </row>
    <row r="7" spans="1:23" ht="15" x14ac:dyDescent="0.2">
      <c r="A7" s="21" t="s">
        <v>18</v>
      </c>
      <c r="B7" s="46" t="s">
        <v>19</v>
      </c>
      <c r="C7" s="46" t="s">
        <v>17</v>
      </c>
      <c r="D7" s="46" t="s">
        <v>23</v>
      </c>
      <c r="E7" s="46" t="s">
        <v>24</v>
      </c>
      <c r="F7" s="46" t="s">
        <v>25</v>
      </c>
      <c r="G7" s="46" t="s">
        <v>26</v>
      </c>
      <c r="H7" s="47" t="s">
        <v>26</v>
      </c>
      <c r="I7" s="48">
        <v>0</v>
      </c>
      <c r="J7" s="49">
        <v>80.843995000000007</v>
      </c>
      <c r="K7" s="50">
        <v>80.843995000000007</v>
      </c>
      <c r="L7" s="49">
        <v>0</v>
      </c>
      <c r="M7" s="49">
        <v>996.07571499999995</v>
      </c>
      <c r="N7" s="51">
        <v>996.07571499999995</v>
      </c>
      <c r="O7" s="48">
        <v>0</v>
      </c>
      <c r="P7" s="49">
        <v>92.833224000000001</v>
      </c>
      <c r="Q7" s="50">
        <v>92.833224000000001</v>
      </c>
      <c r="R7" s="49">
        <v>0</v>
      </c>
      <c r="S7" s="49">
        <v>1058.940382</v>
      </c>
      <c r="T7" s="51">
        <v>1058.940382</v>
      </c>
      <c r="U7" s="37">
        <f t="shared" ref="U7:U8" si="0">+((K7/Q7)-1)*100</f>
        <v>-12.914804079194742</v>
      </c>
      <c r="V7" s="41">
        <f t="shared" ref="V7:V8" si="1">+((N7/T7)-1)*100</f>
        <v>-5.9365633862473732</v>
      </c>
    </row>
    <row r="8" spans="1:23" ht="15" x14ac:dyDescent="0.2">
      <c r="A8" s="21" t="s">
        <v>18</v>
      </c>
      <c r="B8" s="46" t="s">
        <v>19</v>
      </c>
      <c r="C8" s="46" t="s">
        <v>17</v>
      </c>
      <c r="D8" s="46" t="s">
        <v>33</v>
      </c>
      <c r="E8" s="46" t="s">
        <v>20</v>
      </c>
      <c r="F8" s="46" t="s">
        <v>21</v>
      </c>
      <c r="G8" s="46" t="s">
        <v>22</v>
      </c>
      <c r="H8" s="47" t="s">
        <v>22</v>
      </c>
      <c r="I8" s="48">
        <v>0</v>
      </c>
      <c r="J8" s="49">
        <v>5.69665</v>
      </c>
      <c r="K8" s="50">
        <v>5.69665</v>
      </c>
      <c r="L8" s="49">
        <v>0</v>
      </c>
      <c r="M8" s="49">
        <v>68.932469999999995</v>
      </c>
      <c r="N8" s="51">
        <v>68.932469999999995</v>
      </c>
      <c r="O8" s="48">
        <v>0</v>
      </c>
      <c r="P8" s="49">
        <v>8.3689750000000007</v>
      </c>
      <c r="Q8" s="50">
        <v>8.3689750000000007</v>
      </c>
      <c r="R8" s="49">
        <v>0</v>
      </c>
      <c r="S8" s="49">
        <v>74.337733999999998</v>
      </c>
      <c r="T8" s="51">
        <v>74.337733999999998</v>
      </c>
      <c r="U8" s="37">
        <f t="shared" si="0"/>
        <v>-31.931329702860868</v>
      </c>
      <c r="V8" s="41">
        <f t="shared" si="1"/>
        <v>-7.2712251358105773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52"/>
      <c r="V9" s="29"/>
      <c r="W9" s="2"/>
    </row>
    <row r="10" spans="1:23" s="5" customFormat="1" ht="21" customHeight="1" thickBot="1" x14ac:dyDescent="0.35">
      <c r="A10" s="60" t="s">
        <v>18</v>
      </c>
      <c r="B10" s="61"/>
      <c r="C10" s="61"/>
      <c r="D10" s="61"/>
      <c r="E10" s="61"/>
      <c r="F10" s="61"/>
      <c r="G10" s="61"/>
      <c r="H10" s="62"/>
      <c r="I10" s="6">
        <f t="shared" ref="I10:T10" si="2">SUM(I6:I8)</f>
        <v>0</v>
      </c>
      <c r="J10" s="7">
        <f t="shared" si="2"/>
        <v>1764.104405</v>
      </c>
      <c r="K10" s="7">
        <f t="shared" si="2"/>
        <v>1764.104405</v>
      </c>
      <c r="L10" s="7">
        <f t="shared" si="2"/>
        <v>0</v>
      </c>
      <c r="M10" s="7">
        <f t="shared" si="2"/>
        <v>17203.177765</v>
      </c>
      <c r="N10" s="8">
        <f t="shared" si="2"/>
        <v>17203.177765</v>
      </c>
      <c r="O10" s="6">
        <f t="shared" si="2"/>
        <v>0</v>
      </c>
      <c r="P10" s="7">
        <f t="shared" si="2"/>
        <v>101.20219900000001</v>
      </c>
      <c r="Q10" s="7">
        <f t="shared" si="2"/>
        <v>101.20219900000001</v>
      </c>
      <c r="R10" s="7">
        <f t="shared" si="2"/>
        <v>0</v>
      </c>
      <c r="S10" s="7">
        <f t="shared" si="2"/>
        <v>1133.278116</v>
      </c>
      <c r="T10" s="8">
        <f t="shared" si="2"/>
        <v>1133.278116</v>
      </c>
      <c r="U10" s="54" t="s">
        <v>32</v>
      </c>
      <c r="V10" s="55" t="s">
        <v>32</v>
      </c>
    </row>
    <row r="11" spans="1:23" s="5" customFormat="1" ht="19.5" customHeight="1" x14ac:dyDescent="0.25">
      <c r="A11" s="63" t="s">
        <v>40</v>
      </c>
      <c r="B11" s="63"/>
      <c r="C11" s="63"/>
      <c r="D11" s="63"/>
      <c r="E11" s="63"/>
      <c r="F11" s="63"/>
      <c r="G11" s="63"/>
      <c r="H11" s="6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/>
    </row>
    <row r="12" spans="1:23" x14ac:dyDescent="0.2">
      <c r="A12" s="4" t="s">
        <v>16</v>
      </c>
      <c r="W12" s="2"/>
    </row>
    <row r="13" spans="1:23" x14ac:dyDescent="0.2">
      <c r="A13" s="45" t="s">
        <v>34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2019-01-17T23:54:24Z</dcterms:modified>
</cp:coreProperties>
</file>