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7" i="1" l="1"/>
  <c r="V6" i="1" l="1"/>
  <c r="U6" i="1"/>
  <c r="S9" i="1" l="1"/>
  <c r="R9" i="1"/>
  <c r="P9" i="1"/>
  <c r="O9" i="1"/>
  <c r="M9" i="1"/>
  <c r="L9" i="1"/>
  <c r="J9" i="1"/>
  <c r="I9" i="1"/>
  <c r="N9" i="1" l="1"/>
  <c r="Q9" i="1"/>
  <c r="T9" i="1"/>
  <c r="K9" i="1"/>
  <c r="U9" i="1" l="1"/>
  <c r="V9" i="1"/>
</calcChain>
</file>

<file path=xl/sharedStrings.xml><?xml version="1.0" encoding="utf-8"?>
<sst xmlns="http://schemas.openxmlformats.org/spreadsheetml/2006/main" count="43" uniqueCount="36">
  <si>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</si>
  <si>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</si>
  <si>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</si>
  <si>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</si>
  <si>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</si>
  <si>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</si>
  <si>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</si>
  <si>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</si>
  <si>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</si>
  <si>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</si>
  <si>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</si>
  <si>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</si>
  <si>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</si>
  <si>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</si>
  <si>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</si>
  <si>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</si>
  <si>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</si>
  <si>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</si>
  <si>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</si>
  <si>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</si>
  <si>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</si>
  <si>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</si>
  <si>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</si>
  <si>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</si>
  <si>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</si>
  <si>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</si>
  <si>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</si>
  <si>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MINERA SHOUXIN PERU S.A.</t>
  </si>
  <si>
    <t>PLANTA CONCENTRADORA POLIMETALICA MSP</t>
  </si>
  <si>
    <t>---</t>
  </si>
  <si>
    <t>PRODUCCIÓN MINERA METÁLICA DE HIERRO (TMF) - 2018/2017</t>
  </si>
  <si>
    <t>TOTAL - AGOSTO</t>
  </si>
  <si>
    <t>TOTAL ACUMULADO ENERO - AGOSTO</t>
  </si>
  <si>
    <t>TOTAL COMPARADO ACUMULADO - ENERO - AGOSTO</t>
  </si>
  <si>
    <t>Var. % 2018/2017 - AGOSTO</t>
  </si>
  <si>
    <t>Var. % 2018/2017 -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</si>
</sst>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5" xfId="0" quotePrefix="1" applyNumberFormat="1" applyFont="1" applyBorder="1" applyAlignment="1">
      <alignment horizontal="right"/>
    </xf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30</v>
      </c>
    </row>
    <row r="2" spans="1:23" ht="13.5" thickBot="1" x14ac:dyDescent="0.25">
      <c r="A2" s="41"/>
    </row>
    <row r="3" spans="1:23" customFormat="1" ht="13.5" thickBot="1" x14ac:dyDescent="0.25">
      <c r="A3" s="33"/>
      <c r="I3" s="42">
        <v>2018</v>
      </c>
      <c r="J3" s="43"/>
      <c r="K3" s="43"/>
      <c r="L3" s="43"/>
      <c r="M3" s="43"/>
      <c r="N3" s="44"/>
      <c r="O3" s="42">
        <v>2017</v>
      </c>
      <c r="P3" s="43"/>
      <c r="Q3" s="43"/>
      <c r="R3" s="43"/>
      <c r="S3" s="43"/>
      <c r="T3" s="44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31</v>
      </c>
      <c r="L4" s="19" t="s">
        <v>11</v>
      </c>
      <c r="M4" s="19" t="s">
        <v>8</v>
      </c>
      <c r="N4" s="35" t="s">
        <v>32</v>
      </c>
      <c r="O4" s="34" t="s">
        <v>12</v>
      </c>
      <c r="P4" s="19" t="s">
        <v>13</v>
      </c>
      <c r="Q4" s="19" t="s">
        <v>31</v>
      </c>
      <c r="R4" s="19" t="s">
        <v>14</v>
      </c>
      <c r="S4" s="19" t="s">
        <v>15</v>
      </c>
      <c r="T4" s="35" t="s">
        <v>33</v>
      </c>
      <c r="U4" s="36" t="s">
        <v>34</v>
      </c>
      <c r="V4" s="35" t="s">
        <v>35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26</v>
      </c>
      <c r="H6" s="29" t="s">
        <v>25</v>
      </c>
      <c r="I6" s="30">
        <v>949422.38320000004</v>
      </c>
      <c r="J6" s="27">
        <v>0</v>
      </c>
      <c r="K6" s="28">
        <v>949422.38320000004</v>
      </c>
      <c r="L6" s="27">
        <v>6430342.4288999997</v>
      </c>
      <c r="M6" s="27">
        <v>0</v>
      </c>
      <c r="N6" s="31">
        <v>6430342.4288999997</v>
      </c>
      <c r="O6" s="30">
        <v>708941.70200000005</v>
      </c>
      <c r="P6" s="27">
        <v>0</v>
      </c>
      <c r="Q6" s="28">
        <v>708941.70200000005</v>
      </c>
      <c r="R6" s="27">
        <v>6015452.7538999999</v>
      </c>
      <c r="S6" s="27">
        <v>0</v>
      </c>
      <c r="T6" s="31">
        <v>6015452.7538999999</v>
      </c>
      <c r="U6" s="39">
        <f>+((K6/Q6)-1)*100</f>
        <v>33.921079902843672</v>
      </c>
      <c r="V6" s="22">
        <f>+((N6/T6)-1)*100</f>
        <v>6.8970648091453146</v>
      </c>
      <c r="W6" s="4"/>
    </row>
    <row r="7" spans="1:23" ht="15" x14ac:dyDescent="0.2">
      <c r="A7" s="25" t="s">
        <v>19</v>
      </c>
      <c r="B7" s="26" t="s">
        <v>20</v>
      </c>
      <c r="C7" s="26" t="s">
        <v>21</v>
      </c>
      <c r="D7" s="26" t="s">
        <v>27</v>
      </c>
      <c r="E7" s="26" t="s">
        <v>28</v>
      </c>
      <c r="F7" s="26" t="s">
        <v>24</v>
      </c>
      <c r="G7" s="26" t="s">
        <v>26</v>
      </c>
      <c r="H7" s="29" t="s">
        <v>25</v>
      </c>
      <c r="I7" s="30">
        <v>32145.462179999999</v>
      </c>
      <c r="J7" s="27">
        <v>0</v>
      </c>
      <c r="K7" s="28">
        <v>32145.462179999999</v>
      </c>
      <c r="L7" s="27">
        <v>269291.689985</v>
      </c>
      <c r="M7" s="27">
        <v>0</v>
      </c>
      <c r="N7" s="31">
        <v>269291.689985</v>
      </c>
      <c r="O7" s="30">
        <v>18900.562559999998</v>
      </c>
      <c r="P7" s="27">
        <v>0</v>
      </c>
      <c r="Q7" s="28">
        <v>18900.562559999998</v>
      </c>
      <c r="R7" s="27">
        <v>43245.354517</v>
      </c>
      <c r="S7" s="27">
        <v>0</v>
      </c>
      <c r="T7" s="31">
        <v>43245.354517</v>
      </c>
      <c r="U7" s="39">
        <f>+((K7/Q7)-1)*100</f>
        <v>70.076748128284279</v>
      </c>
      <c r="V7" s="38" t="s">
        <v>29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5" t="s">
        <v>17</v>
      </c>
      <c r="B9" s="46"/>
      <c r="C9" s="46"/>
      <c r="D9" s="46"/>
      <c r="E9" s="46"/>
      <c r="F9" s="46"/>
      <c r="G9" s="46"/>
      <c r="H9" s="47"/>
      <c r="I9" s="15">
        <f>SUM(I6:I7)</f>
        <v>981567.84538000007</v>
      </c>
      <c r="J9" s="16">
        <f>SUM(J6:J7)</f>
        <v>0</v>
      </c>
      <c r="K9" s="16">
        <f>SUM(I9:J9)</f>
        <v>981567.84538000007</v>
      </c>
      <c r="L9" s="16">
        <f>SUM(L6:L7)</f>
        <v>6699634.1188849993</v>
      </c>
      <c r="M9" s="16">
        <f>SUM(M6:M7)</f>
        <v>0</v>
      </c>
      <c r="N9" s="17">
        <f>SUM(L9:M9)</f>
        <v>6699634.1188849993</v>
      </c>
      <c r="O9" s="15">
        <f>SUM(O6:O7)</f>
        <v>727842.26456000004</v>
      </c>
      <c r="P9" s="16">
        <f>SUM(P6:P7)</f>
        <v>0</v>
      </c>
      <c r="Q9" s="16">
        <f>SUM(O9:P9)</f>
        <v>727842.26456000004</v>
      </c>
      <c r="R9" s="16">
        <f>SUM(R6:R7)</f>
        <v>6058698.1084169997</v>
      </c>
      <c r="S9" s="16">
        <f>SUM(S6:S7)</f>
        <v>0</v>
      </c>
      <c r="T9" s="17">
        <f>SUM(R9:S9)</f>
        <v>6058698.1084169997</v>
      </c>
      <c r="U9" s="40">
        <f>+((K9/Q9)-1)*100</f>
        <v>34.859968041754755</v>
      </c>
      <c r="V9" s="24">
        <f>+((N9/T9)-1)*100</f>
        <v>10.578774499055887</v>
      </c>
    </row>
    <row r="10" spans="1:23" x14ac:dyDescent="0.2">
      <c r="A10" s="48"/>
      <c r="B10" s="48"/>
      <c r="C10" s="48"/>
      <c r="D10" s="48"/>
      <c r="E10" s="48"/>
      <c r="F10" s="48"/>
      <c r="G10" s="48"/>
      <c r="H10" s="48"/>
    </row>
    <row r="11" spans="1:23" x14ac:dyDescent="0.2">
      <c r="A11" s="3" t="s">
        <v>16</v>
      </c>
    </row>
    <row r="12" spans="1:23" x14ac:dyDescent="0.2">
      <c r="A12" s="37" t="s">
        <v>18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2018-09-17T18:45:07Z</dcterms:modified>
</cp:coreProperties>
</file>