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DUCCION-2018\PRODUCCION\ABRIL-2018\"/>
    </mc:Choice>
  </mc:AlternateContent>
  <bookViews>
    <workbookView xWindow="120" yWindow="90" windowWidth="12120" windowHeight="8520"/>
  </bookViews>
  <sheets>
    <sheet name="InformacionGeneral 9 " sheetId="1" r:id="rId1"/>
  </sheets>
  <calcPr calcId="152511"/>
</workbook>
</file>

<file path=xl/calcChain.xml><?xml version="1.0" encoding="utf-8"?>
<calcChain xmlns="http://schemas.openxmlformats.org/spreadsheetml/2006/main">
  <c r="V76" i="1" l="1"/>
  <c r="U76" i="1"/>
  <c r="V75" i="1"/>
  <c r="U75" i="1"/>
  <c r="V74" i="1"/>
  <c r="U74" i="1"/>
  <c r="V73" i="1"/>
  <c r="U73" i="1"/>
  <c r="V72" i="1"/>
  <c r="U72" i="1"/>
  <c r="V71" i="1"/>
  <c r="U71" i="1"/>
  <c r="V70" i="1"/>
  <c r="V69" i="1"/>
  <c r="U69" i="1"/>
  <c r="U66" i="1"/>
  <c r="V65" i="1"/>
  <c r="U65" i="1"/>
  <c r="V61" i="1"/>
  <c r="V60" i="1"/>
  <c r="U60" i="1"/>
  <c r="V58" i="1"/>
  <c r="V57" i="1"/>
  <c r="U57" i="1"/>
  <c r="V56" i="1"/>
  <c r="U56" i="1"/>
  <c r="V55" i="1"/>
  <c r="U55" i="1"/>
  <c r="V53" i="1"/>
  <c r="V52" i="1"/>
  <c r="U52" i="1"/>
  <c r="V51" i="1"/>
  <c r="V49" i="1"/>
  <c r="U49" i="1"/>
  <c r="U41" i="1"/>
  <c r="V40" i="1"/>
  <c r="U40" i="1"/>
  <c r="V39" i="1"/>
  <c r="U39" i="1"/>
  <c r="V36" i="1"/>
  <c r="U36" i="1"/>
  <c r="V35" i="1"/>
  <c r="U35" i="1"/>
  <c r="V33" i="1"/>
  <c r="U33" i="1"/>
  <c r="V32" i="1"/>
  <c r="U32" i="1"/>
  <c r="V31" i="1"/>
  <c r="U31" i="1"/>
  <c r="V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7" i="1"/>
  <c r="U17" i="1"/>
  <c r="V16" i="1"/>
  <c r="U16" i="1"/>
  <c r="V15" i="1"/>
  <c r="U15" i="1"/>
  <c r="V13" i="1"/>
  <c r="U13" i="1"/>
  <c r="U9" i="1"/>
  <c r="V7" i="1"/>
  <c r="U7" i="1"/>
  <c r="V6" i="1"/>
  <c r="U6" i="1"/>
  <c r="U12" i="1" l="1"/>
  <c r="V12" i="1"/>
  <c r="S78" i="1" l="1"/>
  <c r="R78" i="1"/>
  <c r="P78" i="1"/>
  <c r="O78" i="1"/>
  <c r="M78" i="1"/>
  <c r="L78" i="1"/>
  <c r="J78" i="1"/>
  <c r="I78" i="1"/>
  <c r="K78" i="1" l="1"/>
  <c r="N78" i="1"/>
  <c r="Q78" i="1"/>
  <c r="T78" i="1"/>
  <c r="U78" i="1" l="1"/>
  <c r="V78" i="1"/>
</calcChain>
</file>

<file path=xl/sharedStrings.xml><?xml version="1.0" encoding="utf-8"?>
<sst xmlns="http://schemas.openxmlformats.org/spreadsheetml/2006/main" count="652" uniqueCount="230">
  <si>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</si>
  <si>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</si>
  <si>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</si>
  <si>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</si>
  <si>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</si>
  <si>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</si>
  <si>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</si>
  <si>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</si>
  <si>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</si>
  <si>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</si>
  <si>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</si>
  <si>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</si>
  <si>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</si>
  <si>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</si>
  <si>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</si>
  <si>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</si>
  <si>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</si>
  <si>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</si>
  <si>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</si>
  <si>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</si>
  <si>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</si>
  <si>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</si>
  <si>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</si>
  <si>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</si>
  <si>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</si>
  <si>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</si>
  <si>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</si>
  <si>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</si>
  <si>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</si>
  <si>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</si>
  <si>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</si>
  <si>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</si>
  <si>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</si>
  <si>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</si>
  <si>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</si>
  <si>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</si>
  <si>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</si>
  <si>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</si>
  <si>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</si>
  <si>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</si>
  <si>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</si>
  <si>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</si>
  <si>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</si>
  <si>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</si>
  <si>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</si>
  <si>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</si>
  <si>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</si>
  <si>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</si>
  <si>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</si>
  <si>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</si>
  <si>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</si>
  <si>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</si>
  <si>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</si>
  <si>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</si>
  <si>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</si>
  <si>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</si>
  <si>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</si>
  <si>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</si>
  <si>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</si>
  <si>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</si>
  <si>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</si>
  <si>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</si>
  <si>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</si>
  <si>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</si>
  <si>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</si>
  <si>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</si>
  <si>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</si>
  <si>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</si>
  <si>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</si>
  <si>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</si>
  <si>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</si>
  <si>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</si>
  <si>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</si>
  <si>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</si>
  <si>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</si>
  <si>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</si>
  <si>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</si>
  <si>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</si>
  <si>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</si>
  <si>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</si>
  <si>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</si>
  <si>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</si>
  <si>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</si>
  <si>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</si>
  <si>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</si>
  <si>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</si>
  <si>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</si>
  <si>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</si>
  <si>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</si>
  <si>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</si>
  <si>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</si>
  <si>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</si>
  <si>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</si>
  <si>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</si>
  <si>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</si>
  <si>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</si>
  <si>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</si>
  <si>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</si>
  <si>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</si>
  <si>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</si>
  <si>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</si>
  <si>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</si>
  <si>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</si>
  <si>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ANIMON</t>
  </si>
  <si>
    <t>HUAYLLAY</t>
  </si>
  <si>
    <t>EMPRESA MINERA LOS QUENUALES S.A.</t>
  </si>
  <si>
    <t>CHICLA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</si>
  <si>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</si>
  <si>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</si>
  <si>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</si>
  <si>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</si>
  <si>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</si>
  <si>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</si>
  <si>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</si>
  <si>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</si>
  <si>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</si>
  <si>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</si>
  <si>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</si>
  <si>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</si>
  <si>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</si>
  <si>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</si>
  <si>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</si>
  <si>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</si>
  <si>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</si>
  <si>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</si>
  <si>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</si>
  <si>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</si>
  <si>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</si>
  <si>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</si>
  <si>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</si>
  <si>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</si>
  <si>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</si>
  <si>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</si>
  <si>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HUAY-HUAY</t>
  </si>
  <si>
    <t>CARAHUACRA</t>
  </si>
  <si>
    <t>ESPINAR</t>
  </si>
  <si>
    <t>SUYCKUTAMBO</t>
  </si>
  <si>
    <t>EL SANTO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</si>
  <si>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</si>
  <si>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</si>
  <si>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</si>
  <si>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</si>
  <si>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</si>
  <si>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SAN PEDRO</t>
  </si>
  <si>
    <t>ACUMULACION ANIMON</t>
  </si>
  <si>
    <t>COMPAÑIA MINERA CHUNGAR S.A.C.</t>
  </si>
  <si>
    <t>SOCIEDAD MINERA DE RECURSOS LINCEARES MAGISTRAL DE HUARAZ S.A.C.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</si>
  <si>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</si>
  <si>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</si>
  <si>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</si>
  <si>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</si>
  <si>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</si>
  <si>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</si>
  <si>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</si>
  <si>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</si>
  <si>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</si>
  <si>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</si>
  <si>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</si>
  <si>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</si>
  <si>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</si>
  <si>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</si>
  <si>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</si>
  <si>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</si>
  <si>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</si>
  <si>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</si>
  <si>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</si>
  <si>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</si>
  <si>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</si>
  <si>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</si>
  <si>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</si>
  <si>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CONDOR</t>
  </si>
  <si>
    <t>COMPAÑIA MINERA LINCUNA S.A</t>
  </si>
  <si>
    <t>HUANCAPETI</t>
  </si>
  <si>
    <t>ACUMULACION YAULIYACU</t>
  </si>
  <si>
    <t>GRAN ARCATA</t>
  </si>
  <si>
    <t>BERLIN</t>
  </si>
  <si>
    <t>PACLLON</t>
  </si>
  <si>
    <t>MINERA DON ELISEO S.A.C.</t>
  </si>
  <si>
    <t>NERUDA 2R</t>
  </si>
  <si>
    <t>RECUAY</t>
  </si>
  <si>
    <t>COTAPARACO</t>
  </si>
  <si>
    <t>UEA AUSTRIA DUVAZ</t>
  </si>
  <si>
    <t>TAMBOMAYO</t>
  </si>
  <si>
    <t>TAPAY</t>
  </si>
  <si>
    <t>CONTONGA PERU S.A.C.</t>
  </si>
  <si>
    <t>MILPO ANDINA PERU S.A.C.</t>
  </si>
  <si>
    <t>COMPAñIA MINERA SCORPION S.A.</t>
  </si>
  <si>
    <t>SCORPION</t>
  </si>
  <si>
    <t>PARINACOCHAS</t>
  </si>
  <si>
    <t>PULLO</t>
  </si>
  <si>
    <t>PRODUCCIÓN MINERA METÁLICA DE PLOMO (TMF) - 2018/2017</t>
  </si>
  <si>
    <t>AURIFERA SACRAMENTO S.A.</t>
  </si>
  <si>
    <t>SACRAMENTO</t>
  </si>
  <si>
    <t>HUAYTARA</t>
  </si>
  <si>
    <t>YANACANCHA</t>
  </si>
  <si>
    <t>AC AGREGADOS S.A.</t>
  </si>
  <si>
    <t>AREQUIPA-M</t>
  </si>
  <si>
    <t>SAN MIGUEL DE ACO</t>
  </si>
  <si>
    <t>ANTAMINA 7</t>
  </si>
  <si>
    <t>ANTAMINA Nº 1</t>
  </si>
  <si>
    <t>COMPAÑIA MINERA MILPO S.A.A.</t>
  </si>
  <si>
    <t>MINERA GERMANIA S.A.</t>
  </si>
  <si>
    <t>PACOCOCHA</t>
  </si>
  <si>
    <t>SAN MATEO</t>
  </si>
  <si>
    <t>TOROMOCHO UNO-2013</t>
  </si>
  <si>
    <t>CONCESION MINERA MARIA DEL PILAR DE TUSI S.R.L.</t>
  </si>
  <si>
    <t>MARIA DEL PILAR DE TUSI</t>
  </si>
  <si>
    <t>CONSORCIO DE INGENIEROS EJECUTORES MINEROS S.A.</t>
  </si>
  <si>
    <t>LAS AGUILAS</t>
  </si>
  <si>
    <t>PUNO</t>
  </si>
  <si>
    <t>LAMPA</t>
  </si>
  <si>
    <t>OCUVIRI</t>
  </si>
  <si>
    <t>TACAZA</t>
  </si>
  <si>
    <t>SANTA LUCIA</t>
  </si>
  <si>
    <t>MINERA YUNCAN S.R.L.</t>
  </si>
  <si>
    <t>YAUY 01-03</t>
  </si>
  <si>
    <t>CHUPACA</t>
  </si>
  <si>
    <t>|||||</t>
  </si>
  <si>
    <t>TOTAL - ABRIL</t>
  </si>
  <si>
    <t>TOTAL ACUMULADO ENERO - ABRIL</t>
  </si>
  <si>
    <t>TOTAL COMPARADO ACUMULADO - ENERO - ABRIL</t>
  </si>
  <si>
    <t>Var. % 2018/2017 - ABRIL</t>
  </si>
  <si>
    <t>Var. % 2018/2017 - ENERO - ABRIL</t>
  </si>
  <si>
    <t>CORI LUYCHO S.A.C.</t>
  </si>
  <si>
    <t>MISHYÑAWI</t>
  </si>
  <si>
    <t>CASMA</t>
  </si>
  <si>
    <t>MINERA TITAN DEL PERU S.R.L.</t>
  </si>
  <si>
    <t>BELEN</t>
  </si>
  <si>
    <t>CARAVELI</t>
  </si>
  <si>
    <t>CHALA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</si>
</sst>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2" fillId="0" borderId="5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4" xfId="0" quotePrefix="1" applyNumberFormat="1" applyFont="1" applyBorder="1" applyAlignment="1">
      <alignment horizontal="right"/>
    </xf>
    <xf numFmtId="4" fontId="2" fillId="0" borderId="4" xfId="0" applyNumberFormat="1" applyFont="1" applyBorder="1"/>
    <xf numFmtId="3" fontId="0" fillId="0" borderId="4" xfId="0" applyNumberFormat="1" applyBorder="1" applyAlignment="1"/>
    <xf numFmtId="0" fontId="0" fillId="0" borderId="3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3" xfId="0" applyNumberFormat="1" applyFont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1" fillId="0" borderId="0" xfId="0" applyFont="1" applyAlignment="1"/>
    <xf numFmtId="0" fontId="0" fillId="4" borderId="0" xfId="0" applyFill="1" applyAlignment="1"/>
    <xf numFmtId="0" fontId="4" fillId="0" borderId="2" xfId="0" applyFont="1" applyBorder="1" applyAlignment="1"/>
    <xf numFmtId="3" fontId="4" fillId="0" borderId="0" xfId="0" applyNumberFormat="1" applyFont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3.7109375" style="1" bestFit="1" customWidth="1"/>
    <col min="5" max="5" width="36.7109375" style="1" bestFit="1" customWidth="1"/>
    <col min="6" max="6" width="16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29" t="s">
        <v>190</v>
      </c>
    </row>
    <row r="2" spans="1:22" ht="13.5" thickBot="1" x14ac:dyDescent="0.25">
      <c r="A2" s="41"/>
    </row>
    <row r="3" spans="1:22" customFormat="1" ht="13.5" thickBot="1" x14ac:dyDescent="0.25">
      <c r="A3" s="30"/>
      <c r="I3" s="44">
        <v>2018</v>
      </c>
      <c r="J3" s="45"/>
      <c r="K3" s="45"/>
      <c r="L3" s="45"/>
      <c r="M3" s="45"/>
      <c r="N3" s="46"/>
      <c r="O3" s="44">
        <v>2017</v>
      </c>
      <c r="P3" s="45"/>
      <c r="Q3" s="45"/>
      <c r="R3" s="45"/>
      <c r="S3" s="45"/>
      <c r="T3" s="46"/>
      <c r="U3" s="4"/>
      <c r="V3" s="4"/>
    </row>
    <row r="4" spans="1:22" customFormat="1" ht="73.5" customHeight="1" x14ac:dyDescent="0.2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218</v>
      </c>
      <c r="L4" s="17" t="s">
        <v>12</v>
      </c>
      <c r="M4" s="17" t="s">
        <v>8</v>
      </c>
      <c r="N4" s="33" t="s">
        <v>219</v>
      </c>
      <c r="O4" s="32" t="s">
        <v>13</v>
      </c>
      <c r="P4" s="17" t="s">
        <v>14</v>
      </c>
      <c r="Q4" s="17" t="s">
        <v>218</v>
      </c>
      <c r="R4" s="17" t="s">
        <v>15</v>
      </c>
      <c r="S4" s="17" t="s">
        <v>16</v>
      </c>
      <c r="T4" s="33" t="s">
        <v>220</v>
      </c>
      <c r="U4" s="34" t="s">
        <v>221</v>
      </c>
      <c r="V4" s="33" t="s">
        <v>222</v>
      </c>
    </row>
    <row r="5" spans="1:22" ht="15" x14ac:dyDescent="0.2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 x14ac:dyDescent="0.2">
      <c r="A6" s="22" t="s">
        <v>9</v>
      </c>
      <c r="B6" s="23" t="s">
        <v>20</v>
      </c>
      <c r="C6" s="23" t="s">
        <v>21</v>
      </c>
      <c r="D6" s="23" t="s">
        <v>195</v>
      </c>
      <c r="E6" s="23" t="s">
        <v>196</v>
      </c>
      <c r="F6" s="23" t="s">
        <v>24</v>
      </c>
      <c r="G6" s="23" t="s">
        <v>99</v>
      </c>
      <c r="H6" s="26" t="s">
        <v>197</v>
      </c>
      <c r="I6" s="27">
        <v>176.28476800000001</v>
      </c>
      <c r="J6" s="24">
        <v>5.7148669999999999</v>
      </c>
      <c r="K6" s="25">
        <v>181.99963500000001</v>
      </c>
      <c r="L6" s="24">
        <v>306.40752099999997</v>
      </c>
      <c r="M6" s="24">
        <v>10.352982000000001</v>
      </c>
      <c r="N6" s="28">
        <v>316.76050199999997</v>
      </c>
      <c r="O6" s="27">
        <v>368.76232399999998</v>
      </c>
      <c r="P6" s="24">
        <v>6.3481870000000002</v>
      </c>
      <c r="Q6" s="25">
        <v>375.11051099999997</v>
      </c>
      <c r="R6" s="24">
        <v>665.567859</v>
      </c>
      <c r="S6" s="24">
        <v>13.721283</v>
      </c>
      <c r="T6" s="28">
        <v>679.28914199999997</v>
      </c>
      <c r="U6" s="15">
        <f t="shared" ref="U6:U11" si="0">+((K6/Q6)-1)*100</f>
        <v>-51.481062336853569</v>
      </c>
      <c r="V6" s="20">
        <f t="shared" ref="V6:V11" si="1">+((N6/T6)-1)*100</f>
        <v>-53.368825966012579</v>
      </c>
    </row>
    <row r="7" spans="1:22" ht="15" x14ac:dyDescent="0.2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26.679380999999999</v>
      </c>
      <c r="J7" s="24">
        <v>1.0142500000000001</v>
      </c>
      <c r="K7" s="25">
        <v>27.693631</v>
      </c>
      <c r="L7" s="24">
        <v>112.746731</v>
      </c>
      <c r="M7" s="24">
        <v>4.7544849999999999</v>
      </c>
      <c r="N7" s="28">
        <v>117.501216</v>
      </c>
      <c r="O7" s="27">
        <v>23.991472999999999</v>
      </c>
      <c r="P7" s="24">
        <v>0.69778799999999996</v>
      </c>
      <c r="Q7" s="25">
        <v>24.689260999999998</v>
      </c>
      <c r="R7" s="24">
        <v>94.448952000000006</v>
      </c>
      <c r="S7" s="24">
        <v>4.5340280000000002</v>
      </c>
      <c r="T7" s="28">
        <v>98.982979999999998</v>
      </c>
      <c r="U7" s="15">
        <f t="shared" si="0"/>
        <v>12.168731984323067</v>
      </c>
      <c r="V7" s="20">
        <f t="shared" si="1"/>
        <v>18.708505239991769</v>
      </c>
    </row>
    <row r="8" spans="1:22" ht="15" x14ac:dyDescent="0.2">
      <c r="A8" s="22" t="s">
        <v>9</v>
      </c>
      <c r="B8" s="23" t="s">
        <v>20</v>
      </c>
      <c r="C8" s="23" t="s">
        <v>21</v>
      </c>
      <c r="D8" s="23" t="s">
        <v>191</v>
      </c>
      <c r="E8" s="23" t="s">
        <v>192</v>
      </c>
      <c r="F8" s="23" t="s">
        <v>32</v>
      </c>
      <c r="G8" s="23" t="s">
        <v>193</v>
      </c>
      <c r="H8" s="26" t="s">
        <v>193</v>
      </c>
      <c r="I8" s="27">
        <v>0</v>
      </c>
      <c r="J8" s="24">
        <v>0</v>
      </c>
      <c r="K8" s="25">
        <v>0</v>
      </c>
      <c r="L8" s="24">
        <v>0</v>
      </c>
      <c r="M8" s="24">
        <v>0.24814</v>
      </c>
      <c r="N8" s="28">
        <v>0.24814</v>
      </c>
      <c r="O8" s="27">
        <v>0</v>
      </c>
      <c r="P8" s="24">
        <v>0</v>
      </c>
      <c r="Q8" s="25">
        <v>0</v>
      </c>
      <c r="R8" s="24">
        <v>0</v>
      </c>
      <c r="S8" s="24">
        <v>0</v>
      </c>
      <c r="T8" s="28">
        <v>0</v>
      </c>
      <c r="U8" s="14" t="s">
        <v>18</v>
      </c>
      <c r="V8" s="19" t="s">
        <v>18</v>
      </c>
    </row>
    <row r="9" spans="1:22" ht="15" x14ac:dyDescent="0.2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137</v>
      </c>
      <c r="F9" s="23" t="s">
        <v>30</v>
      </c>
      <c r="G9" s="23" t="s">
        <v>31</v>
      </c>
      <c r="H9" s="26" t="s">
        <v>31</v>
      </c>
      <c r="I9" s="27">
        <v>0</v>
      </c>
      <c r="J9" s="24">
        <v>308.593414</v>
      </c>
      <c r="K9" s="25">
        <v>308.593414</v>
      </c>
      <c r="L9" s="24">
        <v>0</v>
      </c>
      <c r="M9" s="24">
        <v>1288.812367</v>
      </c>
      <c r="N9" s="28">
        <v>1288.812367</v>
      </c>
      <c r="O9" s="27">
        <v>0</v>
      </c>
      <c r="P9" s="24">
        <v>163.59258500000001</v>
      </c>
      <c r="Q9" s="25">
        <v>163.59258500000001</v>
      </c>
      <c r="R9" s="24">
        <v>0</v>
      </c>
      <c r="S9" s="24">
        <v>574.56174699999997</v>
      </c>
      <c r="T9" s="28">
        <v>574.56174699999997</v>
      </c>
      <c r="U9" s="15">
        <f t="shared" si="0"/>
        <v>88.635330873951261</v>
      </c>
      <c r="V9" s="19" t="s">
        <v>18</v>
      </c>
    </row>
    <row r="10" spans="1:22" ht="15" x14ac:dyDescent="0.2">
      <c r="A10" s="22" t="s">
        <v>9</v>
      </c>
      <c r="B10" s="23" t="s">
        <v>20</v>
      </c>
      <c r="C10" s="23" t="s">
        <v>27</v>
      </c>
      <c r="D10" s="23" t="s">
        <v>28</v>
      </c>
      <c r="E10" s="23" t="s">
        <v>136</v>
      </c>
      <c r="F10" s="23" t="s">
        <v>29</v>
      </c>
      <c r="G10" s="23" t="s">
        <v>135</v>
      </c>
      <c r="H10" s="26" t="s">
        <v>136</v>
      </c>
      <c r="I10" s="27">
        <v>0</v>
      </c>
      <c r="J10" s="24">
        <v>0</v>
      </c>
      <c r="K10" s="25">
        <v>0</v>
      </c>
      <c r="L10" s="24">
        <v>0</v>
      </c>
      <c r="M10" s="24">
        <v>0</v>
      </c>
      <c r="N10" s="28">
        <v>0</v>
      </c>
      <c r="O10" s="27">
        <v>0</v>
      </c>
      <c r="P10" s="24">
        <v>2.7542399999999998</v>
      </c>
      <c r="Q10" s="25">
        <v>2.7542399999999998</v>
      </c>
      <c r="R10" s="24">
        <v>0</v>
      </c>
      <c r="S10" s="24">
        <v>7.9386619999999999</v>
      </c>
      <c r="T10" s="28">
        <v>7.9386619999999999</v>
      </c>
      <c r="U10" s="14" t="s">
        <v>18</v>
      </c>
      <c r="V10" s="19" t="s">
        <v>18</v>
      </c>
    </row>
    <row r="11" spans="1:22" ht="15" x14ac:dyDescent="0.2">
      <c r="A11" s="22" t="s">
        <v>9</v>
      </c>
      <c r="B11" s="23" t="s">
        <v>20</v>
      </c>
      <c r="C11" s="23" t="s">
        <v>27</v>
      </c>
      <c r="D11" s="23" t="s">
        <v>154</v>
      </c>
      <c r="E11" s="23" t="s">
        <v>155</v>
      </c>
      <c r="F11" s="23" t="s">
        <v>48</v>
      </c>
      <c r="G11" s="23" t="s">
        <v>156</v>
      </c>
      <c r="H11" s="26" t="s">
        <v>157</v>
      </c>
      <c r="I11" s="27">
        <v>0</v>
      </c>
      <c r="J11" s="24">
        <v>0</v>
      </c>
      <c r="K11" s="25">
        <v>0</v>
      </c>
      <c r="L11" s="24">
        <v>0</v>
      </c>
      <c r="M11" s="24">
        <v>0</v>
      </c>
      <c r="N11" s="28">
        <v>0</v>
      </c>
      <c r="O11" s="27">
        <v>0</v>
      </c>
      <c r="P11" s="24">
        <v>0</v>
      </c>
      <c r="Q11" s="25">
        <v>0</v>
      </c>
      <c r="R11" s="24">
        <v>0</v>
      </c>
      <c r="S11" s="24">
        <v>182.97167400000001</v>
      </c>
      <c r="T11" s="28">
        <v>182.97167400000001</v>
      </c>
      <c r="U11" s="14" t="s">
        <v>18</v>
      </c>
      <c r="V11" s="19" t="s">
        <v>18</v>
      </c>
    </row>
    <row r="12" spans="1:22" ht="15" x14ac:dyDescent="0.2">
      <c r="A12" s="22" t="s">
        <v>9</v>
      </c>
      <c r="B12" s="23" t="s">
        <v>20</v>
      </c>
      <c r="C12" s="23" t="s">
        <v>27</v>
      </c>
      <c r="D12" s="23" t="s">
        <v>33</v>
      </c>
      <c r="E12" s="31" t="s">
        <v>34</v>
      </c>
      <c r="F12" s="23" t="s">
        <v>35</v>
      </c>
      <c r="G12" s="23" t="s">
        <v>36</v>
      </c>
      <c r="H12" s="26" t="s">
        <v>37</v>
      </c>
      <c r="I12" s="27">
        <v>109.719526</v>
      </c>
      <c r="J12" s="24">
        <v>60.186686999999999</v>
      </c>
      <c r="K12" s="25">
        <v>169.90621300000001</v>
      </c>
      <c r="L12" s="24">
        <v>368.14061600000002</v>
      </c>
      <c r="M12" s="24">
        <v>200.03183200000001</v>
      </c>
      <c r="N12" s="28">
        <v>568.17244800000003</v>
      </c>
      <c r="O12" s="27">
        <v>306.80169599999999</v>
      </c>
      <c r="P12" s="24">
        <v>53.599646999999997</v>
      </c>
      <c r="Q12" s="25">
        <v>360.401343</v>
      </c>
      <c r="R12" s="24">
        <v>1548.311066</v>
      </c>
      <c r="S12" s="24">
        <v>189.540898</v>
      </c>
      <c r="T12" s="28">
        <v>1737.8519650000001</v>
      </c>
      <c r="U12" s="15">
        <f t="shared" ref="U12:U13" si="2">+((K12/Q12)-1)*100</f>
        <v>-52.856387385881632</v>
      </c>
      <c r="V12" s="20">
        <f t="shared" ref="V7:V13" si="3">+((N12/T12)-1)*100</f>
        <v>-67.306050259580076</v>
      </c>
    </row>
    <row r="13" spans="1:22" ht="15" x14ac:dyDescent="0.2">
      <c r="A13" s="22" t="s">
        <v>9</v>
      </c>
      <c r="B13" s="23" t="s">
        <v>20</v>
      </c>
      <c r="C13" s="23" t="s">
        <v>27</v>
      </c>
      <c r="D13" s="23" t="s">
        <v>139</v>
      </c>
      <c r="E13" s="23" t="s">
        <v>42</v>
      </c>
      <c r="F13" s="23" t="s">
        <v>38</v>
      </c>
      <c r="G13" s="23" t="s">
        <v>41</v>
      </c>
      <c r="H13" s="26" t="s">
        <v>41</v>
      </c>
      <c r="I13" s="27">
        <v>0</v>
      </c>
      <c r="J13" s="24">
        <v>1351.81933</v>
      </c>
      <c r="K13" s="25">
        <v>1351.81933</v>
      </c>
      <c r="L13" s="24">
        <v>0</v>
      </c>
      <c r="M13" s="24">
        <v>5286.1019050000004</v>
      </c>
      <c r="N13" s="28">
        <v>5286.1019050000004</v>
      </c>
      <c r="O13" s="27">
        <v>0</v>
      </c>
      <c r="P13" s="24">
        <v>1124.337399</v>
      </c>
      <c r="Q13" s="25">
        <v>1124.337399</v>
      </c>
      <c r="R13" s="24">
        <v>0</v>
      </c>
      <c r="S13" s="24">
        <v>4806.8527969999996</v>
      </c>
      <c r="T13" s="28">
        <v>4806.8527969999996</v>
      </c>
      <c r="U13" s="15">
        <f t="shared" ref="U13:U76" si="4">+((K13/Q13)-1)*100</f>
        <v>20.232532618974108</v>
      </c>
      <c r="V13" s="20">
        <f t="shared" ref="V13:V76" si="5">+((N13/T13)-1)*100</f>
        <v>9.9701224114685729</v>
      </c>
    </row>
    <row r="14" spans="1:22" ht="15" x14ac:dyDescent="0.2">
      <c r="A14" s="22" t="s">
        <v>9</v>
      </c>
      <c r="B14" s="23" t="s">
        <v>20</v>
      </c>
      <c r="C14" s="23" t="s">
        <v>27</v>
      </c>
      <c r="D14" s="23" t="s">
        <v>139</v>
      </c>
      <c r="E14" s="23" t="s">
        <v>182</v>
      </c>
      <c r="F14" s="23" t="s">
        <v>30</v>
      </c>
      <c r="G14" s="23" t="s">
        <v>31</v>
      </c>
      <c r="H14" s="26" t="s">
        <v>183</v>
      </c>
      <c r="I14" s="27">
        <v>259.97245600000002</v>
      </c>
      <c r="J14" s="24">
        <v>75.714287999999996</v>
      </c>
      <c r="K14" s="25">
        <v>335.68674399999998</v>
      </c>
      <c r="L14" s="24">
        <v>1101.430259</v>
      </c>
      <c r="M14" s="24">
        <v>456.281364</v>
      </c>
      <c r="N14" s="28">
        <v>1557.7116229999999</v>
      </c>
      <c r="O14" s="27">
        <v>0</v>
      </c>
      <c r="P14" s="24">
        <v>0</v>
      </c>
      <c r="Q14" s="25">
        <v>0</v>
      </c>
      <c r="R14" s="24">
        <v>0</v>
      </c>
      <c r="S14" s="24">
        <v>0</v>
      </c>
      <c r="T14" s="28">
        <v>0</v>
      </c>
      <c r="U14" s="14" t="s">
        <v>18</v>
      </c>
      <c r="V14" s="19" t="s">
        <v>18</v>
      </c>
    </row>
    <row r="15" spans="1:22" ht="15" x14ac:dyDescent="0.2">
      <c r="A15" s="22" t="s">
        <v>9</v>
      </c>
      <c r="B15" s="23" t="s">
        <v>20</v>
      </c>
      <c r="C15" s="23" t="s">
        <v>27</v>
      </c>
      <c r="D15" s="23" t="s">
        <v>139</v>
      </c>
      <c r="E15" s="31" t="s">
        <v>40</v>
      </c>
      <c r="F15" s="23" t="s">
        <v>38</v>
      </c>
      <c r="G15" s="23" t="s">
        <v>41</v>
      </c>
      <c r="H15" s="26" t="s">
        <v>41</v>
      </c>
      <c r="I15" s="27">
        <v>135.70254800000001</v>
      </c>
      <c r="J15" s="24">
        <v>10.84726</v>
      </c>
      <c r="K15" s="25">
        <v>146.54980699999999</v>
      </c>
      <c r="L15" s="24">
        <v>593.00704499999995</v>
      </c>
      <c r="M15" s="24">
        <v>33.225279999999998</v>
      </c>
      <c r="N15" s="28">
        <v>626.23232599999994</v>
      </c>
      <c r="O15" s="27">
        <v>448.62297599999999</v>
      </c>
      <c r="P15" s="24">
        <v>16.963072</v>
      </c>
      <c r="Q15" s="25">
        <v>465.58604800000001</v>
      </c>
      <c r="R15" s="24">
        <v>1811.4239930000001</v>
      </c>
      <c r="S15" s="24">
        <v>67.270814999999999</v>
      </c>
      <c r="T15" s="28">
        <v>1878.694808</v>
      </c>
      <c r="U15" s="15">
        <f t="shared" si="4"/>
        <v>-68.523582777119657</v>
      </c>
      <c r="V15" s="20">
        <f t="shared" si="5"/>
        <v>-66.666628164759373</v>
      </c>
    </row>
    <row r="16" spans="1:22" ht="15" x14ac:dyDescent="0.2">
      <c r="A16" s="22" t="s">
        <v>9</v>
      </c>
      <c r="B16" s="23" t="s">
        <v>20</v>
      </c>
      <c r="C16" s="23" t="s">
        <v>27</v>
      </c>
      <c r="D16" s="23" t="s">
        <v>139</v>
      </c>
      <c r="E16" s="23" t="s">
        <v>44</v>
      </c>
      <c r="F16" s="23" t="s">
        <v>32</v>
      </c>
      <c r="G16" s="23" t="s">
        <v>45</v>
      </c>
      <c r="H16" s="26" t="s">
        <v>46</v>
      </c>
      <c r="I16" s="27">
        <v>68.582013000000003</v>
      </c>
      <c r="J16" s="24">
        <v>0</v>
      </c>
      <c r="K16" s="25">
        <v>68.582013000000003</v>
      </c>
      <c r="L16" s="24">
        <v>339.03110600000002</v>
      </c>
      <c r="M16" s="24">
        <v>0</v>
      </c>
      <c r="N16" s="28">
        <v>339.03110600000002</v>
      </c>
      <c r="O16" s="27">
        <v>300.14709099999999</v>
      </c>
      <c r="P16" s="24">
        <v>0</v>
      </c>
      <c r="Q16" s="25">
        <v>300.14709099999999</v>
      </c>
      <c r="R16" s="24">
        <v>695.17798000000005</v>
      </c>
      <c r="S16" s="24">
        <v>0</v>
      </c>
      <c r="T16" s="28">
        <v>695.17798000000005</v>
      </c>
      <c r="U16" s="15">
        <f t="shared" si="4"/>
        <v>-77.150532170241817</v>
      </c>
      <c r="V16" s="20">
        <f t="shared" si="5"/>
        <v>-51.231034964599999</v>
      </c>
    </row>
    <row r="17" spans="1:22" ht="15" x14ac:dyDescent="0.2">
      <c r="A17" s="22" t="s">
        <v>9</v>
      </c>
      <c r="B17" s="23" t="s">
        <v>20</v>
      </c>
      <c r="C17" s="23" t="s">
        <v>27</v>
      </c>
      <c r="D17" s="23" t="s">
        <v>51</v>
      </c>
      <c r="E17" s="23" t="s">
        <v>52</v>
      </c>
      <c r="F17" s="23" t="s">
        <v>24</v>
      </c>
      <c r="G17" s="23" t="s">
        <v>53</v>
      </c>
      <c r="H17" s="26" t="s">
        <v>54</v>
      </c>
      <c r="I17" s="27">
        <v>332.221296</v>
      </c>
      <c r="J17" s="24">
        <v>0</v>
      </c>
      <c r="K17" s="25">
        <v>332.221296</v>
      </c>
      <c r="L17" s="24">
        <v>1776.5186169999999</v>
      </c>
      <c r="M17" s="24">
        <v>0</v>
      </c>
      <c r="N17" s="28">
        <v>1776.5186169999999</v>
      </c>
      <c r="O17" s="27">
        <v>1980.9726619999999</v>
      </c>
      <c r="P17" s="24">
        <v>0</v>
      </c>
      <c r="Q17" s="25">
        <v>1980.9726619999999</v>
      </c>
      <c r="R17" s="24">
        <v>6099.771718</v>
      </c>
      <c r="S17" s="24">
        <v>0</v>
      </c>
      <c r="T17" s="28">
        <v>6099.771718</v>
      </c>
      <c r="U17" s="15">
        <f t="shared" si="4"/>
        <v>-83.229385121115811</v>
      </c>
      <c r="V17" s="20">
        <f t="shared" si="5"/>
        <v>-70.875654055091644</v>
      </c>
    </row>
    <row r="18" spans="1:22" ht="15" x14ac:dyDescent="0.2">
      <c r="A18" s="22" t="s">
        <v>9</v>
      </c>
      <c r="B18" s="23" t="s">
        <v>20</v>
      </c>
      <c r="C18" s="23" t="s">
        <v>27</v>
      </c>
      <c r="D18" s="23" t="s">
        <v>51</v>
      </c>
      <c r="E18" s="23" t="s">
        <v>199</v>
      </c>
      <c r="F18" s="23" t="s">
        <v>24</v>
      </c>
      <c r="G18" s="23" t="s">
        <v>53</v>
      </c>
      <c r="H18" s="26" t="s">
        <v>54</v>
      </c>
      <c r="I18" s="27">
        <v>0.56960599999999995</v>
      </c>
      <c r="J18" s="24">
        <v>0</v>
      </c>
      <c r="K18" s="25">
        <v>0.56960599999999995</v>
      </c>
      <c r="L18" s="24">
        <v>2.3626900000000002</v>
      </c>
      <c r="M18" s="24">
        <v>0</v>
      </c>
      <c r="N18" s="28">
        <v>2.3626900000000002</v>
      </c>
      <c r="O18" s="27">
        <v>0</v>
      </c>
      <c r="P18" s="24">
        <v>0</v>
      </c>
      <c r="Q18" s="25">
        <v>0</v>
      </c>
      <c r="R18" s="24">
        <v>0</v>
      </c>
      <c r="S18" s="24">
        <v>0</v>
      </c>
      <c r="T18" s="28">
        <v>0</v>
      </c>
      <c r="U18" s="14" t="s">
        <v>18</v>
      </c>
      <c r="V18" s="19" t="s">
        <v>18</v>
      </c>
    </row>
    <row r="19" spans="1:22" ht="15" x14ac:dyDescent="0.2">
      <c r="A19" s="22" t="s">
        <v>9</v>
      </c>
      <c r="B19" s="23" t="s">
        <v>20</v>
      </c>
      <c r="C19" s="23" t="s">
        <v>27</v>
      </c>
      <c r="D19" s="23" t="s">
        <v>51</v>
      </c>
      <c r="E19" s="23" t="s">
        <v>198</v>
      </c>
      <c r="F19" s="23" t="s">
        <v>24</v>
      </c>
      <c r="G19" s="23" t="s">
        <v>53</v>
      </c>
      <c r="H19" s="26" t="s">
        <v>54</v>
      </c>
      <c r="I19" s="27">
        <v>0</v>
      </c>
      <c r="J19" s="24">
        <v>0</v>
      </c>
      <c r="K19" s="25">
        <v>0</v>
      </c>
      <c r="L19" s="24">
        <v>1.3767130000000001</v>
      </c>
      <c r="M19" s="24">
        <v>0</v>
      </c>
      <c r="N19" s="28">
        <v>1.3767130000000001</v>
      </c>
      <c r="O19" s="27">
        <v>0</v>
      </c>
      <c r="P19" s="24">
        <v>0</v>
      </c>
      <c r="Q19" s="25">
        <v>0</v>
      </c>
      <c r="R19" s="24">
        <v>0</v>
      </c>
      <c r="S19" s="24">
        <v>0</v>
      </c>
      <c r="T19" s="28">
        <v>0</v>
      </c>
      <c r="U19" s="14" t="s">
        <v>18</v>
      </c>
      <c r="V19" s="19" t="s">
        <v>18</v>
      </c>
    </row>
    <row r="20" spans="1:22" ht="15" x14ac:dyDescent="0.2">
      <c r="A20" s="22" t="s">
        <v>9</v>
      </c>
      <c r="B20" s="23" t="s">
        <v>20</v>
      </c>
      <c r="C20" s="23" t="s">
        <v>27</v>
      </c>
      <c r="D20" s="23" t="s">
        <v>55</v>
      </c>
      <c r="E20" s="23" t="s">
        <v>174</v>
      </c>
      <c r="F20" s="23" t="s">
        <v>30</v>
      </c>
      <c r="G20" s="23" t="s">
        <v>56</v>
      </c>
      <c r="H20" s="26" t="s">
        <v>57</v>
      </c>
      <c r="I20" s="27">
        <v>0</v>
      </c>
      <c r="J20" s="24">
        <v>37.424444000000001</v>
      </c>
      <c r="K20" s="25">
        <v>37.424444000000001</v>
      </c>
      <c r="L20" s="24">
        <v>0</v>
      </c>
      <c r="M20" s="24">
        <v>194.90213900000001</v>
      </c>
      <c r="N20" s="28">
        <v>194.90213900000001</v>
      </c>
      <c r="O20" s="27">
        <v>0</v>
      </c>
      <c r="P20" s="24">
        <v>74.074495999999996</v>
      </c>
      <c r="Q20" s="25">
        <v>74.074495999999996</v>
      </c>
      <c r="R20" s="24">
        <v>0</v>
      </c>
      <c r="S20" s="24">
        <v>209.618776</v>
      </c>
      <c r="T20" s="28">
        <v>209.618776</v>
      </c>
      <c r="U20" s="15">
        <f t="shared" si="4"/>
        <v>-49.477288377365404</v>
      </c>
      <c r="V20" s="20">
        <f t="shared" si="5"/>
        <v>-7.0206673661714287</v>
      </c>
    </row>
    <row r="21" spans="1:22" ht="15" x14ac:dyDescent="0.2">
      <c r="A21" s="22" t="s">
        <v>9</v>
      </c>
      <c r="B21" s="23" t="s">
        <v>20</v>
      </c>
      <c r="C21" s="23" t="s">
        <v>27</v>
      </c>
      <c r="D21" s="23" t="s">
        <v>58</v>
      </c>
      <c r="E21" s="23" t="s">
        <v>59</v>
      </c>
      <c r="F21" s="23" t="s">
        <v>48</v>
      </c>
      <c r="G21" s="23" t="s">
        <v>49</v>
      </c>
      <c r="H21" s="26" t="s">
        <v>49</v>
      </c>
      <c r="I21" s="27">
        <v>163.92835199999999</v>
      </c>
      <c r="J21" s="24">
        <v>29.102502000000001</v>
      </c>
      <c r="K21" s="25">
        <v>193.03085400000001</v>
      </c>
      <c r="L21" s="24">
        <v>742.94377399999996</v>
      </c>
      <c r="M21" s="24">
        <v>119.392117</v>
      </c>
      <c r="N21" s="28">
        <v>862.33589099999995</v>
      </c>
      <c r="O21" s="27">
        <v>155.74849499999999</v>
      </c>
      <c r="P21" s="24">
        <v>49.043818000000002</v>
      </c>
      <c r="Q21" s="25">
        <v>204.79231300000001</v>
      </c>
      <c r="R21" s="24">
        <v>626.41171699999995</v>
      </c>
      <c r="S21" s="24">
        <v>173.72565800000001</v>
      </c>
      <c r="T21" s="28">
        <v>800.13737500000002</v>
      </c>
      <c r="U21" s="15">
        <f t="shared" si="4"/>
        <v>-5.7431154654715932</v>
      </c>
      <c r="V21" s="20">
        <f t="shared" si="5"/>
        <v>7.7734796477917145</v>
      </c>
    </row>
    <row r="22" spans="1:22" ht="15" x14ac:dyDescent="0.2">
      <c r="A22" s="22" t="s">
        <v>9</v>
      </c>
      <c r="B22" s="23" t="s">
        <v>20</v>
      </c>
      <c r="C22" s="23" t="s">
        <v>27</v>
      </c>
      <c r="D22" s="23" t="s">
        <v>58</v>
      </c>
      <c r="E22" s="23" t="s">
        <v>61</v>
      </c>
      <c r="F22" s="23" t="s">
        <v>48</v>
      </c>
      <c r="G22" s="23" t="s">
        <v>49</v>
      </c>
      <c r="H22" s="26" t="s">
        <v>49</v>
      </c>
      <c r="I22" s="27">
        <v>83.899134000000004</v>
      </c>
      <c r="J22" s="24">
        <v>26.825575000000001</v>
      </c>
      <c r="K22" s="25">
        <v>110.724709</v>
      </c>
      <c r="L22" s="24">
        <v>413.61361299999999</v>
      </c>
      <c r="M22" s="24">
        <v>107.15624699999999</v>
      </c>
      <c r="N22" s="28">
        <v>520.76985999999999</v>
      </c>
      <c r="O22" s="27">
        <v>74.813073000000003</v>
      </c>
      <c r="P22" s="24">
        <v>37.656222999999997</v>
      </c>
      <c r="Q22" s="25">
        <v>112.469296</v>
      </c>
      <c r="R22" s="24">
        <v>314.158771</v>
      </c>
      <c r="S22" s="24">
        <v>131.65328700000001</v>
      </c>
      <c r="T22" s="28">
        <v>445.81205799999998</v>
      </c>
      <c r="U22" s="15">
        <f t="shared" si="4"/>
        <v>-1.5511673514876367</v>
      </c>
      <c r="V22" s="20">
        <f t="shared" si="5"/>
        <v>16.813767293840232</v>
      </c>
    </row>
    <row r="23" spans="1:22" ht="15" x14ac:dyDescent="0.2">
      <c r="A23" s="22" t="s">
        <v>9</v>
      </c>
      <c r="B23" s="23" t="s">
        <v>20</v>
      </c>
      <c r="C23" s="23" t="s">
        <v>27</v>
      </c>
      <c r="D23" s="23" t="s">
        <v>58</v>
      </c>
      <c r="E23" s="23" t="s">
        <v>60</v>
      </c>
      <c r="F23" s="23" t="s">
        <v>48</v>
      </c>
      <c r="G23" s="23" t="s">
        <v>49</v>
      </c>
      <c r="H23" s="26" t="s">
        <v>60</v>
      </c>
      <c r="I23" s="27">
        <v>78.335796000000002</v>
      </c>
      <c r="J23" s="24">
        <v>32.318359999999998</v>
      </c>
      <c r="K23" s="25">
        <v>110.654156</v>
      </c>
      <c r="L23" s="24">
        <v>385.29993400000001</v>
      </c>
      <c r="M23" s="24">
        <v>128.361492</v>
      </c>
      <c r="N23" s="28">
        <v>513.66142600000001</v>
      </c>
      <c r="O23" s="27">
        <v>70.609819999999999</v>
      </c>
      <c r="P23" s="24">
        <v>48.186295999999999</v>
      </c>
      <c r="Q23" s="25">
        <v>118.796116</v>
      </c>
      <c r="R23" s="24">
        <v>297.60770400000001</v>
      </c>
      <c r="S23" s="24">
        <v>163.632688</v>
      </c>
      <c r="T23" s="28">
        <v>461.24039199999999</v>
      </c>
      <c r="U23" s="15">
        <f t="shared" si="4"/>
        <v>-6.8537257564885383</v>
      </c>
      <c r="V23" s="20">
        <f t="shared" si="5"/>
        <v>11.365230562894846</v>
      </c>
    </row>
    <row r="24" spans="1:22" ht="15" x14ac:dyDescent="0.2">
      <c r="A24" s="22" t="s">
        <v>9</v>
      </c>
      <c r="B24" s="23" t="s">
        <v>20</v>
      </c>
      <c r="C24" s="23" t="s">
        <v>27</v>
      </c>
      <c r="D24" s="23" t="s">
        <v>62</v>
      </c>
      <c r="E24" s="31" t="s">
        <v>63</v>
      </c>
      <c r="F24" s="23" t="s">
        <v>43</v>
      </c>
      <c r="G24" s="23" t="s">
        <v>43</v>
      </c>
      <c r="H24" s="26" t="s">
        <v>64</v>
      </c>
      <c r="I24" s="27">
        <v>1227.7803960000001</v>
      </c>
      <c r="J24" s="24">
        <v>37.467796999999997</v>
      </c>
      <c r="K24" s="25">
        <v>1265.2481929999999</v>
      </c>
      <c r="L24" s="24">
        <v>5301.3440899999996</v>
      </c>
      <c r="M24" s="24">
        <v>180.49193299999999</v>
      </c>
      <c r="N24" s="28">
        <v>5481.8360229999998</v>
      </c>
      <c r="O24" s="27">
        <v>976.88967300000002</v>
      </c>
      <c r="P24" s="24">
        <v>44.830604000000001</v>
      </c>
      <c r="Q24" s="25">
        <v>1021.720277</v>
      </c>
      <c r="R24" s="24">
        <v>4407.8583580000004</v>
      </c>
      <c r="S24" s="24">
        <v>173.64247900000001</v>
      </c>
      <c r="T24" s="28">
        <v>4581.5008369999996</v>
      </c>
      <c r="U24" s="15">
        <f t="shared" si="4"/>
        <v>23.835086909995805</v>
      </c>
      <c r="V24" s="20">
        <f t="shared" si="5"/>
        <v>19.651533810251287</v>
      </c>
    </row>
    <row r="25" spans="1:22" ht="15" x14ac:dyDescent="0.2">
      <c r="A25" s="22" t="s">
        <v>9</v>
      </c>
      <c r="B25" s="23" t="s">
        <v>20</v>
      </c>
      <c r="C25" s="23" t="s">
        <v>27</v>
      </c>
      <c r="D25" s="23" t="s">
        <v>65</v>
      </c>
      <c r="E25" s="23" t="s">
        <v>66</v>
      </c>
      <c r="F25" s="23" t="s">
        <v>48</v>
      </c>
      <c r="G25" s="23" t="s">
        <v>49</v>
      </c>
      <c r="H25" s="26" t="s">
        <v>49</v>
      </c>
      <c r="I25" s="27">
        <v>212.47158200000001</v>
      </c>
      <c r="J25" s="24">
        <v>0</v>
      </c>
      <c r="K25" s="25">
        <v>212.47158200000001</v>
      </c>
      <c r="L25" s="24">
        <v>1626.9478019999999</v>
      </c>
      <c r="M25" s="24">
        <v>68.253962000000001</v>
      </c>
      <c r="N25" s="28">
        <v>1695.2017639999999</v>
      </c>
      <c r="O25" s="27">
        <v>1002.619699</v>
      </c>
      <c r="P25" s="24">
        <v>0</v>
      </c>
      <c r="Q25" s="25">
        <v>1002.619699</v>
      </c>
      <c r="R25" s="24">
        <v>2142.7907489999998</v>
      </c>
      <c r="S25" s="24">
        <v>0</v>
      </c>
      <c r="T25" s="28">
        <v>2142.7907489999998</v>
      </c>
      <c r="U25" s="15">
        <f t="shared" si="4"/>
        <v>-78.808357524601163</v>
      </c>
      <c r="V25" s="20">
        <f t="shared" si="5"/>
        <v>-20.888133160406873</v>
      </c>
    </row>
    <row r="26" spans="1:22" ht="15" x14ac:dyDescent="0.2">
      <c r="A26" s="22" t="s">
        <v>9</v>
      </c>
      <c r="B26" s="23" t="s">
        <v>20</v>
      </c>
      <c r="C26" s="23" t="s">
        <v>27</v>
      </c>
      <c r="D26" s="23" t="s">
        <v>145</v>
      </c>
      <c r="E26" s="23" t="s">
        <v>144</v>
      </c>
      <c r="F26" s="23" t="s">
        <v>43</v>
      </c>
      <c r="G26" s="23" t="s">
        <v>43</v>
      </c>
      <c r="H26" s="26" t="s">
        <v>104</v>
      </c>
      <c r="I26" s="27">
        <v>1274.7728119999999</v>
      </c>
      <c r="J26" s="24">
        <v>27.359988000000001</v>
      </c>
      <c r="K26" s="25">
        <v>1302.1328000000001</v>
      </c>
      <c r="L26" s="24">
        <v>5864.9278270000004</v>
      </c>
      <c r="M26" s="24">
        <v>116.788499</v>
      </c>
      <c r="N26" s="28">
        <v>5981.7163259999998</v>
      </c>
      <c r="O26" s="27">
        <v>1518.770178</v>
      </c>
      <c r="P26" s="24">
        <v>48.314369999999997</v>
      </c>
      <c r="Q26" s="25">
        <v>1567.084548</v>
      </c>
      <c r="R26" s="24">
        <v>5581.90535</v>
      </c>
      <c r="S26" s="24">
        <v>190.764421</v>
      </c>
      <c r="T26" s="28">
        <v>5772.6697709999999</v>
      </c>
      <c r="U26" s="15">
        <f t="shared" si="4"/>
        <v>-16.907303970174802</v>
      </c>
      <c r="V26" s="20">
        <f t="shared" si="5"/>
        <v>3.6213149771736619</v>
      </c>
    </row>
    <row r="27" spans="1:22" ht="15" x14ac:dyDescent="0.2">
      <c r="A27" s="22" t="s">
        <v>9</v>
      </c>
      <c r="B27" s="23" t="s">
        <v>20</v>
      </c>
      <c r="C27" s="23" t="s">
        <v>27</v>
      </c>
      <c r="D27" s="23" t="s">
        <v>145</v>
      </c>
      <c r="E27" s="23" t="s">
        <v>47</v>
      </c>
      <c r="F27" s="23" t="s">
        <v>48</v>
      </c>
      <c r="G27" s="23" t="s">
        <v>49</v>
      </c>
      <c r="H27" s="26" t="s">
        <v>50</v>
      </c>
      <c r="I27" s="27">
        <v>521.11116100000004</v>
      </c>
      <c r="J27" s="24">
        <v>10.606185</v>
      </c>
      <c r="K27" s="25">
        <v>531.71734600000002</v>
      </c>
      <c r="L27" s="24">
        <v>2286.3614160000002</v>
      </c>
      <c r="M27" s="24">
        <v>46.199962999999997</v>
      </c>
      <c r="N27" s="28">
        <v>2332.5613790000002</v>
      </c>
      <c r="O27" s="27">
        <v>573.968931</v>
      </c>
      <c r="P27" s="24">
        <v>9.2500920000000004</v>
      </c>
      <c r="Q27" s="25">
        <v>583.21902299999999</v>
      </c>
      <c r="R27" s="24">
        <v>2153.625841</v>
      </c>
      <c r="S27" s="24">
        <v>28.623729999999998</v>
      </c>
      <c r="T27" s="28">
        <v>2182.2495709999998</v>
      </c>
      <c r="U27" s="15">
        <f t="shared" si="4"/>
        <v>-8.8305893616230655</v>
      </c>
      <c r="V27" s="20">
        <f t="shared" si="5"/>
        <v>6.8879293183282009</v>
      </c>
    </row>
    <row r="28" spans="1:22" ht="15" x14ac:dyDescent="0.2">
      <c r="A28" s="22" t="s">
        <v>9</v>
      </c>
      <c r="B28" s="23" t="s">
        <v>20</v>
      </c>
      <c r="C28" s="23" t="s">
        <v>27</v>
      </c>
      <c r="D28" s="23" t="s">
        <v>145</v>
      </c>
      <c r="E28" s="23" t="s">
        <v>103</v>
      </c>
      <c r="F28" s="23" t="s">
        <v>43</v>
      </c>
      <c r="G28" s="23" t="s">
        <v>43</v>
      </c>
      <c r="H28" s="26" t="s">
        <v>104</v>
      </c>
      <c r="I28" s="27">
        <v>218.22275500000001</v>
      </c>
      <c r="J28" s="24">
        <v>3.1730659999999999</v>
      </c>
      <c r="K28" s="25">
        <v>221.39582100000001</v>
      </c>
      <c r="L28" s="24">
        <v>614.41312800000003</v>
      </c>
      <c r="M28" s="24">
        <v>9.1764679999999998</v>
      </c>
      <c r="N28" s="28">
        <v>623.58959600000003</v>
      </c>
      <c r="O28" s="27">
        <v>144.72690600000001</v>
      </c>
      <c r="P28" s="24">
        <v>5.2135980000000002</v>
      </c>
      <c r="Q28" s="25">
        <v>149.940504</v>
      </c>
      <c r="R28" s="24">
        <v>659.15311699999995</v>
      </c>
      <c r="S28" s="24">
        <v>11.833005</v>
      </c>
      <c r="T28" s="28">
        <v>670.98612100000003</v>
      </c>
      <c r="U28" s="15">
        <f t="shared" si="4"/>
        <v>47.655780188654042</v>
      </c>
      <c r="V28" s="20">
        <f t="shared" si="5"/>
        <v>-7.0637116799618589</v>
      </c>
    </row>
    <row r="29" spans="1:22" ht="15" x14ac:dyDescent="0.2">
      <c r="A29" s="22" t="s">
        <v>9</v>
      </c>
      <c r="B29" s="23" t="s">
        <v>20</v>
      </c>
      <c r="C29" s="23" t="s">
        <v>27</v>
      </c>
      <c r="D29" s="23" t="s">
        <v>142</v>
      </c>
      <c r="E29" s="31" t="s">
        <v>67</v>
      </c>
      <c r="F29" s="23" t="s">
        <v>32</v>
      </c>
      <c r="G29" s="23" t="s">
        <v>32</v>
      </c>
      <c r="H29" s="26" t="s">
        <v>68</v>
      </c>
      <c r="I29" s="27">
        <v>0</v>
      </c>
      <c r="J29" s="24">
        <v>863.45596</v>
      </c>
      <c r="K29" s="25">
        <v>863.45596</v>
      </c>
      <c r="L29" s="24">
        <v>966.96922199999995</v>
      </c>
      <c r="M29" s="24">
        <v>2481.1317469999999</v>
      </c>
      <c r="N29" s="28">
        <v>3448.1009690000001</v>
      </c>
      <c r="O29" s="27">
        <v>689.30872199999999</v>
      </c>
      <c r="P29" s="24">
        <v>61.523175999999999</v>
      </c>
      <c r="Q29" s="25">
        <v>750.83189800000002</v>
      </c>
      <c r="R29" s="24">
        <v>2615.4726310000001</v>
      </c>
      <c r="S29" s="24">
        <v>228.42520300000001</v>
      </c>
      <c r="T29" s="28">
        <v>2843.8978339999999</v>
      </c>
      <c r="U29" s="15">
        <f t="shared" si="4"/>
        <v>14.999903746763831</v>
      </c>
      <c r="V29" s="20">
        <f t="shared" si="5"/>
        <v>21.245599183504282</v>
      </c>
    </row>
    <row r="30" spans="1:22" ht="15" x14ac:dyDescent="0.2">
      <c r="A30" s="22" t="s">
        <v>9</v>
      </c>
      <c r="B30" s="23" t="s">
        <v>20</v>
      </c>
      <c r="C30" s="23" t="s">
        <v>27</v>
      </c>
      <c r="D30" s="23" t="s">
        <v>171</v>
      </c>
      <c r="E30" s="23" t="s">
        <v>172</v>
      </c>
      <c r="F30" s="23" t="s">
        <v>24</v>
      </c>
      <c r="G30" s="23" t="s">
        <v>25</v>
      </c>
      <c r="H30" s="26" t="s">
        <v>25</v>
      </c>
      <c r="I30" s="27">
        <v>0</v>
      </c>
      <c r="J30" s="24">
        <v>0</v>
      </c>
      <c r="K30" s="25">
        <v>0</v>
      </c>
      <c r="L30" s="24">
        <v>1178.7043699999999</v>
      </c>
      <c r="M30" s="24">
        <v>0</v>
      </c>
      <c r="N30" s="28">
        <v>1178.7043699999999</v>
      </c>
      <c r="O30" s="27">
        <v>231.08335500000001</v>
      </c>
      <c r="P30" s="24">
        <v>0</v>
      </c>
      <c r="Q30" s="25">
        <v>231.08335500000001</v>
      </c>
      <c r="R30" s="24">
        <v>2329.2823250000001</v>
      </c>
      <c r="S30" s="24">
        <v>0</v>
      </c>
      <c r="T30" s="28">
        <v>2329.2823250000001</v>
      </c>
      <c r="U30" s="14" t="s">
        <v>18</v>
      </c>
      <c r="V30" s="20">
        <f t="shared" si="5"/>
        <v>-49.396242896403727</v>
      </c>
    </row>
    <row r="31" spans="1:22" ht="15" x14ac:dyDescent="0.2">
      <c r="A31" s="22" t="s">
        <v>9</v>
      </c>
      <c r="B31" s="23" t="s">
        <v>20</v>
      </c>
      <c r="C31" s="23" t="s">
        <v>21</v>
      </c>
      <c r="D31" s="23" t="s">
        <v>148</v>
      </c>
      <c r="E31" s="23" t="s">
        <v>149</v>
      </c>
      <c r="F31" s="23" t="s">
        <v>48</v>
      </c>
      <c r="G31" s="23" t="s">
        <v>49</v>
      </c>
      <c r="H31" s="26" t="s">
        <v>49</v>
      </c>
      <c r="I31" s="27">
        <v>0</v>
      </c>
      <c r="J31" s="24">
        <v>0.247249</v>
      </c>
      <c r="K31" s="25">
        <v>0.247249</v>
      </c>
      <c r="L31" s="24">
        <v>0</v>
      </c>
      <c r="M31" s="24">
        <v>0.247249</v>
      </c>
      <c r="N31" s="28">
        <v>0.247249</v>
      </c>
      <c r="O31" s="27">
        <v>0</v>
      </c>
      <c r="P31" s="24">
        <v>2.7862680000000002</v>
      </c>
      <c r="Q31" s="25">
        <v>2.7862680000000002</v>
      </c>
      <c r="R31" s="24">
        <v>0</v>
      </c>
      <c r="S31" s="24">
        <v>10.491811999999999</v>
      </c>
      <c r="T31" s="28">
        <v>10.491811999999999</v>
      </c>
      <c r="U31" s="15">
        <f t="shared" si="4"/>
        <v>-91.12615871840039</v>
      </c>
      <c r="V31" s="20">
        <f t="shared" si="5"/>
        <v>-97.643409927665488</v>
      </c>
    </row>
    <row r="32" spans="1:22" ht="15" x14ac:dyDescent="0.2">
      <c r="A32" s="22" t="s">
        <v>9</v>
      </c>
      <c r="B32" s="23" t="s">
        <v>20</v>
      </c>
      <c r="C32" s="23" t="s">
        <v>21</v>
      </c>
      <c r="D32" s="23" t="s">
        <v>141</v>
      </c>
      <c r="E32" s="23" t="s">
        <v>170</v>
      </c>
      <c r="F32" s="23" t="s">
        <v>30</v>
      </c>
      <c r="G32" s="23" t="s">
        <v>31</v>
      </c>
      <c r="H32" s="26" t="s">
        <v>31</v>
      </c>
      <c r="I32" s="27">
        <v>0</v>
      </c>
      <c r="J32" s="24">
        <v>30.596259</v>
      </c>
      <c r="K32" s="25">
        <v>30.596259</v>
      </c>
      <c r="L32" s="24">
        <v>0</v>
      </c>
      <c r="M32" s="24">
        <v>149.578981</v>
      </c>
      <c r="N32" s="28">
        <v>149.578981</v>
      </c>
      <c r="O32" s="27">
        <v>0</v>
      </c>
      <c r="P32" s="24">
        <v>30.004023</v>
      </c>
      <c r="Q32" s="25">
        <v>30.004023</v>
      </c>
      <c r="R32" s="24">
        <v>0</v>
      </c>
      <c r="S32" s="24">
        <v>104.032871</v>
      </c>
      <c r="T32" s="28">
        <v>104.032871</v>
      </c>
      <c r="U32" s="15">
        <f t="shared" si="4"/>
        <v>1.9738553060034691</v>
      </c>
      <c r="V32" s="20">
        <f t="shared" si="5"/>
        <v>43.780498954027713</v>
      </c>
    </row>
    <row r="33" spans="1:22" ht="15" x14ac:dyDescent="0.2">
      <c r="A33" s="22" t="s">
        <v>9</v>
      </c>
      <c r="B33" s="23" t="s">
        <v>20</v>
      </c>
      <c r="C33" s="23" t="s">
        <v>27</v>
      </c>
      <c r="D33" s="23" t="s">
        <v>200</v>
      </c>
      <c r="E33" s="23" t="s">
        <v>70</v>
      </c>
      <c r="F33" s="23" t="s">
        <v>71</v>
      </c>
      <c r="G33" s="23" t="s">
        <v>72</v>
      </c>
      <c r="H33" s="26" t="s">
        <v>73</v>
      </c>
      <c r="I33" s="27">
        <v>1200.137868</v>
      </c>
      <c r="J33" s="24">
        <v>175.76703499999999</v>
      </c>
      <c r="K33" s="25">
        <v>1375.9049030000001</v>
      </c>
      <c r="L33" s="24">
        <v>3883.1693460000001</v>
      </c>
      <c r="M33" s="24">
        <v>634.59494900000004</v>
      </c>
      <c r="N33" s="28">
        <v>4517.7642949999999</v>
      </c>
      <c r="O33" s="27">
        <v>987.674353</v>
      </c>
      <c r="P33" s="24">
        <v>161.96696</v>
      </c>
      <c r="Q33" s="25">
        <v>1149.6413130000001</v>
      </c>
      <c r="R33" s="24">
        <v>4789.1766900000002</v>
      </c>
      <c r="S33" s="24">
        <v>724.84130800000003</v>
      </c>
      <c r="T33" s="28">
        <v>5514.0179980000003</v>
      </c>
      <c r="U33" s="15">
        <f t="shared" si="4"/>
        <v>19.681233393532359</v>
      </c>
      <c r="V33" s="20">
        <f t="shared" si="5"/>
        <v>-18.067654174530322</v>
      </c>
    </row>
    <row r="34" spans="1:22" ht="15" x14ac:dyDescent="0.2">
      <c r="A34" s="22" t="s">
        <v>9</v>
      </c>
      <c r="B34" s="23" t="s">
        <v>20</v>
      </c>
      <c r="C34" s="23" t="s">
        <v>27</v>
      </c>
      <c r="D34" s="23" t="s">
        <v>74</v>
      </c>
      <c r="E34" s="23" t="s">
        <v>75</v>
      </c>
      <c r="F34" s="23" t="s">
        <v>76</v>
      </c>
      <c r="G34" s="23" t="s">
        <v>77</v>
      </c>
      <c r="H34" s="26" t="s">
        <v>75</v>
      </c>
      <c r="I34" s="27">
        <v>0</v>
      </c>
      <c r="J34" s="24">
        <v>0</v>
      </c>
      <c r="K34" s="25">
        <v>0</v>
      </c>
      <c r="L34" s="24">
        <v>0</v>
      </c>
      <c r="M34" s="24">
        <v>0</v>
      </c>
      <c r="N34" s="28">
        <v>0</v>
      </c>
      <c r="O34" s="27">
        <v>48.335363999999998</v>
      </c>
      <c r="P34" s="24">
        <v>19.877448999999999</v>
      </c>
      <c r="Q34" s="25">
        <v>68.212812999999997</v>
      </c>
      <c r="R34" s="24">
        <v>191.82340300000001</v>
      </c>
      <c r="S34" s="24">
        <v>86.922965000000005</v>
      </c>
      <c r="T34" s="28">
        <v>278.74636800000002</v>
      </c>
      <c r="U34" s="14" t="s">
        <v>18</v>
      </c>
      <c r="V34" s="19" t="s">
        <v>18</v>
      </c>
    </row>
    <row r="35" spans="1:22" ht="15" x14ac:dyDescent="0.2">
      <c r="A35" s="22" t="s">
        <v>9</v>
      </c>
      <c r="B35" s="23" t="s">
        <v>20</v>
      </c>
      <c r="C35" s="23" t="s">
        <v>27</v>
      </c>
      <c r="D35" s="23" t="s">
        <v>78</v>
      </c>
      <c r="E35" s="23" t="s">
        <v>79</v>
      </c>
      <c r="F35" s="23" t="s">
        <v>80</v>
      </c>
      <c r="G35" s="23" t="s">
        <v>81</v>
      </c>
      <c r="H35" s="26" t="s">
        <v>82</v>
      </c>
      <c r="I35" s="27">
        <v>1361.2273</v>
      </c>
      <c r="J35" s="24">
        <v>108.84231</v>
      </c>
      <c r="K35" s="25">
        <v>1470.06961</v>
      </c>
      <c r="L35" s="24">
        <v>5911.0337200000004</v>
      </c>
      <c r="M35" s="24">
        <v>451.00279999999998</v>
      </c>
      <c r="N35" s="28">
        <v>6362.0365199999997</v>
      </c>
      <c r="O35" s="27">
        <v>1836.0770399999999</v>
      </c>
      <c r="P35" s="24">
        <v>122.36360999999999</v>
      </c>
      <c r="Q35" s="25">
        <v>1958.44065</v>
      </c>
      <c r="R35" s="24">
        <v>7166.6280299999999</v>
      </c>
      <c r="S35" s="24">
        <v>430.22275000000002</v>
      </c>
      <c r="T35" s="28">
        <v>7596.8507799999998</v>
      </c>
      <c r="U35" s="15">
        <f t="shared" si="4"/>
        <v>-24.936729126818314</v>
      </c>
      <c r="V35" s="20">
        <f t="shared" si="5"/>
        <v>-16.254291360452388</v>
      </c>
    </row>
    <row r="36" spans="1:22" ht="15" x14ac:dyDescent="0.2">
      <c r="A36" s="22" t="s">
        <v>9</v>
      </c>
      <c r="B36" s="23" t="s">
        <v>20</v>
      </c>
      <c r="C36" s="23" t="s">
        <v>27</v>
      </c>
      <c r="D36" s="23" t="s">
        <v>83</v>
      </c>
      <c r="E36" s="23" t="s">
        <v>84</v>
      </c>
      <c r="F36" s="23" t="s">
        <v>48</v>
      </c>
      <c r="G36" s="23" t="s">
        <v>85</v>
      </c>
      <c r="H36" s="26" t="s">
        <v>86</v>
      </c>
      <c r="I36" s="27">
        <v>66.404939999999996</v>
      </c>
      <c r="J36" s="24">
        <v>24.339964999999999</v>
      </c>
      <c r="K36" s="25">
        <v>90.744905000000003</v>
      </c>
      <c r="L36" s="24">
        <v>257.94459999999998</v>
      </c>
      <c r="M36" s="24">
        <v>128.149845</v>
      </c>
      <c r="N36" s="28">
        <v>386.09444500000001</v>
      </c>
      <c r="O36" s="27">
        <v>91.804646000000005</v>
      </c>
      <c r="P36" s="24">
        <v>25.172784</v>
      </c>
      <c r="Q36" s="25">
        <v>116.97743</v>
      </c>
      <c r="R36" s="24">
        <v>460.08824600000003</v>
      </c>
      <c r="S36" s="24">
        <v>133.98278400000001</v>
      </c>
      <c r="T36" s="28">
        <v>594.07102999999995</v>
      </c>
      <c r="U36" s="15">
        <f t="shared" si="4"/>
        <v>-22.425287510590721</v>
      </c>
      <c r="V36" s="20">
        <f t="shared" si="5"/>
        <v>-35.008706787132837</v>
      </c>
    </row>
    <row r="37" spans="1:22" ht="15" x14ac:dyDescent="0.2">
      <c r="A37" s="22" t="s">
        <v>9</v>
      </c>
      <c r="B37" s="23" t="s">
        <v>20</v>
      </c>
      <c r="C37" s="23" t="s">
        <v>27</v>
      </c>
      <c r="D37" s="23" t="s">
        <v>83</v>
      </c>
      <c r="E37" s="23" t="s">
        <v>87</v>
      </c>
      <c r="F37" s="23" t="s">
        <v>48</v>
      </c>
      <c r="G37" s="23" t="s">
        <v>85</v>
      </c>
      <c r="H37" s="26" t="s">
        <v>88</v>
      </c>
      <c r="I37" s="27">
        <v>4.2370000000000001</v>
      </c>
      <c r="J37" s="24">
        <v>2.3628149999999999</v>
      </c>
      <c r="K37" s="25">
        <v>6.5998150000000004</v>
      </c>
      <c r="L37" s="24">
        <v>11.500071999999999</v>
      </c>
      <c r="M37" s="24">
        <v>8.7067820000000005</v>
      </c>
      <c r="N37" s="28">
        <v>20.206854</v>
      </c>
      <c r="O37" s="27">
        <v>0</v>
      </c>
      <c r="P37" s="24">
        <v>0.39623999999999998</v>
      </c>
      <c r="Q37" s="25">
        <v>0.39623999999999998</v>
      </c>
      <c r="R37" s="24">
        <v>1.761423</v>
      </c>
      <c r="S37" s="24">
        <v>1.836381</v>
      </c>
      <c r="T37" s="28">
        <v>3.597804</v>
      </c>
      <c r="U37" s="14" t="s">
        <v>18</v>
      </c>
      <c r="V37" s="19" t="s">
        <v>18</v>
      </c>
    </row>
    <row r="38" spans="1:22" ht="15" x14ac:dyDescent="0.2">
      <c r="A38" s="22" t="s">
        <v>9</v>
      </c>
      <c r="B38" s="23" t="s">
        <v>20</v>
      </c>
      <c r="C38" s="23" t="s">
        <v>27</v>
      </c>
      <c r="D38" s="23" t="s">
        <v>89</v>
      </c>
      <c r="E38" s="31" t="s">
        <v>143</v>
      </c>
      <c r="F38" s="23" t="s">
        <v>38</v>
      </c>
      <c r="G38" s="23" t="s">
        <v>90</v>
      </c>
      <c r="H38" s="26" t="s">
        <v>91</v>
      </c>
      <c r="I38" s="27">
        <v>176.52874800000001</v>
      </c>
      <c r="J38" s="24">
        <v>13.034763</v>
      </c>
      <c r="K38" s="25">
        <v>189.56351100000001</v>
      </c>
      <c r="L38" s="24">
        <v>568.98102400000005</v>
      </c>
      <c r="M38" s="24">
        <v>49.112493999999998</v>
      </c>
      <c r="N38" s="28">
        <v>618.09351800000002</v>
      </c>
      <c r="O38" s="27">
        <v>72.944145000000006</v>
      </c>
      <c r="P38" s="24">
        <v>8.9272259999999992</v>
      </c>
      <c r="Q38" s="25">
        <v>81.871370999999996</v>
      </c>
      <c r="R38" s="24">
        <v>199.327347</v>
      </c>
      <c r="S38" s="24">
        <v>22.622097</v>
      </c>
      <c r="T38" s="28">
        <v>221.949444</v>
      </c>
      <c r="U38" s="14" t="s">
        <v>18</v>
      </c>
      <c r="V38" s="19" t="s">
        <v>18</v>
      </c>
    </row>
    <row r="39" spans="1:22" ht="15" x14ac:dyDescent="0.2">
      <c r="A39" s="22" t="s">
        <v>9</v>
      </c>
      <c r="B39" s="23" t="s">
        <v>20</v>
      </c>
      <c r="C39" s="23" t="s">
        <v>27</v>
      </c>
      <c r="D39" s="23" t="s">
        <v>92</v>
      </c>
      <c r="E39" s="31" t="s">
        <v>93</v>
      </c>
      <c r="F39" s="23" t="s">
        <v>24</v>
      </c>
      <c r="G39" s="23" t="s">
        <v>94</v>
      </c>
      <c r="H39" s="26" t="s">
        <v>95</v>
      </c>
      <c r="I39" s="27">
        <v>411.68400000000003</v>
      </c>
      <c r="J39" s="24">
        <v>86.542599999999993</v>
      </c>
      <c r="K39" s="25">
        <v>498.22660000000002</v>
      </c>
      <c r="L39" s="24">
        <v>1473.7449999999999</v>
      </c>
      <c r="M39" s="24">
        <v>291.27589999999998</v>
      </c>
      <c r="N39" s="28">
        <v>1765.0209</v>
      </c>
      <c r="O39" s="27">
        <v>267.36</v>
      </c>
      <c r="P39" s="24">
        <v>43.424199999999999</v>
      </c>
      <c r="Q39" s="25">
        <v>310.7842</v>
      </c>
      <c r="R39" s="24">
        <v>846.82799999999997</v>
      </c>
      <c r="S39" s="24">
        <v>229.41399999999999</v>
      </c>
      <c r="T39" s="28">
        <v>1076.242</v>
      </c>
      <c r="U39" s="15">
        <f t="shared" si="4"/>
        <v>60.312718600237723</v>
      </c>
      <c r="V39" s="20">
        <f t="shared" si="5"/>
        <v>63.998515203829619</v>
      </c>
    </row>
    <row r="40" spans="1:22" ht="15" x14ac:dyDescent="0.2">
      <c r="A40" s="22" t="s">
        <v>9</v>
      </c>
      <c r="B40" s="23" t="s">
        <v>20</v>
      </c>
      <c r="C40" s="23" t="s">
        <v>27</v>
      </c>
      <c r="D40" s="23" t="s">
        <v>92</v>
      </c>
      <c r="E40" s="23" t="s">
        <v>96</v>
      </c>
      <c r="F40" s="23" t="s">
        <v>24</v>
      </c>
      <c r="G40" s="23" t="s">
        <v>94</v>
      </c>
      <c r="H40" s="26" t="s">
        <v>95</v>
      </c>
      <c r="I40" s="27">
        <v>92.82</v>
      </c>
      <c r="J40" s="24">
        <v>19.568899999999999</v>
      </c>
      <c r="K40" s="25">
        <v>112.38890000000001</v>
      </c>
      <c r="L40" s="24">
        <v>593.73900000000003</v>
      </c>
      <c r="M40" s="24">
        <v>114.8767</v>
      </c>
      <c r="N40" s="28">
        <v>708.61569999999995</v>
      </c>
      <c r="O40" s="27">
        <v>163.75800000000001</v>
      </c>
      <c r="P40" s="24">
        <v>26.7043</v>
      </c>
      <c r="Q40" s="25">
        <v>190.4623</v>
      </c>
      <c r="R40" s="24">
        <v>553.57399999999996</v>
      </c>
      <c r="S40" s="24">
        <v>137.87309999999999</v>
      </c>
      <c r="T40" s="28">
        <v>691.44709999999998</v>
      </c>
      <c r="U40" s="15">
        <f t="shared" si="4"/>
        <v>-40.99152430691008</v>
      </c>
      <c r="V40" s="20">
        <f t="shared" si="5"/>
        <v>2.4829954453493119</v>
      </c>
    </row>
    <row r="41" spans="1:22" ht="15" x14ac:dyDescent="0.2">
      <c r="A41" s="22" t="s">
        <v>9</v>
      </c>
      <c r="B41" s="23" t="s">
        <v>20</v>
      </c>
      <c r="C41" s="23" t="s">
        <v>27</v>
      </c>
      <c r="D41" s="23" t="s">
        <v>92</v>
      </c>
      <c r="E41" s="23" t="s">
        <v>175</v>
      </c>
      <c r="F41" s="23" t="s">
        <v>24</v>
      </c>
      <c r="G41" s="23" t="s">
        <v>94</v>
      </c>
      <c r="H41" s="26" t="s">
        <v>176</v>
      </c>
      <c r="I41" s="27">
        <v>66.066000000000003</v>
      </c>
      <c r="J41" s="24">
        <v>24.081900000000001</v>
      </c>
      <c r="K41" s="25">
        <v>90.147900000000007</v>
      </c>
      <c r="L41" s="24">
        <v>319.48500000000001</v>
      </c>
      <c r="M41" s="24">
        <v>107.1079</v>
      </c>
      <c r="N41" s="28">
        <v>426.59289999999999</v>
      </c>
      <c r="O41" s="27">
        <v>79.650999999999996</v>
      </c>
      <c r="P41" s="24">
        <v>15.4018</v>
      </c>
      <c r="Q41" s="25">
        <v>95.052800000000005</v>
      </c>
      <c r="R41" s="24">
        <v>150.602</v>
      </c>
      <c r="S41" s="24">
        <v>34.06</v>
      </c>
      <c r="T41" s="28">
        <v>184.66200000000001</v>
      </c>
      <c r="U41" s="15">
        <f t="shared" si="4"/>
        <v>-5.1601846552652759</v>
      </c>
      <c r="V41" s="19" t="s">
        <v>18</v>
      </c>
    </row>
    <row r="42" spans="1:22" ht="15" x14ac:dyDescent="0.2">
      <c r="A42" s="22" t="s">
        <v>9</v>
      </c>
      <c r="B42" s="23" t="s">
        <v>20</v>
      </c>
      <c r="C42" s="23" t="s">
        <v>27</v>
      </c>
      <c r="D42" s="23" t="s">
        <v>186</v>
      </c>
      <c r="E42" s="23" t="s">
        <v>187</v>
      </c>
      <c r="F42" s="23" t="s">
        <v>35</v>
      </c>
      <c r="G42" s="23" t="s">
        <v>188</v>
      </c>
      <c r="H42" s="26" t="s">
        <v>189</v>
      </c>
      <c r="I42" s="27">
        <v>0</v>
      </c>
      <c r="J42" s="24">
        <v>130.84899999999999</v>
      </c>
      <c r="K42" s="25">
        <v>130.84899999999999</v>
      </c>
      <c r="L42" s="24">
        <v>0</v>
      </c>
      <c r="M42" s="24">
        <v>462.86281600000001</v>
      </c>
      <c r="N42" s="28">
        <v>462.86281600000001</v>
      </c>
      <c r="O42" s="27">
        <v>0</v>
      </c>
      <c r="P42" s="24">
        <v>0</v>
      </c>
      <c r="Q42" s="25">
        <v>0</v>
      </c>
      <c r="R42" s="24">
        <v>0</v>
      </c>
      <c r="S42" s="24">
        <v>0</v>
      </c>
      <c r="T42" s="28">
        <v>0</v>
      </c>
      <c r="U42" s="14" t="s">
        <v>18</v>
      </c>
      <c r="V42" s="19" t="s">
        <v>18</v>
      </c>
    </row>
    <row r="43" spans="1:22" ht="15" x14ac:dyDescent="0.2">
      <c r="A43" s="22" t="s">
        <v>9</v>
      </c>
      <c r="B43" s="23" t="s">
        <v>20</v>
      </c>
      <c r="C43" s="23" t="s">
        <v>27</v>
      </c>
      <c r="D43" s="23" t="s">
        <v>205</v>
      </c>
      <c r="E43" s="23" t="s">
        <v>206</v>
      </c>
      <c r="F43" s="23" t="s">
        <v>43</v>
      </c>
      <c r="G43" s="23" t="s">
        <v>164</v>
      </c>
      <c r="H43" s="26" t="s">
        <v>165</v>
      </c>
      <c r="I43" s="27">
        <v>0</v>
      </c>
      <c r="J43" s="24">
        <v>0</v>
      </c>
      <c r="K43" s="25">
        <v>0</v>
      </c>
      <c r="L43" s="24">
        <v>8.5120000000000005</v>
      </c>
      <c r="M43" s="24">
        <v>0.69750000000000001</v>
      </c>
      <c r="N43" s="28">
        <v>9.2095000000000002</v>
      </c>
      <c r="O43" s="27">
        <v>0</v>
      </c>
      <c r="P43" s="24">
        <v>0</v>
      </c>
      <c r="Q43" s="25">
        <v>0</v>
      </c>
      <c r="R43" s="24">
        <v>0</v>
      </c>
      <c r="S43" s="24">
        <v>0</v>
      </c>
      <c r="T43" s="28">
        <v>0</v>
      </c>
      <c r="U43" s="14" t="s">
        <v>18</v>
      </c>
      <c r="V43" s="19" t="s">
        <v>18</v>
      </c>
    </row>
    <row r="44" spans="1:22" ht="15" x14ac:dyDescent="0.2">
      <c r="A44" s="22" t="s">
        <v>9</v>
      </c>
      <c r="B44" s="23" t="s">
        <v>20</v>
      </c>
      <c r="C44" s="23" t="s">
        <v>27</v>
      </c>
      <c r="D44" s="23" t="s">
        <v>207</v>
      </c>
      <c r="E44" s="23" t="s">
        <v>208</v>
      </c>
      <c r="F44" s="23" t="s">
        <v>209</v>
      </c>
      <c r="G44" s="23" t="s">
        <v>210</v>
      </c>
      <c r="H44" s="26" t="s">
        <v>211</v>
      </c>
      <c r="I44" s="27">
        <v>0</v>
      </c>
      <c r="J44" s="24">
        <v>0</v>
      </c>
      <c r="K44" s="25">
        <v>0</v>
      </c>
      <c r="L44" s="24">
        <v>0</v>
      </c>
      <c r="M44" s="24">
        <v>0</v>
      </c>
      <c r="N44" s="28">
        <v>0</v>
      </c>
      <c r="O44" s="27">
        <v>214.02548999999999</v>
      </c>
      <c r="P44" s="24">
        <v>9.1859669999999998</v>
      </c>
      <c r="Q44" s="25">
        <v>223.211457</v>
      </c>
      <c r="R44" s="24">
        <v>332.80811999999997</v>
      </c>
      <c r="S44" s="24">
        <v>15.624171</v>
      </c>
      <c r="T44" s="28">
        <v>348.43229100000002</v>
      </c>
      <c r="U44" s="14" t="s">
        <v>18</v>
      </c>
      <c r="V44" s="19" t="s">
        <v>18</v>
      </c>
    </row>
    <row r="45" spans="1:22" ht="15" x14ac:dyDescent="0.2">
      <c r="A45" s="22" t="s">
        <v>9</v>
      </c>
      <c r="B45" s="23" t="s">
        <v>20</v>
      </c>
      <c r="C45" s="23" t="s">
        <v>27</v>
      </c>
      <c r="D45" s="23" t="s">
        <v>207</v>
      </c>
      <c r="E45" s="23" t="s">
        <v>212</v>
      </c>
      <c r="F45" s="23" t="s">
        <v>209</v>
      </c>
      <c r="G45" s="23" t="s">
        <v>210</v>
      </c>
      <c r="H45" s="26" t="s">
        <v>213</v>
      </c>
      <c r="I45" s="27">
        <v>0</v>
      </c>
      <c r="J45" s="24">
        <v>0</v>
      </c>
      <c r="K45" s="25">
        <v>0</v>
      </c>
      <c r="L45" s="24">
        <v>0</v>
      </c>
      <c r="M45" s="24">
        <v>0</v>
      </c>
      <c r="N45" s="28">
        <v>0</v>
      </c>
      <c r="O45" s="27">
        <v>0</v>
      </c>
      <c r="P45" s="24">
        <v>0</v>
      </c>
      <c r="Q45" s="25">
        <v>0</v>
      </c>
      <c r="R45" s="24">
        <v>0</v>
      </c>
      <c r="S45" s="24">
        <v>43.000639999999997</v>
      </c>
      <c r="T45" s="28">
        <v>43.000639999999997</v>
      </c>
      <c r="U45" s="14" t="s">
        <v>18</v>
      </c>
      <c r="V45" s="19" t="s">
        <v>18</v>
      </c>
    </row>
    <row r="46" spans="1:22" ht="15" x14ac:dyDescent="0.2">
      <c r="A46" s="22" t="s">
        <v>9</v>
      </c>
      <c r="B46" s="23" t="s">
        <v>20</v>
      </c>
      <c r="C46" s="23" t="s">
        <v>21</v>
      </c>
      <c r="D46" s="23" t="s">
        <v>158</v>
      </c>
      <c r="E46" s="23" t="s">
        <v>161</v>
      </c>
      <c r="F46" s="23" t="s">
        <v>24</v>
      </c>
      <c r="G46" s="23" t="s">
        <v>159</v>
      </c>
      <c r="H46" s="26" t="s">
        <v>160</v>
      </c>
      <c r="I46" s="27">
        <v>133.762214</v>
      </c>
      <c r="J46" s="24">
        <v>4.5564249999999999</v>
      </c>
      <c r="K46" s="25">
        <v>138.31863899999999</v>
      </c>
      <c r="L46" s="24">
        <v>373.79195399999998</v>
      </c>
      <c r="M46" s="24">
        <v>4.5564249999999999</v>
      </c>
      <c r="N46" s="28">
        <v>378.34837900000002</v>
      </c>
      <c r="O46" s="27">
        <v>63.988010000000003</v>
      </c>
      <c r="P46" s="24">
        <v>0</v>
      </c>
      <c r="Q46" s="25">
        <v>63.988010000000003</v>
      </c>
      <c r="R46" s="24">
        <v>175.66336200000001</v>
      </c>
      <c r="S46" s="24">
        <v>0</v>
      </c>
      <c r="T46" s="28">
        <v>175.66336200000001</v>
      </c>
      <c r="U46" s="14" t="s">
        <v>18</v>
      </c>
      <c r="V46" s="19" t="s">
        <v>18</v>
      </c>
    </row>
    <row r="47" spans="1:22" ht="15" x14ac:dyDescent="0.2">
      <c r="A47" s="22" t="s">
        <v>9</v>
      </c>
      <c r="B47" s="23" t="s">
        <v>20</v>
      </c>
      <c r="C47" s="23" t="s">
        <v>27</v>
      </c>
      <c r="D47" s="23" t="s">
        <v>184</v>
      </c>
      <c r="E47" s="23" t="s">
        <v>117</v>
      </c>
      <c r="F47" s="23" t="s">
        <v>24</v>
      </c>
      <c r="G47" s="23" t="s">
        <v>53</v>
      </c>
      <c r="H47" s="26" t="s">
        <v>118</v>
      </c>
      <c r="I47" s="27">
        <v>32.742400000000004</v>
      </c>
      <c r="J47" s="24">
        <v>15.9823</v>
      </c>
      <c r="K47" s="25">
        <v>48.724699999999999</v>
      </c>
      <c r="L47" s="24">
        <v>168.82112100000001</v>
      </c>
      <c r="M47" s="24">
        <v>68.052239</v>
      </c>
      <c r="N47" s="28">
        <v>236.87335999999999</v>
      </c>
      <c r="O47" s="27">
        <v>0</v>
      </c>
      <c r="P47" s="24">
        <v>0</v>
      </c>
      <c r="Q47" s="25">
        <v>0</v>
      </c>
      <c r="R47" s="24">
        <v>0</v>
      </c>
      <c r="S47" s="24">
        <v>0</v>
      </c>
      <c r="T47" s="28">
        <v>0</v>
      </c>
      <c r="U47" s="14" t="s">
        <v>18</v>
      </c>
      <c r="V47" s="19" t="s">
        <v>18</v>
      </c>
    </row>
    <row r="48" spans="1:22" ht="15" x14ac:dyDescent="0.2">
      <c r="A48" s="22" t="s">
        <v>9</v>
      </c>
      <c r="B48" s="23" t="s">
        <v>20</v>
      </c>
      <c r="C48" s="23" t="s">
        <v>27</v>
      </c>
      <c r="D48" s="23" t="s">
        <v>223</v>
      </c>
      <c r="E48" s="23" t="s">
        <v>224</v>
      </c>
      <c r="F48" s="23" t="s">
        <v>24</v>
      </c>
      <c r="G48" s="23" t="s">
        <v>225</v>
      </c>
      <c r="H48" s="42" t="s">
        <v>225</v>
      </c>
      <c r="I48" s="27">
        <v>0</v>
      </c>
      <c r="J48" s="24">
        <v>0</v>
      </c>
      <c r="K48" s="25">
        <v>0</v>
      </c>
      <c r="L48" s="24">
        <v>0</v>
      </c>
      <c r="M48" s="24">
        <v>0</v>
      </c>
      <c r="N48" s="28">
        <v>0</v>
      </c>
      <c r="O48" s="27">
        <v>12.43486</v>
      </c>
      <c r="P48" s="24">
        <v>0</v>
      </c>
      <c r="Q48" s="25">
        <v>12.43486</v>
      </c>
      <c r="R48" s="24">
        <v>12.43486</v>
      </c>
      <c r="S48" s="24">
        <v>0</v>
      </c>
      <c r="T48" s="28">
        <v>12.43486</v>
      </c>
      <c r="U48" s="14" t="s">
        <v>18</v>
      </c>
      <c r="V48" s="19" t="s">
        <v>18</v>
      </c>
    </row>
    <row r="49" spans="1:22" ht="15" x14ac:dyDescent="0.2">
      <c r="A49" s="22" t="s">
        <v>9</v>
      </c>
      <c r="B49" s="23" t="s">
        <v>20</v>
      </c>
      <c r="C49" s="23" t="s">
        <v>21</v>
      </c>
      <c r="D49" s="23" t="s">
        <v>97</v>
      </c>
      <c r="E49" s="23" t="s">
        <v>98</v>
      </c>
      <c r="F49" s="23" t="s">
        <v>24</v>
      </c>
      <c r="G49" s="23" t="s">
        <v>99</v>
      </c>
      <c r="H49" s="26" t="s">
        <v>100</v>
      </c>
      <c r="I49" s="27">
        <v>77.425638000000006</v>
      </c>
      <c r="J49" s="24">
        <v>0.53317199999999998</v>
      </c>
      <c r="K49" s="25">
        <v>77.95881</v>
      </c>
      <c r="L49" s="24">
        <v>271.75389999999999</v>
      </c>
      <c r="M49" s="24">
        <v>2.7329119999999998</v>
      </c>
      <c r="N49" s="28">
        <v>274.48681199999999</v>
      </c>
      <c r="O49" s="27">
        <v>44.596800000000002</v>
      </c>
      <c r="P49" s="24">
        <v>0.48420000000000002</v>
      </c>
      <c r="Q49" s="25">
        <v>45.081000000000003</v>
      </c>
      <c r="R49" s="24">
        <v>172.94407200000001</v>
      </c>
      <c r="S49" s="24">
        <v>1.7963229999999999</v>
      </c>
      <c r="T49" s="28">
        <v>174.74039500000001</v>
      </c>
      <c r="U49" s="15">
        <f t="shared" si="4"/>
        <v>72.930525054901167</v>
      </c>
      <c r="V49" s="20">
        <f t="shared" si="5"/>
        <v>57.082632209913427</v>
      </c>
    </row>
    <row r="50" spans="1:22" ht="15" x14ac:dyDescent="0.2">
      <c r="A50" s="22" t="s">
        <v>9</v>
      </c>
      <c r="B50" s="23" t="s">
        <v>20</v>
      </c>
      <c r="C50" s="23" t="s">
        <v>21</v>
      </c>
      <c r="D50" s="23" t="s">
        <v>150</v>
      </c>
      <c r="E50" s="23" t="s">
        <v>151</v>
      </c>
      <c r="F50" s="23" t="s">
        <v>24</v>
      </c>
      <c r="G50" s="23" t="s">
        <v>152</v>
      </c>
      <c r="H50" s="26" t="s">
        <v>153</v>
      </c>
      <c r="I50" s="27">
        <v>0</v>
      </c>
      <c r="J50" s="24">
        <v>0</v>
      </c>
      <c r="K50" s="25">
        <v>0</v>
      </c>
      <c r="L50" s="24">
        <v>0</v>
      </c>
      <c r="M50" s="24">
        <v>6.1046999999999997E-2</v>
      </c>
      <c r="N50" s="28">
        <v>6.1046999999999997E-2</v>
      </c>
      <c r="O50" s="27">
        <v>0</v>
      </c>
      <c r="P50" s="24">
        <v>0</v>
      </c>
      <c r="Q50" s="25">
        <v>0</v>
      </c>
      <c r="R50" s="24">
        <v>0</v>
      </c>
      <c r="S50" s="24">
        <v>2.7597E-2</v>
      </c>
      <c r="T50" s="28">
        <v>2.7597E-2</v>
      </c>
      <c r="U50" s="14" t="s">
        <v>18</v>
      </c>
      <c r="V50" s="19" t="s">
        <v>18</v>
      </c>
    </row>
    <row r="51" spans="1:22" ht="15" x14ac:dyDescent="0.2">
      <c r="A51" s="22" t="s">
        <v>9</v>
      </c>
      <c r="B51" s="23" t="s">
        <v>20</v>
      </c>
      <c r="C51" s="23" t="s">
        <v>27</v>
      </c>
      <c r="D51" s="23" t="s">
        <v>101</v>
      </c>
      <c r="E51" s="23" t="s">
        <v>147</v>
      </c>
      <c r="F51" s="23" t="s">
        <v>43</v>
      </c>
      <c r="G51" s="23" t="s">
        <v>43</v>
      </c>
      <c r="H51" s="26" t="s">
        <v>102</v>
      </c>
      <c r="I51" s="27">
        <v>347.00921099999999</v>
      </c>
      <c r="J51" s="24">
        <v>64.287633</v>
      </c>
      <c r="K51" s="25">
        <v>411.29684400000002</v>
      </c>
      <c r="L51" s="24">
        <v>1395.566272</v>
      </c>
      <c r="M51" s="24">
        <v>235.741195</v>
      </c>
      <c r="N51" s="28">
        <v>1631.3074670000001</v>
      </c>
      <c r="O51" s="27">
        <v>166.930228</v>
      </c>
      <c r="P51" s="24">
        <v>16.831084000000001</v>
      </c>
      <c r="Q51" s="25">
        <v>183.761312</v>
      </c>
      <c r="R51" s="24">
        <v>904.90768000000003</v>
      </c>
      <c r="S51" s="24">
        <v>72.934996999999996</v>
      </c>
      <c r="T51" s="28">
        <v>977.84267699999998</v>
      </c>
      <c r="U51" s="14" t="s">
        <v>18</v>
      </c>
      <c r="V51" s="20">
        <f t="shared" si="5"/>
        <v>66.827190648378718</v>
      </c>
    </row>
    <row r="52" spans="1:22" ht="15" x14ac:dyDescent="0.2">
      <c r="A52" s="22" t="s">
        <v>9</v>
      </c>
      <c r="B52" s="23" t="s">
        <v>20</v>
      </c>
      <c r="C52" s="23" t="s">
        <v>27</v>
      </c>
      <c r="D52" s="23" t="s">
        <v>105</v>
      </c>
      <c r="E52" s="23" t="s">
        <v>173</v>
      </c>
      <c r="F52" s="23" t="s">
        <v>38</v>
      </c>
      <c r="G52" s="23" t="s">
        <v>39</v>
      </c>
      <c r="H52" s="26" t="s">
        <v>106</v>
      </c>
      <c r="I52" s="27">
        <v>0</v>
      </c>
      <c r="J52" s="24">
        <v>755.50340000000006</v>
      </c>
      <c r="K52" s="25">
        <v>755.50340000000006</v>
      </c>
      <c r="L52" s="24">
        <v>0</v>
      </c>
      <c r="M52" s="24">
        <v>2518.8321999999998</v>
      </c>
      <c r="N52" s="28">
        <v>2518.8321999999998</v>
      </c>
      <c r="O52" s="27">
        <v>0</v>
      </c>
      <c r="P52" s="24">
        <v>771.44619999999998</v>
      </c>
      <c r="Q52" s="25">
        <v>771.44619999999998</v>
      </c>
      <c r="R52" s="24">
        <v>0</v>
      </c>
      <c r="S52" s="24">
        <v>2783.2402000000002</v>
      </c>
      <c r="T52" s="28">
        <v>2783.2402000000002</v>
      </c>
      <c r="U52" s="15">
        <f t="shared" si="4"/>
        <v>-2.066612033347226</v>
      </c>
      <c r="V52" s="20">
        <f t="shared" si="5"/>
        <v>-9.5000065032116332</v>
      </c>
    </row>
    <row r="53" spans="1:22" ht="15" x14ac:dyDescent="0.2">
      <c r="A53" s="22" t="s">
        <v>9</v>
      </c>
      <c r="B53" s="23" t="s">
        <v>20</v>
      </c>
      <c r="C53" s="23" t="s">
        <v>21</v>
      </c>
      <c r="D53" s="23" t="s">
        <v>162</v>
      </c>
      <c r="E53" s="23" t="s">
        <v>163</v>
      </c>
      <c r="F53" s="23" t="s">
        <v>43</v>
      </c>
      <c r="G53" s="23" t="s">
        <v>164</v>
      </c>
      <c r="H53" s="26" t="s">
        <v>165</v>
      </c>
      <c r="I53" s="27">
        <v>63.944527000000001</v>
      </c>
      <c r="J53" s="24">
        <v>0</v>
      </c>
      <c r="K53" s="25">
        <v>63.944527000000001</v>
      </c>
      <c r="L53" s="24">
        <v>228.961679</v>
      </c>
      <c r="M53" s="24">
        <v>0</v>
      </c>
      <c r="N53" s="28">
        <v>228.961679</v>
      </c>
      <c r="O53" s="27">
        <v>0</v>
      </c>
      <c r="P53" s="24">
        <v>0</v>
      </c>
      <c r="Q53" s="25">
        <v>0</v>
      </c>
      <c r="R53" s="24">
        <v>150.71261200000001</v>
      </c>
      <c r="S53" s="24">
        <v>0</v>
      </c>
      <c r="T53" s="28">
        <v>150.71261200000001</v>
      </c>
      <c r="U53" s="14" t="s">
        <v>18</v>
      </c>
      <c r="V53" s="20">
        <f t="shared" si="5"/>
        <v>51.919388803373657</v>
      </c>
    </row>
    <row r="54" spans="1:22" ht="15" x14ac:dyDescent="0.2">
      <c r="A54" s="22" t="s">
        <v>9</v>
      </c>
      <c r="B54" s="23" t="s">
        <v>20</v>
      </c>
      <c r="C54" s="23" t="s">
        <v>27</v>
      </c>
      <c r="D54" s="23" t="s">
        <v>166</v>
      </c>
      <c r="E54" s="23" t="s">
        <v>167</v>
      </c>
      <c r="F54" s="23" t="s">
        <v>71</v>
      </c>
      <c r="G54" s="23" t="s">
        <v>168</v>
      </c>
      <c r="H54" s="26" t="s">
        <v>169</v>
      </c>
      <c r="I54" s="27">
        <v>0</v>
      </c>
      <c r="J54" s="24">
        <v>0</v>
      </c>
      <c r="K54" s="25">
        <v>0</v>
      </c>
      <c r="L54" s="24">
        <v>0</v>
      </c>
      <c r="M54" s="24">
        <v>0</v>
      </c>
      <c r="N54" s="28">
        <v>0</v>
      </c>
      <c r="O54" s="27">
        <v>0</v>
      </c>
      <c r="P54" s="24">
        <v>2.3233E-2</v>
      </c>
      <c r="Q54" s="25">
        <v>2.3233E-2</v>
      </c>
      <c r="R54" s="24">
        <v>0</v>
      </c>
      <c r="S54" s="24">
        <v>0.52554000000000001</v>
      </c>
      <c r="T54" s="28">
        <v>0.52554000000000001</v>
      </c>
      <c r="U54" s="14" t="s">
        <v>18</v>
      </c>
      <c r="V54" s="19" t="s">
        <v>18</v>
      </c>
    </row>
    <row r="55" spans="1:22" ht="15" x14ac:dyDescent="0.2">
      <c r="A55" s="22" t="s">
        <v>9</v>
      </c>
      <c r="B55" s="23" t="s">
        <v>20</v>
      </c>
      <c r="C55" s="23" t="s">
        <v>27</v>
      </c>
      <c r="D55" s="23" t="s">
        <v>185</v>
      </c>
      <c r="E55" s="23" t="s">
        <v>69</v>
      </c>
      <c r="F55" s="23" t="s">
        <v>43</v>
      </c>
      <c r="G55" s="23" t="s">
        <v>43</v>
      </c>
      <c r="H55" s="26" t="s">
        <v>194</v>
      </c>
      <c r="I55" s="27">
        <v>1322.8703849999999</v>
      </c>
      <c r="J55" s="24">
        <v>138.34299899999999</v>
      </c>
      <c r="K55" s="25">
        <v>1461.2133839999999</v>
      </c>
      <c r="L55" s="24">
        <v>5471.9601300000004</v>
      </c>
      <c r="M55" s="24">
        <v>585.34129800000005</v>
      </c>
      <c r="N55" s="28">
        <v>6057.3014279999998</v>
      </c>
      <c r="O55" s="27">
        <v>1377.1950899999999</v>
      </c>
      <c r="P55" s="24">
        <v>133.42922999999999</v>
      </c>
      <c r="Q55" s="25">
        <v>1510.6243199999999</v>
      </c>
      <c r="R55" s="24">
        <v>4191.3903030000001</v>
      </c>
      <c r="S55" s="24">
        <v>517.20566799999995</v>
      </c>
      <c r="T55" s="28">
        <v>4708.5959709999997</v>
      </c>
      <c r="U55" s="15">
        <f t="shared" si="4"/>
        <v>-3.2708950429184092</v>
      </c>
      <c r="V55" s="20">
        <f t="shared" si="5"/>
        <v>28.643473878553351</v>
      </c>
    </row>
    <row r="56" spans="1:22" ht="15" x14ac:dyDescent="0.2">
      <c r="A56" s="22" t="s">
        <v>9</v>
      </c>
      <c r="B56" s="23" t="s">
        <v>20</v>
      </c>
      <c r="C56" s="23" t="s">
        <v>27</v>
      </c>
      <c r="D56" s="23" t="s">
        <v>108</v>
      </c>
      <c r="E56" s="23" t="s">
        <v>109</v>
      </c>
      <c r="F56" s="23" t="s">
        <v>30</v>
      </c>
      <c r="G56" s="23" t="s">
        <v>31</v>
      </c>
      <c r="H56" s="26" t="s">
        <v>31</v>
      </c>
      <c r="I56" s="27">
        <v>1156.2580390000001</v>
      </c>
      <c r="J56" s="24">
        <v>27.759715</v>
      </c>
      <c r="K56" s="25">
        <v>1184.017754</v>
      </c>
      <c r="L56" s="24">
        <v>4349.4642299999996</v>
      </c>
      <c r="M56" s="24">
        <v>105.17865500000001</v>
      </c>
      <c r="N56" s="28">
        <v>4454.6428850000002</v>
      </c>
      <c r="O56" s="27">
        <v>1009.928286</v>
      </c>
      <c r="P56" s="24">
        <v>27.780595999999999</v>
      </c>
      <c r="Q56" s="25">
        <v>1037.7088819999999</v>
      </c>
      <c r="R56" s="24">
        <v>4280.6141120000002</v>
      </c>
      <c r="S56" s="24">
        <v>115.475382</v>
      </c>
      <c r="T56" s="28">
        <v>4396.0894939999998</v>
      </c>
      <c r="U56" s="15">
        <f t="shared" si="4"/>
        <v>14.099221326699606</v>
      </c>
      <c r="V56" s="20">
        <f t="shared" si="5"/>
        <v>1.3319426522120814</v>
      </c>
    </row>
    <row r="57" spans="1:22" ht="15" x14ac:dyDescent="0.2">
      <c r="A57" s="22" t="s">
        <v>9</v>
      </c>
      <c r="B57" s="23" t="s">
        <v>20</v>
      </c>
      <c r="C57" s="23" t="s">
        <v>27</v>
      </c>
      <c r="D57" s="23" t="s">
        <v>110</v>
      </c>
      <c r="E57" s="23" t="s">
        <v>111</v>
      </c>
      <c r="F57" s="23" t="s">
        <v>38</v>
      </c>
      <c r="G57" s="23" t="s">
        <v>112</v>
      </c>
      <c r="H57" s="26" t="s">
        <v>112</v>
      </c>
      <c r="I57" s="27">
        <v>211.29440099999999</v>
      </c>
      <c r="J57" s="24">
        <v>66.241529</v>
      </c>
      <c r="K57" s="25">
        <v>277.53593100000001</v>
      </c>
      <c r="L57" s="24">
        <v>887.18063500000005</v>
      </c>
      <c r="M57" s="24">
        <v>283.90383600000001</v>
      </c>
      <c r="N57" s="28">
        <v>1171.0844709999999</v>
      </c>
      <c r="O57" s="27">
        <v>214.67241899999999</v>
      </c>
      <c r="P57" s="24">
        <v>73.350397999999998</v>
      </c>
      <c r="Q57" s="25">
        <v>288.02281699999997</v>
      </c>
      <c r="R57" s="24">
        <v>1043.011491</v>
      </c>
      <c r="S57" s="24">
        <v>322.43791399999998</v>
      </c>
      <c r="T57" s="28">
        <v>1365.449406</v>
      </c>
      <c r="U57" s="15">
        <f t="shared" si="4"/>
        <v>-3.6409914010388844</v>
      </c>
      <c r="V57" s="20">
        <f t="shared" si="5"/>
        <v>-14.234502878387866</v>
      </c>
    </row>
    <row r="58" spans="1:22" ht="15" x14ac:dyDescent="0.2">
      <c r="A58" s="22" t="s">
        <v>9</v>
      </c>
      <c r="B58" s="23" t="s">
        <v>20</v>
      </c>
      <c r="C58" s="23" t="s">
        <v>21</v>
      </c>
      <c r="D58" s="23" t="s">
        <v>177</v>
      </c>
      <c r="E58" s="23" t="s">
        <v>178</v>
      </c>
      <c r="F58" s="23" t="s">
        <v>24</v>
      </c>
      <c r="G58" s="23" t="s">
        <v>179</v>
      </c>
      <c r="H58" s="26" t="s">
        <v>180</v>
      </c>
      <c r="I58" s="27">
        <v>0</v>
      </c>
      <c r="J58" s="24">
        <v>0</v>
      </c>
      <c r="K58" s="25">
        <v>0</v>
      </c>
      <c r="L58" s="24">
        <v>9</v>
      </c>
      <c r="M58" s="24">
        <v>0</v>
      </c>
      <c r="N58" s="28">
        <v>9</v>
      </c>
      <c r="O58" s="27">
        <v>0</v>
      </c>
      <c r="P58" s="24">
        <v>0</v>
      </c>
      <c r="Q58" s="25">
        <v>0</v>
      </c>
      <c r="R58" s="24">
        <v>18</v>
      </c>
      <c r="S58" s="24">
        <v>0</v>
      </c>
      <c r="T58" s="28">
        <v>18</v>
      </c>
      <c r="U58" s="14" t="s">
        <v>18</v>
      </c>
      <c r="V58" s="20">
        <f t="shared" si="5"/>
        <v>-50</v>
      </c>
    </row>
    <row r="59" spans="1:22" ht="15" x14ac:dyDescent="0.2">
      <c r="A59" s="22" t="s">
        <v>9</v>
      </c>
      <c r="B59" s="23" t="s">
        <v>20</v>
      </c>
      <c r="C59" s="23" t="s">
        <v>21</v>
      </c>
      <c r="D59" s="23" t="s">
        <v>201</v>
      </c>
      <c r="E59" s="23" t="s">
        <v>202</v>
      </c>
      <c r="F59" s="23" t="s">
        <v>38</v>
      </c>
      <c r="G59" s="23" t="s">
        <v>39</v>
      </c>
      <c r="H59" s="26" t="s">
        <v>203</v>
      </c>
      <c r="I59" s="27">
        <v>9.4254999999999995</v>
      </c>
      <c r="J59" s="24">
        <v>2.11876</v>
      </c>
      <c r="K59" s="25">
        <v>11.54426</v>
      </c>
      <c r="L59" s="24">
        <v>30.334199999999999</v>
      </c>
      <c r="M59" s="24">
        <v>6.2227600000000001</v>
      </c>
      <c r="N59" s="28">
        <v>36.556959999999997</v>
      </c>
      <c r="O59" s="27">
        <v>0</v>
      </c>
      <c r="P59" s="24">
        <v>0</v>
      </c>
      <c r="Q59" s="25">
        <v>0</v>
      </c>
      <c r="R59" s="24">
        <v>0</v>
      </c>
      <c r="S59" s="24">
        <v>0</v>
      </c>
      <c r="T59" s="28">
        <v>0</v>
      </c>
      <c r="U59" s="14" t="s">
        <v>18</v>
      </c>
      <c r="V59" s="19" t="s">
        <v>18</v>
      </c>
    </row>
    <row r="60" spans="1:22" ht="15" x14ac:dyDescent="0.2">
      <c r="A60" s="22" t="s">
        <v>9</v>
      </c>
      <c r="B60" s="23" t="s">
        <v>20</v>
      </c>
      <c r="C60" s="23" t="s">
        <v>21</v>
      </c>
      <c r="D60" s="23" t="s">
        <v>113</v>
      </c>
      <c r="E60" s="23" t="s">
        <v>114</v>
      </c>
      <c r="F60" s="23" t="s">
        <v>24</v>
      </c>
      <c r="G60" s="23" t="s">
        <v>25</v>
      </c>
      <c r="H60" s="26" t="s">
        <v>26</v>
      </c>
      <c r="I60" s="27">
        <v>92.690700000000007</v>
      </c>
      <c r="J60" s="24">
        <v>4.0654579999999996</v>
      </c>
      <c r="K60" s="25">
        <v>96.756157999999999</v>
      </c>
      <c r="L60" s="24">
        <v>279.38207199999999</v>
      </c>
      <c r="M60" s="24">
        <v>11.340621000000001</v>
      </c>
      <c r="N60" s="28">
        <v>290.72269299999999</v>
      </c>
      <c r="O60" s="27">
        <v>84.164184000000006</v>
      </c>
      <c r="P60" s="24">
        <v>3.077216</v>
      </c>
      <c r="Q60" s="25">
        <v>87.241399999999999</v>
      </c>
      <c r="R60" s="24">
        <v>376.62613299999998</v>
      </c>
      <c r="S60" s="24">
        <v>13.587437</v>
      </c>
      <c r="T60" s="28">
        <v>390.21357</v>
      </c>
      <c r="U60" s="15">
        <f t="shared" si="4"/>
        <v>10.906241761365587</v>
      </c>
      <c r="V60" s="20">
        <f t="shared" si="5"/>
        <v>-25.496518995994943</v>
      </c>
    </row>
    <row r="61" spans="1:22" ht="15" x14ac:dyDescent="0.2">
      <c r="A61" s="22" t="s">
        <v>9</v>
      </c>
      <c r="B61" s="23" t="s">
        <v>20</v>
      </c>
      <c r="C61" s="23" t="s">
        <v>21</v>
      </c>
      <c r="D61" s="23" t="s">
        <v>140</v>
      </c>
      <c r="E61" s="23" t="s">
        <v>115</v>
      </c>
      <c r="F61" s="23" t="s">
        <v>24</v>
      </c>
      <c r="G61" s="23" t="s">
        <v>99</v>
      </c>
      <c r="H61" s="26" t="s">
        <v>100</v>
      </c>
      <c r="I61" s="27">
        <v>0</v>
      </c>
      <c r="J61" s="24">
        <v>0</v>
      </c>
      <c r="K61" s="25">
        <v>0</v>
      </c>
      <c r="L61" s="24">
        <v>405.14777600000002</v>
      </c>
      <c r="M61" s="24">
        <v>0</v>
      </c>
      <c r="N61" s="28">
        <v>405.14777600000002</v>
      </c>
      <c r="O61" s="27">
        <v>320.21881200000001</v>
      </c>
      <c r="P61" s="24">
        <v>0</v>
      </c>
      <c r="Q61" s="25">
        <v>320.21881200000001</v>
      </c>
      <c r="R61" s="24">
        <v>499.124776</v>
      </c>
      <c r="S61" s="24">
        <v>0.94220400000000004</v>
      </c>
      <c r="T61" s="28">
        <v>500.06698</v>
      </c>
      <c r="U61" s="14" t="s">
        <v>18</v>
      </c>
      <c r="V61" s="20">
        <f t="shared" si="5"/>
        <v>-18.981298065311169</v>
      </c>
    </row>
    <row r="62" spans="1:22" ht="15" x14ac:dyDescent="0.2">
      <c r="A62" s="22" t="s">
        <v>9</v>
      </c>
      <c r="B62" s="23" t="s">
        <v>20</v>
      </c>
      <c r="C62" s="23" t="s">
        <v>27</v>
      </c>
      <c r="D62" s="23" t="s">
        <v>226</v>
      </c>
      <c r="E62" s="23" t="s">
        <v>227</v>
      </c>
      <c r="F62" s="23" t="s">
        <v>30</v>
      </c>
      <c r="G62" s="23" t="s">
        <v>228</v>
      </c>
      <c r="H62" s="26" t="s">
        <v>229</v>
      </c>
      <c r="I62" s="27">
        <v>0</v>
      </c>
      <c r="J62" s="24">
        <v>14.538888</v>
      </c>
      <c r="K62" s="25">
        <v>14.538888</v>
      </c>
      <c r="L62" s="24">
        <v>0</v>
      </c>
      <c r="M62" s="24">
        <v>14.538888</v>
      </c>
      <c r="N62" s="28">
        <v>14.538888</v>
      </c>
      <c r="O62" s="27">
        <v>0</v>
      </c>
      <c r="P62" s="24">
        <v>0</v>
      </c>
      <c r="Q62" s="25">
        <v>0</v>
      </c>
      <c r="R62" s="24">
        <v>0</v>
      </c>
      <c r="S62" s="24">
        <v>0</v>
      </c>
      <c r="T62" s="28">
        <v>0</v>
      </c>
      <c r="U62" s="14" t="s">
        <v>18</v>
      </c>
      <c r="V62" s="19" t="s">
        <v>18</v>
      </c>
    </row>
    <row r="63" spans="1:22" ht="15" x14ac:dyDescent="0.2">
      <c r="A63" s="22" t="s">
        <v>9</v>
      </c>
      <c r="B63" s="23" t="s">
        <v>20</v>
      </c>
      <c r="C63" s="23" t="s">
        <v>27</v>
      </c>
      <c r="D63" s="23" t="s">
        <v>214</v>
      </c>
      <c r="E63" s="23" t="s">
        <v>215</v>
      </c>
      <c r="F63" s="23" t="s">
        <v>48</v>
      </c>
      <c r="G63" s="23" t="s">
        <v>216</v>
      </c>
      <c r="H63" s="26" t="s">
        <v>194</v>
      </c>
      <c r="I63" s="27">
        <v>0</v>
      </c>
      <c r="J63" s="24">
        <v>0</v>
      </c>
      <c r="K63" s="25">
        <v>0</v>
      </c>
      <c r="L63" s="24">
        <v>0</v>
      </c>
      <c r="M63" s="24">
        <v>53.234717000000003</v>
      </c>
      <c r="N63" s="28">
        <v>53.234717000000003</v>
      </c>
      <c r="O63" s="27">
        <v>0</v>
      </c>
      <c r="P63" s="24">
        <v>0</v>
      </c>
      <c r="Q63" s="25">
        <v>0</v>
      </c>
      <c r="R63" s="24">
        <v>0</v>
      </c>
      <c r="S63" s="24">
        <v>0</v>
      </c>
      <c r="T63" s="28">
        <v>0</v>
      </c>
      <c r="U63" s="14" t="s">
        <v>18</v>
      </c>
      <c r="V63" s="19" t="s">
        <v>18</v>
      </c>
    </row>
    <row r="64" spans="1:22" ht="15" x14ac:dyDescent="0.2">
      <c r="A64" s="22" t="s">
        <v>9</v>
      </c>
      <c r="B64" s="23" t="s">
        <v>20</v>
      </c>
      <c r="C64" s="23" t="s">
        <v>27</v>
      </c>
      <c r="D64" s="23" t="s">
        <v>116</v>
      </c>
      <c r="E64" s="23" t="s">
        <v>117</v>
      </c>
      <c r="F64" s="23" t="s">
        <v>24</v>
      </c>
      <c r="G64" s="23" t="s">
        <v>53</v>
      </c>
      <c r="H64" s="26" t="s">
        <v>118</v>
      </c>
      <c r="I64" s="27">
        <v>0</v>
      </c>
      <c r="J64" s="24">
        <v>0</v>
      </c>
      <c r="K64" s="25">
        <v>0</v>
      </c>
      <c r="L64" s="24">
        <v>0</v>
      </c>
      <c r="M64" s="24">
        <v>0</v>
      </c>
      <c r="N64" s="28">
        <v>0</v>
      </c>
      <c r="O64" s="27">
        <v>0</v>
      </c>
      <c r="P64" s="24">
        <v>0</v>
      </c>
      <c r="Q64" s="25">
        <v>0</v>
      </c>
      <c r="R64" s="24">
        <v>87.146730000000005</v>
      </c>
      <c r="S64" s="24">
        <v>108.332359</v>
      </c>
      <c r="T64" s="28">
        <v>195.47908899999999</v>
      </c>
      <c r="U64" s="14" t="s">
        <v>18</v>
      </c>
      <c r="V64" s="19" t="s">
        <v>18</v>
      </c>
    </row>
    <row r="65" spans="1:22" ht="15" x14ac:dyDescent="0.2">
      <c r="A65" s="22" t="s">
        <v>9</v>
      </c>
      <c r="B65" s="23" t="s">
        <v>20</v>
      </c>
      <c r="C65" s="23" t="s">
        <v>27</v>
      </c>
      <c r="D65" s="23" t="s">
        <v>119</v>
      </c>
      <c r="E65" s="23" t="s">
        <v>120</v>
      </c>
      <c r="F65" s="23" t="s">
        <v>43</v>
      </c>
      <c r="G65" s="23" t="s">
        <v>43</v>
      </c>
      <c r="H65" s="26" t="s">
        <v>104</v>
      </c>
      <c r="I65" s="27">
        <v>493.86157500000002</v>
      </c>
      <c r="J65" s="24">
        <v>95.211585999999997</v>
      </c>
      <c r="K65" s="25">
        <v>589.07316100000003</v>
      </c>
      <c r="L65" s="24">
        <v>2312.926817</v>
      </c>
      <c r="M65" s="24">
        <v>593.38373999999999</v>
      </c>
      <c r="N65" s="28">
        <v>2906.3105580000001</v>
      </c>
      <c r="O65" s="27">
        <v>859.82189200000005</v>
      </c>
      <c r="P65" s="24">
        <v>144.56878800000001</v>
      </c>
      <c r="Q65" s="25">
        <v>1004.39068</v>
      </c>
      <c r="R65" s="24">
        <v>3295.881097</v>
      </c>
      <c r="S65" s="24">
        <v>640.36888099999999</v>
      </c>
      <c r="T65" s="28">
        <v>3936.2499779999998</v>
      </c>
      <c r="U65" s="15">
        <f t="shared" si="4"/>
        <v>-41.350196419584449</v>
      </c>
      <c r="V65" s="20">
        <f t="shared" si="5"/>
        <v>-26.165498272630284</v>
      </c>
    </row>
    <row r="66" spans="1:22" ht="15" x14ac:dyDescent="0.2">
      <c r="A66" s="22" t="s">
        <v>9</v>
      </c>
      <c r="B66" s="23" t="s">
        <v>20</v>
      </c>
      <c r="C66" s="23" t="s">
        <v>27</v>
      </c>
      <c r="D66" s="23" t="s">
        <v>121</v>
      </c>
      <c r="E66" s="23" t="s">
        <v>181</v>
      </c>
      <c r="F66" s="23" t="s">
        <v>48</v>
      </c>
      <c r="G66" s="23" t="s">
        <v>49</v>
      </c>
      <c r="H66" s="26" t="s">
        <v>60</v>
      </c>
      <c r="I66" s="27">
        <v>145.11892800000001</v>
      </c>
      <c r="J66" s="24">
        <v>25.682628999999999</v>
      </c>
      <c r="K66" s="25">
        <v>170.801557</v>
      </c>
      <c r="L66" s="24">
        <v>515.49907700000006</v>
      </c>
      <c r="M66" s="24">
        <v>135.97719599999999</v>
      </c>
      <c r="N66" s="28">
        <v>651.47627299999999</v>
      </c>
      <c r="O66" s="27">
        <v>157.354848</v>
      </c>
      <c r="P66" s="24">
        <v>37.317509999999999</v>
      </c>
      <c r="Q66" s="25">
        <v>194.672358</v>
      </c>
      <c r="R66" s="24">
        <v>157.354848</v>
      </c>
      <c r="S66" s="24">
        <v>37.317509999999999</v>
      </c>
      <c r="T66" s="28">
        <v>194.672358</v>
      </c>
      <c r="U66" s="15">
        <f t="shared" si="4"/>
        <v>-12.262039277296887</v>
      </c>
      <c r="V66" s="19" t="s">
        <v>18</v>
      </c>
    </row>
    <row r="67" spans="1:22" ht="15" x14ac:dyDescent="0.2">
      <c r="A67" s="22" t="s">
        <v>9</v>
      </c>
      <c r="B67" s="23" t="s">
        <v>20</v>
      </c>
      <c r="C67" s="23" t="s">
        <v>27</v>
      </c>
      <c r="D67" s="23" t="s">
        <v>121</v>
      </c>
      <c r="E67" s="23" t="s">
        <v>122</v>
      </c>
      <c r="F67" s="23" t="s">
        <v>48</v>
      </c>
      <c r="G67" s="23" t="s">
        <v>49</v>
      </c>
      <c r="H67" s="26" t="s">
        <v>60</v>
      </c>
      <c r="I67" s="27">
        <v>0</v>
      </c>
      <c r="J67" s="24">
        <v>0</v>
      </c>
      <c r="K67" s="25">
        <v>0</v>
      </c>
      <c r="L67" s="24">
        <v>0</v>
      </c>
      <c r="M67" s="24">
        <v>0</v>
      </c>
      <c r="N67" s="28">
        <v>0</v>
      </c>
      <c r="O67" s="27">
        <v>0</v>
      </c>
      <c r="P67" s="24">
        <v>0</v>
      </c>
      <c r="Q67" s="25">
        <v>0</v>
      </c>
      <c r="R67" s="24">
        <v>121.55788200000001</v>
      </c>
      <c r="S67" s="24">
        <v>39.269129</v>
      </c>
      <c r="T67" s="28">
        <v>160.827012</v>
      </c>
      <c r="U67" s="14" t="s">
        <v>18</v>
      </c>
      <c r="V67" s="19" t="s">
        <v>18</v>
      </c>
    </row>
    <row r="68" spans="1:22" ht="15" x14ac:dyDescent="0.2">
      <c r="A68" s="22" t="s">
        <v>9</v>
      </c>
      <c r="B68" s="23" t="s">
        <v>20</v>
      </c>
      <c r="C68" s="23" t="s">
        <v>27</v>
      </c>
      <c r="D68" s="23" t="s">
        <v>121</v>
      </c>
      <c r="E68" s="23" t="s">
        <v>204</v>
      </c>
      <c r="F68" s="23" t="s">
        <v>48</v>
      </c>
      <c r="G68" s="23" t="s">
        <v>49</v>
      </c>
      <c r="H68" s="26" t="s">
        <v>60</v>
      </c>
      <c r="I68" s="27">
        <v>0</v>
      </c>
      <c r="J68" s="24">
        <v>0</v>
      </c>
      <c r="K68" s="25">
        <v>0</v>
      </c>
      <c r="L68" s="24">
        <v>0</v>
      </c>
      <c r="M68" s="24">
        <v>0</v>
      </c>
      <c r="N68" s="28">
        <v>0</v>
      </c>
      <c r="O68" s="27">
        <v>0</v>
      </c>
      <c r="P68" s="24">
        <v>0</v>
      </c>
      <c r="Q68" s="25">
        <v>0</v>
      </c>
      <c r="R68" s="24">
        <v>214.62139999999999</v>
      </c>
      <c r="S68" s="24">
        <v>60.321199</v>
      </c>
      <c r="T68" s="28">
        <v>274.94260000000003</v>
      </c>
      <c r="U68" s="14" t="s">
        <v>18</v>
      </c>
      <c r="V68" s="19" t="s">
        <v>18</v>
      </c>
    </row>
    <row r="69" spans="1:22" ht="15" x14ac:dyDescent="0.2">
      <c r="A69" s="22" t="s">
        <v>9</v>
      </c>
      <c r="B69" s="23" t="s">
        <v>20</v>
      </c>
      <c r="C69" s="23" t="s">
        <v>27</v>
      </c>
      <c r="D69" s="23" t="s">
        <v>123</v>
      </c>
      <c r="E69" s="23" t="s">
        <v>124</v>
      </c>
      <c r="F69" s="23" t="s">
        <v>38</v>
      </c>
      <c r="G69" s="23" t="s">
        <v>90</v>
      </c>
      <c r="H69" s="26" t="s">
        <v>91</v>
      </c>
      <c r="I69" s="27">
        <v>764.37280599999997</v>
      </c>
      <c r="J69" s="24">
        <v>153.25241299999999</v>
      </c>
      <c r="K69" s="25">
        <v>917.62521900000002</v>
      </c>
      <c r="L69" s="24">
        <v>3442.103173</v>
      </c>
      <c r="M69" s="24">
        <v>430.13272999999998</v>
      </c>
      <c r="N69" s="28">
        <v>3872.2359040000001</v>
      </c>
      <c r="O69" s="27">
        <v>1317.3758190000001</v>
      </c>
      <c r="P69" s="24">
        <v>90.063141000000002</v>
      </c>
      <c r="Q69" s="25">
        <v>1407.43896</v>
      </c>
      <c r="R69" s="24">
        <v>5119.4634969999997</v>
      </c>
      <c r="S69" s="24">
        <v>338.94473599999998</v>
      </c>
      <c r="T69" s="28">
        <v>5458.4082330000001</v>
      </c>
      <c r="U69" s="15">
        <f t="shared" si="4"/>
        <v>-34.801775062415494</v>
      </c>
      <c r="V69" s="20">
        <f t="shared" si="5"/>
        <v>-29.059246968932229</v>
      </c>
    </row>
    <row r="70" spans="1:22" ht="15" x14ac:dyDescent="0.2">
      <c r="A70" s="22" t="s">
        <v>9</v>
      </c>
      <c r="B70" s="23" t="s">
        <v>20</v>
      </c>
      <c r="C70" s="23" t="s">
        <v>21</v>
      </c>
      <c r="D70" s="23" t="s">
        <v>146</v>
      </c>
      <c r="E70" s="23" t="s">
        <v>107</v>
      </c>
      <c r="F70" s="23" t="s">
        <v>24</v>
      </c>
      <c r="G70" s="23" t="s">
        <v>94</v>
      </c>
      <c r="H70" s="26" t="s">
        <v>107</v>
      </c>
      <c r="I70" s="27">
        <v>0</v>
      </c>
      <c r="J70" s="24">
        <v>0</v>
      </c>
      <c r="K70" s="25">
        <v>0</v>
      </c>
      <c r="L70" s="24">
        <v>85.4</v>
      </c>
      <c r="M70" s="24">
        <v>0</v>
      </c>
      <c r="N70" s="28">
        <v>85.4</v>
      </c>
      <c r="O70" s="27">
        <v>71.5</v>
      </c>
      <c r="P70" s="24">
        <v>0</v>
      </c>
      <c r="Q70" s="25">
        <v>71.5</v>
      </c>
      <c r="R70" s="24">
        <v>211.2</v>
      </c>
      <c r="S70" s="24">
        <v>0</v>
      </c>
      <c r="T70" s="28">
        <v>211.2</v>
      </c>
      <c r="U70" s="14" t="s">
        <v>18</v>
      </c>
      <c r="V70" s="20">
        <f t="shared" si="5"/>
        <v>-59.564393939393931</v>
      </c>
    </row>
    <row r="71" spans="1:22" ht="15" x14ac:dyDescent="0.2">
      <c r="A71" s="22" t="s">
        <v>9</v>
      </c>
      <c r="B71" s="23" t="s">
        <v>20</v>
      </c>
      <c r="C71" s="23" t="s">
        <v>27</v>
      </c>
      <c r="D71" s="23" t="s">
        <v>125</v>
      </c>
      <c r="E71" s="23" t="s">
        <v>126</v>
      </c>
      <c r="F71" s="23" t="s">
        <v>43</v>
      </c>
      <c r="G71" s="23" t="s">
        <v>43</v>
      </c>
      <c r="H71" s="26" t="s">
        <v>127</v>
      </c>
      <c r="I71" s="27">
        <v>2025.6088319999999</v>
      </c>
      <c r="J71" s="24">
        <v>380.00127199999997</v>
      </c>
      <c r="K71" s="25">
        <v>2405.6101039999999</v>
      </c>
      <c r="L71" s="24">
        <v>5762.5082599999996</v>
      </c>
      <c r="M71" s="24">
        <v>1555.4668240000001</v>
      </c>
      <c r="N71" s="28">
        <v>7317.9750839999997</v>
      </c>
      <c r="O71" s="27">
        <v>2169.5374999999999</v>
      </c>
      <c r="P71" s="24">
        <v>254.03540000000001</v>
      </c>
      <c r="Q71" s="25">
        <v>2423.5729000000001</v>
      </c>
      <c r="R71" s="24">
        <v>7927.8567999999996</v>
      </c>
      <c r="S71" s="24">
        <v>1231.2601999999999</v>
      </c>
      <c r="T71" s="28">
        <v>9159.1170000000002</v>
      </c>
      <c r="U71" s="15">
        <f t="shared" si="4"/>
        <v>-0.74117003041255236</v>
      </c>
      <c r="V71" s="20">
        <f t="shared" si="5"/>
        <v>-20.101740331518858</v>
      </c>
    </row>
    <row r="72" spans="1:22" ht="15" x14ac:dyDescent="0.2">
      <c r="A72" s="22" t="s">
        <v>9</v>
      </c>
      <c r="B72" s="23" t="s">
        <v>20</v>
      </c>
      <c r="C72" s="23" t="s">
        <v>27</v>
      </c>
      <c r="D72" s="23" t="s">
        <v>128</v>
      </c>
      <c r="E72" s="23" t="s">
        <v>129</v>
      </c>
      <c r="F72" s="23" t="s">
        <v>38</v>
      </c>
      <c r="G72" s="23" t="s">
        <v>112</v>
      </c>
      <c r="H72" s="26" t="s">
        <v>130</v>
      </c>
      <c r="I72" s="27">
        <v>211.74449999999999</v>
      </c>
      <c r="J72" s="24">
        <v>17.5</v>
      </c>
      <c r="K72" s="25">
        <v>229.24449999999999</v>
      </c>
      <c r="L72" s="24">
        <v>776.02279999999996</v>
      </c>
      <c r="M72" s="24">
        <v>50.877499999999998</v>
      </c>
      <c r="N72" s="28">
        <v>826.90030000000002</v>
      </c>
      <c r="O72" s="27">
        <v>328.00119999999998</v>
      </c>
      <c r="P72" s="24">
        <v>17.305199999999999</v>
      </c>
      <c r="Q72" s="25">
        <v>345.3064</v>
      </c>
      <c r="R72" s="24">
        <v>1242.3850239999999</v>
      </c>
      <c r="S72" s="24">
        <v>55.509742000000003</v>
      </c>
      <c r="T72" s="28">
        <v>1297.8947659999999</v>
      </c>
      <c r="U72" s="15">
        <f t="shared" si="4"/>
        <v>-33.611279721430009</v>
      </c>
      <c r="V72" s="20">
        <f t="shared" si="5"/>
        <v>-36.289110514835066</v>
      </c>
    </row>
    <row r="73" spans="1:22" ht="15" x14ac:dyDescent="0.2">
      <c r="A73" s="22" t="s">
        <v>9</v>
      </c>
      <c r="B73" s="23" t="s">
        <v>20</v>
      </c>
      <c r="C73" s="23" t="s">
        <v>27</v>
      </c>
      <c r="D73" s="23" t="s">
        <v>131</v>
      </c>
      <c r="E73" s="23" t="s">
        <v>138</v>
      </c>
      <c r="F73" s="23" t="s">
        <v>48</v>
      </c>
      <c r="G73" s="23" t="s">
        <v>49</v>
      </c>
      <c r="H73" s="26" t="s">
        <v>133</v>
      </c>
      <c r="I73" s="27">
        <v>571.91908599999999</v>
      </c>
      <c r="J73" s="24">
        <v>33.240020999999999</v>
      </c>
      <c r="K73" s="25">
        <v>605.15910699999995</v>
      </c>
      <c r="L73" s="24">
        <v>2343.450351</v>
      </c>
      <c r="M73" s="24">
        <v>131.03785400000001</v>
      </c>
      <c r="N73" s="28">
        <v>2474.4882050000001</v>
      </c>
      <c r="O73" s="27">
        <v>381.85665899999998</v>
      </c>
      <c r="P73" s="24">
        <v>21.954332000000001</v>
      </c>
      <c r="Q73" s="25">
        <v>403.810992</v>
      </c>
      <c r="R73" s="24">
        <v>1592.402092</v>
      </c>
      <c r="S73" s="24">
        <v>88.675979999999996</v>
      </c>
      <c r="T73" s="28">
        <v>1681.0780729999999</v>
      </c>
      <c r="U73" s="15">
        <f t="shared" si="4"/>
        <v>49.861969829687048</v>
      </c>
      <c r="V73" s="20">
        <f t="shared" si="5"/>
        <v>47.196507095241856</v>
      </c>
    </row>
    <row r="74" spans="1:22" ht="15" x14ac:dyDescent="0.2">
      <c r="A74" s="22" t="s">
        <v>9</v>
      </c>
      <c r="B74" s="23" t="s">
        <v>20</v>
      </c>
      <c r="C74" s="23" t="s">
        <v>27</v>
      </c>
      <c r="D74" s="23" t="s">
        <v>131</v>
      </c>
      <c r="E74" s="23" t="s">
        <v>132</v>
      </c>
      <c r="F74" s="23" t="s">
        <v>48</v>
      </c>
      <c r="G74" s="23" t="s">
        <v>49</v>
      </c>
      <c r="H74" s="26" t="s">
        <v>60</v>
      </c>
      <c r="I74" s="27">
        <v>407.42577899999998</v>
      </c>
      <c r="J74" s="24">
        <v>40.163586000000002</v>
      </c>
      <c r="K74" s="25">
        <v>447.58936499999999</v>
      </c>
      <c r="L74" s="24">
        <v>1409.0102589999999</v>
      </c>
      <c r="M74" s="24">
        <v>126.807536</v>
      </c>
      <c r="N74" s="28">
        <v>1535.8177949999999</v>
      </c>
      <c r="O74" s="27">
        <v>491.704947</v>
      </c>
      <c r="P74" s="24">
        <v>44.571522999999999</v>
      </c>
      <c r="Q74" s="25">
        <v>536.27647100000002</v>
      </c>
      <c r="R74" s="24">
        <v>1633.625145</v>
      </c>
      <c r="S74" s="24">
        <v>127.003356</v>
      </c>
      <c r="T74" s="28">
        <v>1760.6285009999999</v>
      </c>
      <c r="U74" s="15">
        <f t="shared" si="4"/>
        <v>-16.537571718301258</v>
      </c>
      <c r="V74" s="20">
        <f t="shared" si="5"/>
        <v>-12.768775802067967</v>
      </c>
    </row>
    <row r="75" spans="1:22" ht="15" x14ac:dyDescent="0.2">
      <c r="A75" s="22" t="s">
        <v>9</v>
      </c>
      <c r="B75" s="23" t="s">
        <v>20</v>
      </c>
      <c r="C75" s="23" t="s">
        <v>27</v>
      </c>
      <c r="D75" s="23" t="s">
        <v>131</v>
      </c>
      <c r="E75" s="23" t="s">
        <v>109</v>
      </c>
      <c r="F75" s="23" t="s">
        <v>48</v>
      </c>
      <c r="G75" s="23" t="s">
        <v>49</v>
      </c>
      <c r="H75" s="26" t="s">
        <v>49</v>
      </c>
      <c r="I75" s="27">
        <v>331.52880699999997</v>
      </c>
      <c r="J75" s="24">
        <v>47.162796</v>
      </c>
      <c r="K75" s="25">
        <v>378.69160299999999</v>
      </c>
      <c r="L75" s="24">
        <v>1217.7408519999999</v>
      </c>
      <c r="M75" s="24">
        <v>175.939549</v>
      </c>
      <c r="N75" s="28">
        <v>1393.6804010000001</v>
      </c>
      <c r="O75" s="27">
        <v>497.71975600000002</v>
      </c>
      <c r="P75" s="24">
        <v>46.114517999999997</v>
      </c>
      <c r="Q75" s="25">
        <v>543.83427400000005</v>
      </c>
      <c r="R75" s="24">
        <v>1611.6981659999999</v>
      </c>
      <c r="S75" s="24">
        <v>165.44356199999999</v>
      </c>
      <c r="T75" s="28">
        <v>1777.1417280000001</v>
      </c>
      <c r="U75" s="15">
        <f t="shared" si="4"/>
        <v>-30.366359550189003</v>
      </c>
      <c r="V75" s="20">
        <f t="shared" si="5"/>
        <v>-21.577419569768828</v>
      </c>
    </row>
    <row r="76" spans="1:22" ht="15" x14ac:dyDescent="0.2">
      <c r="A76" s="22" t="s">
        <v>9</v>
      </c>
      <c r="B76" s="23" t="s">
        <v>20</v>
      </c>
      <c r="C76" s="23" t="s">
        <v>27</v>
      </c>
      <c r="D76" s="23" t="s">
        <v>131</v>
      </c>
      <c r="E76" s="23" t="s">
        <v>134</v>
      </c>
      <c r="F76" s="23" t="s">
        <v>48</v>
      </c>
      <c r="G76" s="23" t="s">
        <v>49</v>
      </c>
      <c r="H76" s="26" t="s">
        <v>49</v>
      </c>
      <c r="I76" s="27">
        <v>215.84771699999999</v>
      </c>
      <c r="J76" s="24">
        <v>26.869986999999998</v>
      </c>
      <c r="K76" s="25">
        <v>242.717704</v>
      </c>
      <c r="L76" s="24">
        <v>756.07705199999998</v>
      </c>
      <c r="M76" s="24">
        <v>118.556765</v>
      </c>
      <c r="N76" s="28">
        <v>874.63381600000002</v>
      </c>
      <c r="O76" s="27">
        <v>331.75234799999998</v>
      </c>
      <c r="P76" s="24">
        <v>26.883008</v>
      </c>
      <c r="Q76" s="25">
        <v>358.635356</v>
      </c>
      <c r="R76" s="24">
        <v>1054.5736240000001</v>
      </c>
      <c r="S76" s="24">
        <v>99.780440999999996</v>
      </c>
      <c r="T76" s="28">
        <v>1154.354065</v>
      </c>
      <c r="U76" s="15">
        <f t="shared" si="4"/>
        <v>-32.32186957049489</v>
      </c>
      <c r="V76" s="20">
        <f t="shared" si="5"/>
        <v>-24.231755011838587</v>
      </c>
    </row>
    <row r="77" spans="1:22" ht="15.75" x14ac:dyDescent="0.2">
      <c r="A77" s="11"/>
      <c r="B77" s="7"/>
      <c r="C77" s="7"/>
      <c r="D77" s="7"/>
      <c r="E77" s="7"/>
      <c r="F77" s="7"/>
      <c r="G77" s="7"/>
      <c r="H77" s="10"/>
      <c r="I77" s="12"/>
      <c r="J77" s="8"/>
      <c r="K77" s="9"/>
      <c r="L77" s="8"/>
      <c r="M77" s="8"/>
      <c r="N77" s="13"/>
      <c r="O77" s="12"/>
      <c r="P77" s="8"/>
      <c r="Q77" s="9"/>
      <c r="R77" s="8"/>
      <c r="S77" s="8"/>
      <c r="T77" s="13"/>
      <c r="U77" s="16"/>
      <c r="V77" s="21"/>
    </row>
    <row r="78" spans="1:22" s="5" customFormat="1" ht="20.25" customHeight="1" thickBot="1" x14ac:dyDescent="0.35">
      <c r="A78" s="47" t="s">
        <v>9</v>
      </c>
      <c r="B78" s="48"/>
      <c r="C78" s="48"/>
      <c r="D78" s="48"/>
      <c r="E78" s="48"/>
      <c r="F78" s="48"/>
      <c r="G78" s="48"/>
      <c r="H78" s="49"/>
      <c r="I78" s="35">
        <f>SUM(I6:I76)</f>
        <v>16884.210482999999</v>
      </c>
      <c r="J78" s="36">
        <f>SUM(J6:J76)</f>
        <v>5410.8713380000008</v>
      </c>
      <c r="K78" s="36">
        <f>SUM(I78:J78)</f>
        <v>22295.081821</v>
      </c>
      <c r="L78" s="36">
        <f>SUM(L6:L76)</f>
        <v>69502.758846000012</v>
      </c>
      <c r="M78" s="36">
        <f>SUM(M6:M76)</f>
        <v>20337.793324999999</v>
      </c>
      <c r="N78" s="37">
        <f>SUM(L78:M78)</f>
        <v>89840.552171000018</v>
      </c>
      <c r="O78" s="35">
        <f>SUM(O6:O76)</f>
        <v>22530.220769999993</v>
      </c>
      <c r="P78" s="36">
        <f>SUM(P6:P76)</f>
        <v>3921.8319949999991</v>
      </c>
      <c r="Q78" s="36">
        <f>SUM(O78:P78)</f>
        <v>26452.052764999993</v>
      </c>
      <c r="R78" s="36">
        <f>SUM(R6:R76)</f>
        <v>82830.781096000006</v>
      </c>
      <c r="S78" s="36">
        <f>SUM(S6:S76)</f>
        <v>15954.636387000006</v>
      </c>
      <c r="T78" s="37">
        <f>SUM(R78:S78)</f>
        <v>98785.417483000012</v>
      </c>
      <c r="U78" s="38">
        <f>+((K78/Q78)-1)*100</f>
        <v>-15.715116633595583</v>
      </c>
      <c r="V78" s="39">
        <f>+((N78/T78)-1)*100</f>
        <v>-9.0548438624955097</v>
      </c>
    </row>
    <row r="79" spans="1:22" ht="14.25" customHeight="1" x14ac:dyDescent="0.2">
      <c r="A79" s="50"/>
      <c r="B79" s="50"/>
      <c r="C79" s="50"/>
      <c r="D79" s="50"/>
      <c r="E79" s="50"/>
      <c r="F79" s="50"/>
      <c r="G79" s="50"/>
      <c r="H79" s="5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2" ht="15" x14ac:dyDescent="0.2">
      <c r="A80" s="6" t="s">
        <v>17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2" ht="15" x14ac:dyDescent="0.2">
      <c r="A81" s="40" t="s">
        <v>19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2" ht="15" x14ac:dyDescent="0.2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1:22" ht="15" x14ac:dyDescent="0.2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1:22" ht="15" x14ac:dyDescent="0.2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1:22" ht="15" x14ac:dyDescent="0.2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1:22" ht="15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1:22" ht="15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3" t="s">
        <v>217</v>
      </c>
    </row>
    <row r="88" spans="1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1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1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1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1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1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1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1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</sheetData>
  <sortState ref="A6:V90">
    <sortCondition ref="D6:D90"/>
  </sortState>
  <mergeCells count="4">
    <mergeCell ref="I3:N3"/>
    <mergeCell ref="O3:T3"/>
    <mergeCell ref="A78:H78"/>
    <mergeCell ref="A79:H79"/>
  </mergeCells>
  <phoneticPr fontId="6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2008-12-17T22:12:47Z</cp:lastPrinted>
  <dcterms:created xsi:type="dcterms:W3CDTF">2007-03-24T16:54:13Z</dcterms:created>
  <dcterms:modified xsi:type="dcterms:W3CDTF">2018-05-21T00:54:09Z</dcterms:modified>
</cp:coreProperties>
</file>