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83" i="1" l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V71" i="1"/>
  <c r="U71" i="1"/>
  <c r="V70" i="1"/>
  <c r="V68" i="1"/>
  <c r="V66" i="1"/>
  <c r="U66" i="1"/>
  <c r="V65" i="1"/>
  <c r="V64" i="1"/>
  <c r="U64" i="1"/>
  <c r="V63" i="1"/>
  <c r="U63" i="1"/>
  <c r="V62" i="1"/>
  <c r="U62" i="1"/>
  <c r="U60" i="1"/>
  <c r="V53" i="1"/>
  <c r="V52" i="1"/>
  <c r="V47" i="1"/>
  <c r="V41" i="1"/>
  <c r="U41" i="1"/>
  <c r="V40" i="1"/>
  <c r="U40" i="1"/>
  <c r="V39" i="1"/>
  <c r="V37" i="1"/>
  <c r="U37" i="1"/>
  <c r="V36" i="1"/>
  <c r="U36" i="1"/>
  <c r="V35" i="1"/>
  <c r="U35" i="1"/>
  <c r="V34" i="1"/>
  <c r="U34" i="1"/>
  <c r="V31" i="1"/>
  <c r="U31" i="1"/>
  <c r="U30" i="1"/>
  <c r="V29" i="1"/>
  <c r="U29" i="1"/>
  <c r="V27" i="1"/>
  <c r="U27" i="1"/>
  <c r="U26" i="1"/>
  <c r="V24" i="1"/>
  <c r="U24" i="1"/>
  <c r="V23" i="1"/>
  <c r="U23" i="1"/>
  <c r="V22" i="1"/>
  <c r="U22" i="1"/>
  <c r="V21" i="1"/>
  <c r="U21" i="1"/>
  <c r="V20" i="1"/>
  <c r="U20" i="1"/>
  <c r="V17" i="1"/>
  <c r="U17" i="1"/>
  <c r="V15" i="1"/>
  <c r="U15" i="1"/>
  <c r="V14" i="1"/>
  <c r="U14" i="1"/>
  <c r="V13" i="1"/>
  <c r="U13" i="1"/>
  <c r="V12" i="1"/>
  <c r="U12" i="1"/>
  <c r="V10" i="1"/>
  <c r="V9" i="1"/>
  <c r="V8" i="1"/>
  <c r="U8" i="1"/>
  <c r="V6" i="1"/>
  <c r="V7" i="1" l="1"/>
  <c r="S87" i="1" l="1"/>
  <c r="R87" i="1"/>
  <c r="P87" i="1"/>
  <c r="O87" i="1"/>
  <c r="M87" i="1"/>
  <c r="L87" i="1"/>
  <c r="J87" i="1"/>
  <c r="I87" i="1"/>
  <c r="K87" i="1" l="1"/>
  <c r="N87" i="1"/>
  <c r="Q87" i="1"/>
  <c r="T87" i="1"/>
  <c r="U87" i="1" l="1"/>
  <c r="V87" i="1"/>
</calcChain>
</file>

<file path=xl/sharedStrings.xml><?xml version="1.0" encoding="utf-8"?>
<sst xmlns="http://schemas.openxmlformats.org/spreadsheetml/2006/main" count="746" uniqueCount="235">
  <si>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</si>
  <si>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</si>
  <si>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</si>
  <si>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</si>
  <si>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</si>
  <si>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</si>
  <si>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</si>
  <si>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</si>
  <si>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</si>
  <si>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</si>
  <si>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</si>
  <si>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</si>
  <si>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</si>
  <si>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</si>
  <si>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</si>
  <si>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</si>
  <si>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</si>
  <si>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</si>
  <si>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</si>
  <si>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</si>
  <si>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</si>
  <si>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</si>
  <si>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</si>
  <si>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</si>
  <si>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</si>
  <si>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</si>
  <si>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</si>
  <si>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</si>
  <si>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</si>
  <si>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</si>
  <si>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</si>
  <si>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</si>
  <si>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</si>
  <si>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</si>
  <si>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</si>
  <si>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</si>
  <si>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</si>
  <si>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</si>
  <si>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</si>
  <si>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</si>
  <si>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</si>
  <si>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</si>
  <si>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</si>
  <si>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</si>
  <si>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</si>
  <si>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</si>
  <si>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</si>
  <si>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</si>
  <si>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</si>
  <si>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</si>
  <si>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</si>
  <si>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</si>
  <si>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</si>
  <si>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</si>
  <si>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</si>
  <si>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</si>
  <si>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</si>
  <si>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</si>
  <si>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</si>
  <si>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</si>
  <si>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</si>
  <si>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</si>
  <si>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</si>
  <si>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</si>
  <si>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</si>
  <si>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</si>
  <si>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</si>
  <si>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</si>
  <si>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</si>
  <si>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</si>
  <si>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</si>
  <si>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</si>
  <si>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</si>
  <si>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</si>
  <si>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</si>
  <si>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</si>
  <si>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</si>
  <si>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</si>
  <si>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</si>
  <si>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</si>
  <si>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</si>
  <si>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</si>
  <si>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</si>
  <si>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</si>
  <si>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</si>
  <si>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</si>
  <si>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</si>
  <si>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</si>
  <si>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</si>
  <si>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</si>
  <si>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</si>
  <si>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</si>
  <si>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</si>
  <si>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</si>
  <si>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</si>
  <si>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</si>
  <si>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</si>
  <si>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</si>
  <si>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</si>
  <si>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</si>
  <si>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</si>
  <si>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PUNO</t>
  </si>
  <si>
    <t>LAMPA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</si>
  <si>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</si>
  <si>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</si>
  <si>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</si>
  <si>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</si>
  <si>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</si>
  <si>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</si>
  <si>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</si>
  <si>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</si>
  <si>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</si>
  <si>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</si>
  <si>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</si>
  <si>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</si>
  <si>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</si>
  <si>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</si>
  <si>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</si>
  <si>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</si>
  <si>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</si>
  <si>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</si>
  <si>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</si>
  <si>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</si>
  <si>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</si>
  <si>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</si>
  <si>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</si>
  <si>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</si>
  <si>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</si>
  <si>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</si>
  <si>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</si>
  <si>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</si>
  <si>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</si>
  <si>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</si>
  <si>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</si>
  <si>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</si>
  <si>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</si>
  <si>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</si>
  <si>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</si>
  <si>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</si>
  <si>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</si>
  <si>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</si>
  <si>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</si>
  <si>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</si>
  <si>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</si>
  <si>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</si>
  <si>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</si>
  <si>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</si>
  <si>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</si>
  <si>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</si>
  <si>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LAS AGUILAS</t>
  </si>
  <si>
    <t>OCUVIRI</t>
  </si>
  <si>
    <t>ESPINAR</t>
  </si>
  <si>
    <t>SUYCKUTAMBO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</si>
  <si>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</si>
  <si>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</si>
  <si>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</si>
  <si>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</si>
  <si>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</si>
  <si>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</si>
  <si>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</si>
  <si>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</si>
  <si>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</si>
  <si>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</si>
  <si>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</si>
  <si>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</si>
  <si>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</si>
  <si>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</si>
  <si>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</si>
  <si>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</si>
  <si>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</si>
  <si>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</si>
  <si>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</si>
  <si>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</si>
  <si>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</si>
  <si>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</si>
  <si>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</si>
  <si>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</si>
  <si>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</si>
  <si>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</si>
  <si>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</si>
  <si>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</si>
  <si>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</si>
  <si>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</si>
  <si>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</si>
  <si>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</si>
  <si>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</si>
  <si>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</si>
  <si>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</si>
  <si>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</si>
  <si>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</si>
  <si>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</si>
  <si>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</si>
  <si>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PRODUCCIÓN MINERA METÁLICA DE PLOMO (TMF) - 2017/2016</t>
  </si>
  <si>
    <t>ACUMULACION YAULIYACU</t>
  </si>
  <si>
    <t>AC AGREGADOS S.A.</t>
  </si>
  <si>
    <t>AREQUIPA-M</t>
  </si>
  <si>
    <t>SAN MIGUEL DE ACO</t>
  </si>
  <si>
    <t>GRAN ARCATA</t>
  </si>
  <si>
    <t>BERLIN</t>
  </si>
  <si>
    <t>PACLLON</t>
  </si>
  <si>
    <t>COMPAÑIA MINERA ZELTA S.A.C.</t>
  </si>
  <si>
    <t>ZELTA</t>
  </si>
  <si>
    <t>LIXIViACIÓN</t>
  </si>
  <si>
    <t>MINERA DON ELISEO S.A.C.</t>
  </si>
  <si>
    <t>NERUDA 2R</t>
  </si>
  <si>
    <t>RECUAY</t>
  </si>
  <si>
    <t>COTAPARACO</t>
  </si>
  <si>
    <t>TOROMOCHO UNO-2013</t>
  </si>
  <si>
    <t>TACAZA</t>
  </si>
  <si>
    <t>SANTA LUCIA</t>
  </si>
  <si>
    <t>MINERA SANTA ENMA S.A.C.</t>
  </si>
  <si>
    <t>CINCO CRUCES</t>
  </si>
  <si>
    <t>EL CARMEN</t>
  </si>
  <si>
    <t>CORI LUYCHO S.A.C.</t>
  </si>
  <si>
    <t>MISHYÑAWI</t>
  </si>
  <si>
    <t>CASMA</t>
  </si>
  <si>
    <t>UEA AUSTRIA DUVAZ</t>
  </si>
  <si>
    <t>TAMBOMAYO</t>
  </si>
  <si>
    <t>TAPAY</t>
  </si>
  <si>
    <t>BRYNAJOM YUNCAN</t>
  </si>
  <si>
    <t>MINERA YUNCAN S.R.L.</t>
  </si>
  <si>
    <t>YAUY 01-03</t>
  </si>
  <si>
    <t>CHUPACA</t>
  </si>
  <si>
    <t>ACUMULACION AMERICANA</t>
  </si>
  <si>
    <t>CONTONGA PERU S.A.C.</t>
  </si>
  <si>
    <t>MORADA</t>
  </si>
  <si>
    <t>TOTAL - SETIEMBRE</t>
  </si>
  <si>
    <t>TOTAL ACUMULADO ENERO - SETIEMBRE</t>
  </si>
  <si>
    <t>TOTAL COMPARADO ACUMULADO - ENERO - SETIEMBRE</t>
  </si>
  <si>
    <t>Var. % 2017/2016 - SETIEMBRE</t>
  </si>
  <si>
    <t>Var. % 2017/2016 - ENERO - SETIEMBRE</t>
  </si>
  <si>
    <t>Ajuste - Enero-Agosto-2017</t>
  </si>
  <si>
    <t>CONCESION MINERA MARIA DEL PILAR DE TUSI S.R.L.</t>
  </si>
  <si>
    <t>MARIA DEL PILAR DE TUSI</t>
  </si>
  <si>
    <t>MILPO ANDINA PERU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</si>
</sst>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192</v>
      </c>
    </row>
    <row r="2" spans="1:22" ht="13.5" thickBot="1" x14ac:dyDescent="0.25">
      <c r="A2" s="41"/>
    </row>
    <row r="3" spans="1:22" customFormat="1" ht="13.5" thickBot="1" x14ac:dyDescent="0.25">
      <c r="A3" s="30"/>
      <c r="I3" s="42">
        <v>2017</v>
      </c>
      <c r="J3" s="43"/>
      <c r="K3" s="43"/>
      <c r="L3" s="43"/>
      <c r="M3" s="43"/>
      <c r="N3" s="44"/>
      <c r="O3" s="42">
        <v>2016</v>
      </c>
      <c r="P3" s="43"/>
      <c r="Q3" s="43"/>
      <c r="R3" s="43"/>
      <c r="S3" s="43"/>
      <c r="T3" s="44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226</v>
      </c>
      <c r="L4" s="17" t="s">
        <v>12</v>
      </c>
      <c r="M4" s="17" t="s">
        <v>8</v>
      </c>
      <c r="N4" s="33" t="s">
        <v>227</v>
      </c>
      <c r="O4" s="32" t="s">
        <v>13</v>
      </c>
      <c r="P4" s="17" t="s">
        <v>14</v>
      </c>
      <c r="Q4" s="17" t="s">
        <v>226</v>
      </c>
      <c r="R4" s="17" t="s">
        <v>15</v>
      </c>
      <c r="S4" s="17" t="s">
        <v>16</v>
      </c>
      <c r="T4" s="33" t="s">
        <v>228</v>
      </c>
      <c r="U4" s="34" t="s">
        <v>229</v>
      </c>
      <c r="V4" s="33" t="s">
        <v>230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20</v>
      </c>
      <c r="C6" s="23" t="s">
        <v>21</v>
      </c>
      <c r="D6" s="23" t="s">
        <v>194</v>
      </c>
      <c r="E6" s="23" t="s">
        <v>195</v>
      </c>
      <c r="F6" s="23" t="s">
        <v>24</v>
      </c>
      <c r="G6" s="23" t="s">
        <v>107</v>
      </c>
      <c r="H6" s="26" t="s">
        <v>196</v>
      </c>
      <c r="I6" s="27">
        <v>169.818736</v>
      </c>
      <c r="J6" s="24">
        <v>5.3833690000000001</v>
      </c>
      <c r="K6" s="25">
        <v>175.20210499999999</v>
      </c>
      <c r="L6" s="24">
        <v>1198.2644339999999</v>
      </c>
      <c r="M6" s="24">
        <v>25.678222999999999</v>
      </c>
      <c r="N6" s="28">
        <v>1223.9426559999999</v>
      </c>
      <c r="O6" s="27">
        <v>0</v>
      </c>
      <c r="P6" s="24">
        <v>0</v>
      </c>
      <c r="Q6" s="25">
        <v>0</v>
      </c>
      <c r="R6" s="24">
        <v>1501.099667</v>
      </c>
      <c r="S6" s="24">
        <v>44.750329999999998</v>
      </c>
      <c r="T6" s="28">
        <v>1545.849997</v>
      </c>
      <c r="U6" s="14" t="s">
        <v>18</v>
      </c>
      <c r="V6" s="20">
        <f t="shared" ref="V6:V28" si="0">+((N6/T6)-1)*100</f>
        <v>-20.823970089253109</v>
      </c>
    </row>
    <row r="7" spans="1:22" ht="15" x14ac:dyDescent="0.2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0</v>
      </c>
      <c r="J7" s="24">
        <v>0</v>
      </c>
      <c r="K7" s="25">
        <v>0</v>
      </c>
      <c r="L7" s="24">
        <v>215.831986</v>
      </c>
      <c r="M7" s="24">
        <v>7.8818989999999998</v>
      </c>
      <c r="N7" s="28">
        <v>223.713886</v>
      </c>
      <c r="O7" s="27">
        <v>25.390167999999999</v>
      </c>
      <c r="P7" s="24">
        <v>1.158004</v>
      </c>
      <c r="Q7" s="25">
        <v>26.548172000000001</v>
      </c>
      <c r="R7" s="24">
        <v>186.502433</v>
      </c>
      <c r="S7" s="24">
        <v>13.847149999999999</v>
      </c>
      <c r="T7" s="28">
        <v>200.349583</v>
      </c>
      <c r="U7" s="14" t="s">
        <v>18</v>
      </c>
      <c r="V7" s="20">
        <f t="shared" ref="V7" si="1">+((N7/T7)-1)*100</f>
        <v>11.661767721273474</v>
      </c>
    </row>
    <row r="8" spans="1:22" ht="15" x14ac:dyDescent="0.2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153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222.882552</v>
      </c>
      <c r="K8" s="25">
        <v>222.882552</v>
      </c>
      <c r="L8" s="24">
        <v>0</v>
      </c>
      <c r="M8" s="24">
        <v>1327.508407</v>
      </c>
      <c r="N8" s="28">
        <v>1327.508407</v>
      </c>
      <c r="O8" s="27">
        <v>0</v>
      </c>
      <c r="P8" s="24">
        <v>190.707617</v>
      </c>
      <c r="Q8" s="25">
        <v>190.707617</v>
      </c>
      <c r="R8" s="24">
        <v>0</v>
      </c>
      <c r="S8" s="24">
        <v>1561.544083</v>
      </c>
      <c r="T8" s="28">
        <v>1561.544083</v>
      </c>
      <c r="U8" s="15">
        <f t="shared" ref="U8:U28" si="2">+((K8/Q8)-1)*100</f>
        <v>16.871342375380838</v>
      </c>
      <c r="V8" s="20">
        <f t="shared" ref="V8:V28" si="3">+((N8/T8)-1)*100</f>
        <v>-14.987452390737277</v>
      </c>
    </row>
    <row r="9" spans="1:22" ht="15" x14ac:dyDescent="0.2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152</v>
      </c>
      <c r="F9" s="23" t="s">
        <v>29</v>
      </c>
      <c r="G9" s="23" t="s">
        <v>151</v>
      </c>
      <c r="H9" s="26" t="s">
        <v>152</v>
      </c>
      <c r="I9" s="27">
        <v>0</v>
      </c>
      <c r="J9" s="24">
        <v>0</v>
      </c>
      <c r="K9" s="25">
        <v>0</v>
      </c>
      <c r="L9" s="24">
        <v>0</v>
      </c>
      <c r="M9" s="24">
        <v>12.127495</v>
      </c>
      <c r="N9" s="28">
        <v>12.127495</v>
      </c>
      <c r="O9" s="27">
        <v>0</v>
      </c>
      <c r="P9" s="24">
        <v>1.2627900000000001</v>
      </c>
      <c r="Q9" s="25">
        <v>1.2627900000000001</v>
      </c>
      <c r="R9" s="24">
        <v>0</v>
      </c>
      <c r="S9" s="24">
        <v>8.1011480000000002</v>
      </c>
      <c r="T9" s="28">
        <v>8.1011480000000002</v>
      </c>
      <c r="U9" s="14" t="s">
        <v>18</v>
      </c>
      <c r="V9" s="20">
        <f t="shared" si="3"/>
        <v>49.700943619348756</v>
      </c>
    </row>
    <row r="10" spans="1:22" ht="15" x14ac:dyDescent="0.2">
      <c r="A10" s="22" t="s">
        <v>9</v>
      </c>
      <c r="B10" s="23" t="s">
        <v>20</v>
      </c>
      <c r="C10" s="23" t="s">
        <v>27</v>
      </c>
      <c r="D10" s="23" t="s">
        <v>173</v>
      </c>
      <c r="E10" s="23" t="s">
        <v>174</v>
      </c>
      <c r="F10" s="23" t="s">
        <v>49</v>
      </c>
      <c r="G10" s="23" t="s">
        <v>175</v>
      </c>
      <c r="H10" s="26" t="s">
        <v>176</v>
      </c>
      <c r="I10" s="27">
        <v>0</v>
      </c>
      <c r="J10" s="24">
        <v>0</v>
      </c>
      <c r="K10" s="25">
        <v>0</v>
      </c>
      <c r="L10" s="24">
        <v>0</v>
      </c>
      <c r="M10" s="24">
        <v>182.97167400000001</v>
      </c>
      <c r="N10" s="28">
        <v>182.97167400000001</v>
      </c>
      <c r="O10" s="27">
        <v>0</v>
      </c>
      <c r="P10" s="24">
        <v>227.29599999999999</v>
      </c>
      <c r="Q10" s="25">
        <v>227.29599999999999</v>
      </c>
      <c r="R10" s="24">
        <v>0</v>
      </c>
      <c r="S10" s="24">
        <v>917.25916600000005</v>
      </c>
      <c r="T10" s="28">
        <v>917.25916600000005</v>
      </c>
      <c r="U10" s="14" t="s">
        <v>18</v>
      </c>
      <c r="V10" s="20">
        <f t="shared" si="3"/>
        <v>-80.052347168368328</v>
      </c>
    </row>
    <row r="11" spans="1:22" ht="15" x14ac:dyDescent="0.2">
      <c r="A11" s="22" t="s">
        <v>9</v>
      </c>
      <c r="B11" s="23" t="s">
        <v>20</v>
      </c>
      <c r="C11" s="23" t="s">
        <v>27</v>
      </c>
      <c r="D11" s="23" t="s">
        <v>173</v>
      </c>
      <c r="E11" s="23" t="s">
        <v>219</v>
      </c>
      <c r="F11" s="23" t="s">
        <v>49</v>
      </c>
      <c r="G11" s="23" t="s">
        <v>175</v>
      </c>
      <c r="H11" s="26" t="s">
        <v>176</v>
      </c>
      <c r="I11" s="27">
        <v>0</v>
      </c>
      <c r="J11" s="24">
        <v>0</v>
      </c>
      <c r="K11" s="25">
        <v>0</v>
      </c>
      <c r="L11" s="24">
        <v>0</v>
      </c>
      <c r="M11" s="24">
        <v>102.315472</v>
      </c>
      <c r="N11" s="28">
        <v>102.315472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 x14ac:dyDescent="0.2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213.74083300000001</v>
      </c>
      <c r="J12" s="24">
        <v>45.374600999999998</v>
      </c>
      <c r="K12" s="25">
        <v>259.11543399999999</v>
      </c>
      <c r="L12" s="24">
        <v>3081.4506449999999</v>
      </c>
      <c r="M12" s="24">
        <v>420.59200900000002</v>
      </c>
      <c r="N12" s="28">
        <v>3502.0426539999999</v>
      </c>
      <c r="O12" s="27">
        <v>669.48715200000004</v>
      </c>
      <c r="P12" s="24">
        <v>67.678327999999993</v>
      </c>
      <c r="Q12" s="25">
        <v>737.16548</v>
      </c>
      <c r="R12" s="24">
        <v>5307.3098280000004</v>
      </c>
      <c r="S12" s="24">
        <v>493.864397</v>
      </c>
      <c r="T12" s="28">
        <v>5801.1742260000001</v>
      </c>
      <c r="U12" s="15">
        <f t="shared" si="2"/>
        <v>-64.849760192243394</v>
      </c>
      <c r="V12" s="20">
        <f t="shared" si="3"/>
        <v>-39.632175873905574</v>
      </c>
    </row>
    <row r="13" spans="1:22" ht="15" x14ac:dyDescent="0.2">
      <c r="A13" s="22" t="s">
        <v>9</v>
      </c>
      <c r="B13" s="23" t="s">
        <v>20</v>
      </c>
      <c r="C13" s="23" t="s">
        <v>27</v>
      </c>
      <c r="D13" s="23" t="s">
        <v>157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1464.8042740000001</v>
      </c>
      <c r="K13" s="25">
        <v>1464.8042740000001</v>
      </c>
      <c r="L13" s="24">
        <v>0</v>
      </c>
      <c r="M13" s="24">
        <v>11676.713003000001</v>
      </c>
      <c r="N13" s="28">
        <v>11676.713003000001</v>
      </c>
      <c r="O13" s="27">
        <v>0</v>
      </c>
      <c r="P13" s="24">
        <v>871.37061900000003</v>
      </c>
      <c r="Q13" s="25">
        <v>871.37061900000003</v>
      </c>
      <c r="R13" s="24">
        <v>0</v>
      </c>
      <c r="S13" s="24">
        <v>7771.2742479999997</v>
      </c>
      <c r="T13" s="28">
        <v>7771.2742479999997</v>
      </c>
      <c r="U13" s="15">
        <f t="shared" si="2"/>
        <v>68.103473087150306</v>
      </c>
      <c r="V13" s="20">
        <f t="shared" si="3"/>
        <v>50.254805458771415</v>
      </c>
    </row>
    <row r="14" spans="1:22" ht="15" x14ac:dyDescent="0.2">
      <c r="A14" s="22" t="s">
        <v>9</v>
      </c>
      <c r="B14" s="23" t="s">
        <v>20</v>
      </c>
      <c r="C14" s="23" t="s">
        <v>27</v>
      </c>
      <c r="D14" s="23" t="s">
        <v>157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173.26884699999999</v>
      </c>
      <c r="J14" s="24">
        <v>7.768408</v>
      </c>
      <c r="K14" s="25">
        <v>181.03725600000001</v>
      </c>
      <c r="L14" s="24">
        <v>3284.420267</v>
      </c>
      <c r="M14" s="24">
        <v>126.33021599999999</v>
      </c>
      <c r="N14" s="28">
        <v>3410.7504829999998</v>
      </c>
      <c r="O14" s="27">
        <v>580.48903399999995</v>
      </c>
      <c r="P14" s="24">
        <v>17.457744999999999</v>
      </c>
      <c r="Q14" s="25">
        <v>597.94677899999999</v>
      </c>
      <c r="R14" s="24">
        <v>5844.3353479999996</v>
      </c>
      <c r="S14" s="24">
        <v>255.49362400000001</v>
      </c>
      <c r="T14" s="28">
        <v>6099.8289720000002</v>
      </c>
      <c r="U14" s="15">
        <f t="shared" si="2"/>
        <v>-69.723516814863558</v>
      </c>
      <c r="V14" s="20">
        <f t="shared" si="3"/>
        <v>-44.084489931499029</v>
      </c>
    </row>
    <row r="15" spans="1:22" ht="15" x14ac:dyDescent="0.2">
      <c r="A15" s="22" t="s">
        <v>9</v>
      </c>
      <c r="B15" s="23" t="s">
        <v>20</v>
      </c>
      <c r="C15" s="23" t="s">
        <v>27</v>
      </c>
      <c r="D15" s="23" t="s">
        <v>157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161.87647799999999</v>
      </c>
      <c r="J15" s="24">
        <v>0</v>
      </c>
      <c r="K15" s="25">
        <v>161.87647799999999</v>
      </c>
      <c r="L15" s="24">
        <v>1579.779082</v>
      </c>
      <c r="M15" s="24">
        <v>0</v>
      </c>
      <c r="N15" s="28">
        <v>1579.779082</v>
      </c>
      <c r="O15" s="27">
        <v>200.30131900000001</v>
      </c>
      <c r="P15" s="24">
        <v>0</v>
      </c>
      <c r="Q15" s="25">
        <v>200.30131900000001</v>
      </c>
      <c r="R15" s="24">
        <v>2261.22172</v>
      </c>
      <c r="S15" s="24">
        <v>0</v>
      </c>
      <c r="T15" s="28">
        <v>2261.22172</v>
      </c>
      <c r="U15" s="15">
        <f t="shared" si="2"/>
        <v>-19.183518706634185</v>
      </c>
      <c r="V15" s="20">
        <f t="shared" si="3"/>
        <v>-30.136038052915925</v>
      </c>
    </row>
    <row r="16" spans="1:22" ht="15" x14ac:dyDescent="0.2">
      <c r="A16" s="22" t="s">
        <v>9</v>
      </c>
      <c r="B16" s="23" t="s">
        <v>20</v>
      </c>
      <c r="C16" s="23" t="s">
        <v>27</v>
      </c>
      <c r="D16" s="23" t="s">
        <v>157</v>
      </c>
      <c r="E16" s="31" t="s">
        <v>217</v>
      </c>
      <c r="F16" s="23" t="s">
        <v>30</v>
      </c>
      <c r="G16" s="23" t="s">
        <v>31</v>
      </c>
      <c r="H16" s="26" t="s">
        <v>218</v>
      </c>
      <c r="I16" s="27">
        <v>467.64299999999997</v>
      </c>
      <c r="J16" s="24">
        <v>121.92</v>
      </c>
      <c r="K16" s="25">
        <v>589.56299999999999</v>
      </c>
      <c r="L16" s="24">
        <v>1191.5758000000001</v>
      </c>
      <c r="M16" s="24">
        <v>248.63200000000001</v>
      </c>
      <c r="N16" s="28">
        <v>1440.2077999999999</v>
      </c>
      <c r="O16" s="27">
        <v>0</v>
      </c>
      <c r="P16" s="24">
        <v>0</v>
      </c>
      <c r="Q16" s="25">
        <v>0</v>
      </c>
      <c r="R16" s="24">
        <v>0</v>
      </c>
      <c r="S16" s="24">
        <v>0</v>
      </c>
      <c r="T16" s="28">
        <v>0</v>
      </c>
      <c r="U16" s="14" t="s">
        <v>18</v>
      </c>
      <c r="V16" s="19" t="s">
        <v>18</v>
      </c>
    </row>
    <row r="17" spans="1:22" ht="15" x14ac:dyDescent="0.2">
      <c r="A17" s="22" t="s">
        <v>9</v>
      </c>
      <c r="B17" s="23" t="s">
        <v>20</v>
      </c>
      <c r="C17" s="23" t="s">
        <v>27</v>
      </c>
      <c r="D17" s="23" t="s">
        <v>52</v>
      </c>
      <c r="E17" s="23" t="s">
        <v>53</v>
      </c>
      <c r="F17" s="23" t="s">
        <v>24</v>
      </c>
      <c r="G17" s="23" t="s">
        <v>54</v>
      </c>
      <c r="H17" s="26" t="s">
        <v>55</v>
      </c>
      <c r="I17" s="27">
        <v>1471.6482820000001</v>
      </c>
      <c r="J17" s="24">
        <v>0</v>
      </c>
      <c r="K17" s="25">
        <v>1471.6482820000001</v>
      </c>
      <c r="L17" s="24">
        <v>14142.203804999999</v>
      </c>
      <c r="M17" s="24">
        <v>0</v>
      </c>
      <c r="N17" s="28">
        <v>14142.203804999999</v>
      </c>
      <c r="O17" s="27">
        <v>1508.08384</v>
      </c>
      <c r="P17" s="24">
        <v>0</v>
      </c>
      <c r="Q17" s="25">
        <v>1508.08384</v>
      </c>
      <c r="R17" s="24">
        <v>9306.3745230000004</v>
      </c>
      <c r="S17" s="24">
        <v>0</v>
      </c>
      <c r="T17" s="28">
        <v>9306.3745230000004</v>
      </c>
      <c r="U17" s="15">
        <f t="shared" ref="U16:U79" si="4">+((K17/Q17)-1)*100</f>
        <v>-2.4160167381675479</v>
      </c>
      <c r="V17" s="20">
        <f t="shared" ref="V16:V79" si="5">+((N17/T17)-1)*100</f>
        <v>51.962547499551114</v>
      </c>
    </row>
    <row r="18" spans="1:22" ht="15" x14ac:dyDescent="0.2">
      <c r="A18" s="22" t="s">
        <v>9</v>
      </c>
      <c r="B18" s="23" t="s">
        <v>20</v>
      </c>
      <c r="C18" s="23" t="s">
        <v>27</v>
      </c>
      <c r="D18" s="23" t="s">
        <v>56</v>
      </c>
      <c r="E18" s="23" t="s">
        <v>197</v>
      </c>
      <c r="F18" s="23" t="s">
        <v>30</v>
      </c>
      <c r="G18" s="23" t="s">
        <v>58</v>
      </c>
      <c r="H18" s="26" t="s">
        <v>59</v>
      </c>
      <c r="I18" s="27">
        <v>0</v>
      </c>
      <c r="J18" s="24">
        <v>77.804069999999996</v>
      </c>
      <c r="K18" s="25">
        <v>77.804069999999996</v>
      </c>
      <c r="L18" s="24">
        <v>0</v>
      </c>
      <c r="M18" s="24">
        <v>561.71929999999998</v>
      </c>
      <c r="N18" s="28">
        <v>561.71929999999998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 x14ac:dyDescent="0.2">
      <c r="A19" s="22" t="s">
        <v>9</v>
      </c>
      <c r="B19" s="23" t="s">
        <v>20</v>
      </c>
      <c r="C19" s="23" t="s">
        <v>27</v>
      </c>
      <c r="D19" s="23" t="s">
        <v>56</v>
      </c>
      <c r="E19" s="23" t="s">
        <v>57</v>
      </c>
      <c r="F19" s="23" t="s">
        <v>30</v>
      </c>
      <c r="G19" s="23" t="s">
        <v>58</v>
      </c>
      <c r="H19" s="26" t="s">
        <v>59</v>
      </c>
      <c r="I19" s="27">
        <v>0</v>
      </c>
      <c r="J19" s="24">
        <v>0</v>
      </c>
      <c r="K19" s="25">
        <v>0</v>
      </c>
      <c r="L19" s="24">
        <v>0</v>
      </c>
      <c r="M19" s="24">
        <v>0</v>
      </c>
      <c r="N19" s="28">
        <v>0</v>
      </c>
      <c r="O19" s="27">
        <v>0</v>
      </c>
      <c r="P19" s="24">
        <v>104.531088</v>
      </c>
      <c r="Q19" s="25">
        <v>104.531088</v>
      </c>
      <c r="R19" s="24">
        <v>0</v>
      </c>
      <c r="S19" s="24">
        <v>724.50478799999996</v>
      </c>
      <c r="T19" s="28">
        <v>724.50478799999996</v>
      </c>
      <c r="U19" s="14" t="s">
        <v>18</v>
      </c>
      <c r="V19" s="19" t="s">
        <v>18</v>
      </c>
    </row>
    <row r="20" spans="1:22" ht="15" x14ac:dyDescent="0.2">
      <c r="A20" s="22" t="s">
        <v>9</v>
      </c>
      <c r="B20" s="23" t="s">
        <v>20</v>
      </c>
      <c r="C20" s="23" t="s">
        <v>27</v>
      </c>
      <c r="D20" s="23" t="s">
        <v>60</v>
      </c>
      <c r="E20" s="31" t="s">
        <v>61</v>
      </c>
      <c r="F20" s="23" t="s">
        <v>49</v>
      </c>
      <c r="G20" s="23" t="s">
        <v>50</v>
      </c>
      <c r="H20" s="26" t="s">
        <v>50</v>
      </c>
      <c r="I20" s="27">
        <v>145.95012600000001</v>
      </c>
      <c r="J20" s="24">
        <v>37.991128000000003</v>
      </c>
      <c r="K20" s="25">
        <v>183.94125399999999</v>
      </c>
      <c r="L20" s="24">
        <v>1390.613198</v>
      </c>
      <c r="M20" s="24">
        <v>386.603724</v>
      </c>
      <c r="N20" s="28">
        <v>1777.2169220000001</v>
      </c>
      <c r="O20" s="27">
        <v>145.908399</v>
      </c>
      <c r="P20" s="24">
        <v>41.330891000000001</v>
      </c>
      <c r="Q20" s="25">
        <v>187.23929000000001</v>
      </c>
      <c r="R20" s="24">
        <v>1319.5985029999999</v>
      </c>
      <c r="S20" s="24">
        <v>462.620361</v>
      </c>
      <c r="T20" s="28">
        <v>1782.2188639999999</v>
      </c>
      <c r="U20" s="15">
        <f t="shared" si="4"/>
        <v>-1.7614016801708821</v>
      </c>
      <c r="V20" s="20">
        <f t="shared" si="5"/>
        <v>-0.28065812235729126</v>
      </c>
    </row>
    <row r="21" spans="1:22" ht="15" x14ac:dyDescent="0.2">
      <c r="A21" s="22" t="s">
        <v>9</v>
      </c>
      <c r="B21" s="23" t="s">
        <v>20</v>
      </c>
      <c r="C21" s="23" t="s">
        <v>27</v>
      </c>
      <c r="D21" s="23" t="s">
        <v>60</v>
      </c>
      <c r="E21" s="31" t="s">
        <v>62</v>
      </c>
      <c r="F21" s="23" t="s">
        <v>49</v>
      </c>
      <c r="G21" s="23" t="s">
        <v>50</v>
      </c>
      <c r="H21" s="26" t="s">
        <v>62</v>
      </c>
      <c r="I21" s="27">
        <v>65.662289999999999</v>
      </c>
      <c r="J21" s="24">
        <v>37.366807000000001</v>
      </c>
      <c r="K21" s="25">
        <v>103.02909699999999</v>
      </c>
      <c r="L21" s="24">
        <v>642.47342500000002</v>
      </c>
      <c r="M21" s="24">
        <v>373.57300400000003</v>
      </c>
      <c r="N21" s="28">
        <v>1016.046429</v>
      </c>
      <c r="O21" s="27">
        <v>59.803624999999997</v>
      </c>
      <c r="P21" s="24">
        <v>39.534506</v>
      </c>
      <c r="Q21" s="25">
        <v>99.338131000000004</v>
      </c>
      <c r="R21" s="24">
        <v>551.74582599999997</v>
      </c>
      <c r="S21" s="24">
        <v>438.74163499999997</v>
      </c>
      <c r="T21" s="28">
        <v>990.48746100000005</v>
      </c>
      <c r="U21" s="15">
        <f t="shared" si="4"/>
        <v>3.7155581274223692</v>
      </c>
      <c r="V21" s="20">
        <f t="shared" si="5"/>
        <v>2.5804433681770655</v>
      </c>
    </row>
    <row r="22" spans="1:22" ht="15" x14ac:dyDescent="0.2">
      <c r="A22" s="22" t="s">
        <v>9</v>
      </c>
      <c r="B22" s="23" t="s">
        <v>20</v>
      </c>
      <c r="C22" s="23" t="s">
        <v>27</v>
      </c>
      <c r="D22" s="23" t="s">
        <v>60</v>
      </c>
      <c r="E22" s="23" t="s">
        <v>63</v>
      </c>
      <c r="F22" s="23" t="s">
        <v>49</v>
      </c>
      <c r="G22" s="23" t="s">
        <v>50</v>
      </c>
      <c r="H22" s="26" t="s">
        <v>50</v>
      </c>
      <c r="I22" s="27">
        <v>73.185919999999996</v>
      </c>
      <c r="J22" s="24">
        <v>37.487672000000003</v>
      </c>
      <c r="K22" s="25">
        <v>110.673592</v>
      </c>
      <c r="L22" s="24">
        <v>681.75036599999999</v>
      </c>
      <c r="M22" s="24">
        <v>318.69615399999998</v>
      </c>
      <c r="N22" s="28">
        <v>1000.44652</v>
      </c>
      <c r="O22" s="27">
        <v>64.303030000000007</v>
      </c>
      <c r="P22" s="24">
        <v>34.026988000000003</v>
      </c>
      <c r="Q22" s="25">
        <v>98.330017999999995</v>
      </c>
      <c r="R22" s="24">
        <v>604.80261399999995</v>
      </c>
      <c r="S22" s="24">
        <v>381.37762500000002</v>
      </c>
      <c r="T22" s="28">
        <v>986.18023900000003</v>
      </c>
      <c r="U22" s="15">
        <f t="shared" si="4"/>
        <v>12.553210353322619</v>
      </c>
      <c r="V22" s="20">
        <f t="shared" si="5"/>
        <v>1.4466200432555976</v>
      </c>
    </row>
    <row r="23" spans="1:22" ht="15" x14ac:dyDescent="0.2">
      <c r="A23" s="22" t="s">
        <v>9</v>
      </c>
      <c r="B23" s="23" t="s">
        <v>20</v>
      </c>
      <c r="C23" s="23" t="s">
        <v>27</v>
      </c>
      <c r="D23" s="23" t="s">
        <v>64</v>
      </c>
      <c r="E23" s="31" t="s">
        <v>65</v>
      </c>
      <c r="F23" s="23" t="s">
        <v>44</v>
      </c>
      <c r="G23" s="23" t="s">
        <v>44</v>
      </c>
      <c r="H23" s="26" t="s">
        <v>66</v>
      </c>
      <c r="I23" s="27">
        <v>1701.67356</v>
      </c>
      <c r="J23" s="24">
        <v>50.597920000000002</v>
      </c>
      <c r="K23" s="25">
        <v>1752.2714800000001</v>
      </c>
      <c r="L23" s="24">
        <v>11356.187332</v>
      </c>
      <c r="M23" s="24">
        <v>435.46665999999999</v>
      </c>
      <c r="N23" s="28">
        <v>11791.653992</v>
      </c>
      <c r="O23" s="27">
        <v>1466.47072</v>
      </c>
      <c r="P23" s="24">
        <v>53.971857</v>
      </c>
      <c r="Q23" s="25">
        <v>1520.442577</v>
      </c>
      <c r="R23" s="24">
        <v>13162.921611</v>
      </c>
      <c r="S23" s="24">
        <v>559.93616399999996</v>
      </c>
      <c r="T23" s="28">
        <v>13722.857775</v>
      </c>
      <c r="U23" s="15">
        <f t="shared" si="4"/>
        <v>15.24746192371329</v>
      </c>
      <c r="V23" s="20">
        <f t="shared" si="5"/>
        <v>-14.072898041093341</v>
      </c>
    </row>
    <row r="24" spans="1:22" ht="15" x14ac:dyDescent="0.2">
      <c r="A24" s="22" t="s">
        <v>9</v>
      </c>
      <c r="B24" s="23" t="s">
        <v>20</v>
      </c>
      <c r="C24" s="23" t="s">
        <v>27</v>
      </c>
      <c r="D24" s="23" t="s">
        <v>67</v>
      </c>
      <c r="E24" s="23" t="s">
        <v>68</v>
      </c>
      <c r="F24" s="23" t="s">
        <v>49</v>
      </c>
      <c r="G24" s="23" t="s">
        <v>50</v>
      </c>
      <c r="H24" s="26" t="s">
        <v>50</v>
      </c>
      <c r="I24" s="27">
        <v>251.711917</v>
      </c>
      <c r="J24" s="24">
        <v>0</v>
      </c>
      <c r="K24" s="25">
        <v>251.711917</v>
      </c>
      <c r="L24" s="24">
        <v>3643.8768679999998</v>
      </c>
      <c r="M24" s="24">
        <v>0</v>
      </c>
      <c r="N24" s="28">
        <v>3643.8768679999998</v>
      </c>
      <c r="O24" s="27">
        <v>958.90138000000002</v>
      </c>
      <c r="P24" s="24">
        <v>0</v>
      </c>
      <c r="Q24" s="25">
        <v>958.90138000000002</v>
      </c>
      <c r="R24" s="24">
        <v>6104.2448569999997</v>
      </c>
      <c r="S24" s="24">
        <v>0</v>
      </c>
      <c r="T24" s="28">
        <v>6104.2448569999997</v>
      </c>
      <c r="U24" s="15">
        <f t="shared" si="4"/>
        <v>-73.749968218838106</v>
      </c>
      <c r="V24" s="20">
        <f t="shared" si="5"/>
        <v>-40.305853494369416</v>
      </c>
    </row>
    <row r="25" spans="1:22" ht="15" x14ac:dyDescent="0.2">
      <c r="A25" s="22" t="s">
        <v>9</v>
      </c>
      <c r="B25" s="23" t="s">
        <v>20</v>
      </c>
      <c r="C25" s="23" t="s">
        <v>27</v>
      </c>
      <c r="D25" s="23" t="s">
        <v>67</v>
      </c>
      <c r="E25" s="31" t="s">
        <v>223</v>
      </c>
      <c r="F25" s="23" t="s">
        <v>49</v>
      </c>
      <c r="G25" s="23" t="s">
        <v>50</v>
      </c>
      <c r="H25" s="26" t="s">
        <v>50</v>
      </c>
      <c r="I25" s="27">
        <v>0</v>
      </c>
      <c r="J25" s="24">
        <v>0</v>
      </c>
      <c r="K25" s="25">
        <v>0</v>
      </c>
      <c r="L25" s="24">
        <v>913.62075200000004</v>
      </c>
      <c r="M25" s="24">
        <v>0</v>
      </c>
      <c r="N25" s="28">
        <v>913.62075200000004</v>
      </c>
      <c r="O25" s="27">
        <v>0</v>
      </c>
      <c r="P25" s="24">
        <v>0</v>
      </c>
      <c r="Q25" s="25">
        <v>0</v>
      </c>
      <c r="R25" s="24">
        <v>0</v>
      </c>
      <c r="S25" s="24">
        <v>0</v>
      </c>
      <c r="T25" s="28">
        <v>0</v>
      </c>
      <c r="U25" s="14" t="s">
        <v>18</v>
      </c>
      <c r="V25" s="19" t="s">
        <v>18</v>
      </c>
    </row>
    <row r="26" spans="1:22" ht="15" x14ac:dyDescent="0.2">
      <c r="A26" s="22" t="s">
        <v>9</v>
      </c>
      <c r="B26" s="23" t="s">
        <v>20</v>
      </c>
      <c r="C26" s="23" t="s">
        <v>27</v>
      </c>
      <c r="D26" s="23" t="s">
        <v>164</v>
      </c>
      <c r="E26" s="31" t="s">
        <v>163</v>
      </c>
      <c r="F26" s="23" t="s">
        <v>44</v>
      </c>
      <c r="G26" s="23" t="s">
        <v>44</v>
      </c>
      <c r="H26" s="26" t="s">
        <v>113</v>
      </c>
      <c r="I26" s="27">
        <v>1960.6816690000001</v>
      </c>
      <c r="J26" s="24">
        <v>38.981093999999999</v>
      </c>
      <c r="K26" s="25">
        <v>1999.662763</v>
      </c>
      <c r="L26" s="24">
        <v>14753.535902</v>
      </c>
      <c r="M26" s="24">
        <v>432.51250099999999</v>
      </c>
      <c r="N26" s="28">
        <v>15186.048403999999</v>
      </c>
      <c r="O26" s="27">
        <v>1053.2952600000001</v>
      </c>
      <c r="P26" s="24">
        <v>53.423746000000001</v>
      </c>
      <c r="Q26" s="25">
        <v>1106.719006</v>
      </c>
      <c r="R26" s="24">
        <v>5290.9289319999998</v>
      </c>
      <c r="S26" s="24">
        <v>271.57718599999998</v>
      </c>
      <c r="T26" s="28">
        <v>5562.5061180000002</v>
      </c>
      <c r="U26" s="15">
        <f t="shared" si="4"/>
        <v>80.683872975793093</v>
      </c>
      <c r="V26" s="19" t="s">
        <v>18</v>
      </c>
    </row>
    <row r="27" spans="1:22" ht="15" x14ac:dyDescent="0.2">
      <c r="A27" s="22" t="s">
        <v>9</v>
      </c>
      <c r="B27" s="23" t="s">
        <v>20</v>
      </c>
      <c r="C27" s="23" t="s">
        <v>27</v>
      </c>
      <c r="D27" s="23" t="s">
        <v>164</v>
      </c>
      <c r="E27" s="31" t="s">
        <v>48</v>
      </c>
      <c r="F27" s="23" t="s">
        <v>49</v>
      </c>
      <c r="G27" s="23" t="s">
        <v>50</v>
      </c>
      <c r="H27" s="26" t="s">
        <v>51</v>
      </c>
      <c r="I27" s="27">
        <v>626.70639500000004</v>
      </c>
      <c r="J27" s="24">
        <v>7.2426760000000003</v>
      </c>
      <c r="K27" s="25">
        <v>633.94907000000001</v>
      </c>
      <c r="L27" s="24">
        <v>5156.2861199999998</v>
      </c>
      <c r="M27" s="24">
        <v>72.297619999999995</v>
      </c>
      <c r="N27" s="28">
        <v>5228.58374</v>
      </c>
      <c r="O27" s="27">
        <v>547.55829400000005</v>
      </c>
      <c r="P27" s="24">
        <v>5.3139620000000001</v>
      </c>
      <c r="Q27" s="25">
        <v>552.87225599999999</v>
      </c>
      <c r="R27" s="24">
        <v>5154.7813889999998</v>
      </c>
      <c r="S27" s="24">
        <v>44.361387999999998</v>
      </c>
      <c r="T27" s="28">
        <v>5199.142777</v>
      </c>
      <c r="U27" s="15">
        <f t="shared" si="4"/>
        <v>14.664655916465442</v>
      </c>
      <c r="V27" s="20">
        <f t="shared" si="5"/>
        <v>0.56626571461435571</v>
      </c>
    </row>
    <row r="28" spans="1:22" ht="15" x14ac:dyDescent="0.2">
      <c r="A28" s="22" t="s">
        <v>9</v>
      </c>
      <c r="B28" s="23" t="s">
        <v>20</v>
      </c>
      <c r="C28" s="23" t="s">
        <v>27</v>
      </c>
      <c r="D28" s="23" t="s">
        <v>164</v>
      </c>
      <c r="E28" s="23" t="s">
        <v>112</v>
      </c>
      <c r="F28" s="23" t="s">
        <v>44</v>
      </c>
      <c r="G28" s="23" t="s">
        <v>44</v>
      </c>
      <c r="H28" s="26" t="s">
        <v>113</v>
      </c>
      <c r="I28" s="27">
        <v>0</v>
      </c>
      <c r="J28" s="24">
        <v>0</v>
      </c>
      <c r="K28" s="25">
        <v>0</v>
      </c>
      <c r="L28" s="24">
        <v>1482.3180580000001</v>
      </c>
      <c r="M28" s="24">
        <v>21.910056999999998</v>
      </c>
      <c r="N28" s="28">
        <v>1504.2281149999999</v>
      </c>
      <c r="O28" s="27">
        <v>0</v>
      </c>
      <c r="P28" s="24">
        <v>0</v>
      </c>
      <c r="Q28" s="25">
        <v>0</v>
      </c>
      <c r="R28" s="24">
        <v>0</v>
      </c>
      <c r="S28" s="24">
        <v>0</v>
      </c>
      <c r="T28" s="28">
        <v>0</v>
      </c>
      <c r="U28" s="14" t="s">
        <v>18</v>
      </c>
      <c r="V28" s="19" t="s">
        <v>18</v>
      </c>
    </row>
    <row r="29" spans="1:22" ht="15" x14ac:dyDescent="0.2">
      <c r="A29" s="22" t="s">
        <v>9</v>
      </c>
      <c r="B29" s="23" t="s">
        <v>20</v>
      </c>
      <c r="C29" s="23" t="s">
        <v>27</v>
      </c>
      <c r="D29" s="23" t="s">
        <v>161</v>
      </c>
      <c r="E29" s="23" t="s">
        <v>69</v>
      </c>
      <c r="F29" s="23" t="s">
        <v>32</v>
      </c>
      <c r="G29" s="23" t="s">
        <v>32</v>
      </c>
      <c r="H29" s="26" t="s">
        <v>70</v>
      </c>
      <c r="I29" s="27">
        <v>618.78012000000001</v>
      </c>
      <c r="J29" s="24">
        <v>48.284213000000001</v>
      </c>
      <c r="K29" s="25">
        <v>667.06433300000003</v>
      </c>
      <c r="L29" s="24">
        <v>6118.6295769999997</v>
      </c>
      <c r="M29" s="24">
        <v>529.09923900000001</v>
      </c>
      <c r="N29" s="28">
        <v>6647.7288150000004</v>
      </c>
      <c r="O29" s="27">
        <v>762.18786</v>
      </c>
      <c r="P29" s="24">
        <v>71.577882000000002</v>
      </c>
      <c r="Q29" s="25">
        <v>833.76574200000005</v>
      </c>
      <c r="R29" s="24">
        <v>8132.6507220000003</v>
      </c>
      <c r="S29" s="24">
        <v>774.85456599999998</v>
      </c>
      <c r="T29" s="28">
        <v>8907.5052880000003</v>
      </c>
      <c r="U29" s="15">
        <f t="shared" si="4"/>
        <v>-19.993794491978544</v>
      </c>
      <c r="V29" s="20">
        <f t="shared" si="5"/>
        <v>-25.36935314587264</v>
      </c>
    </row>
    <row r="30" spans="1:22" ht="15" x14ac:dyDescent="0.2">
      <c r="A30" s="22" t="s">
        <v>9</v>
      </c>
      <c r="B30" s="23" t="s">
        <v>20</v>
      </c>
      <c r="C30" s="23" t="s">
        <v>27</v>
      </c>
      <c r="D30" s="23" t="s">
        <v>190</v>
      </c>
      <c r="E30" s="23" t="s">
        <v>191</v>
      </c>
      <c r="F30" s="23" t="s">
        <v>24</v>
      </c>
      <c r="G30" s="23" t="s">
        <v>25</v>
      </c>
      <c r="H30" s="26" t="s">
        <v>25</v>
      </c>
      <c r="I30" s="27">
        <v>520.98846800000001</v>
      </c>
      <c r="J30" s="24">
        <v>0</v>
      </c>
      <c r="K30" s="25">
        <v>520.98846800000001</v>
      </c>
      <c r="L30" s="24">
        <v>4892.2675980000004</v>
      </c>
      <c r="M30" s="24">
        <v>0</v>
      </c>
      <c r="N30" s="28">
        <v>4892.2675980000004</v>
      </c>
      <c r="O30" s="27">
        <v>701.73069599999997</v>
      </c>
      <c r="P30" s="24">
        <v>0</v>
      </c>
      <c r="Q30" s="25">
        <v>701.73069599999997</v>
      </c>
      <c r="R30" s="24">
        <v>1479.1776560000001</v>
      </c>
      <c r="S30" s="24">
        <v>0</v>
      </c>
      <c r="T30" s="28">
        <v>1479.1776560000001</v>
      </c>
      <c r="U30" s="15">
        <f t="shared" si="4"/>
        <v>-25.756636987702752</v>
      </c>
      <c r="V30" s="19" t="s">
        <v>18</v>
      </c>
    </row>
    <row r="31" spans="1:22" ht="15" x14ac:dyDescent="0.2">
      <c r="A31" s="22" t="s">
        <v>9</v>
      </c>
      <c r="B31" s="23" t="s">
        <v>20</v>
      </c>
      <c r="C31" s="23" t="s">
        <v>21</v>
      </c>
      <c r="D31" s="23" t="s">
        <v>167</v>
      </c>
      <c r="E31" s="23" t="s">
        <v>168</v>
      </c>
      <c r="F31" s="23" t="s">
        <v>49</v>
      </c>
      <c r="G31" s="23" t="s">
        <v>50</v>
      </c>
      <c r="H31" s="26" t="s">
        <v>50</v>
      </c>
      <c r="I31" s="27">
        <v>0</v>
      </c>
      <c r="J31" s="24">
        <v>2.4089480000000001</v>
      </c>
      <c r="K31" s="25">
        <v>2.4089480000000001</v>
      </c>
      <c r="L31" s="24">
        <v>0</v>
      </c>
      <c r="M31" s="24">
        <v>23.749801000000001</v>
      </c>
      <c r="N31" s="28">
        <v>23.749801000000001</v>
      </c>
      <c r="O31" s="27">
        <v>0</v>
      </c>
      <c r="P31" s="24">
        <v>5.1139830000000002</v>
      </c>
      <c r="Q31" s="25">
        <v>5.1139830000000002</v>
      </c>
      <c r="R31" s="24">
        <v>0</v>
      </c>
      <c r="S31" s="24">
        <v>126.776815</v>
      </c>
      <c r="T31" s="28">
        <v>126.776815</v>
      </c>
      <c r="U31" s="15">
        <f t="shared" si="4"/>
        <v>-52.894876654850044</v>
      </c>
      <c r="V31" s="20">
        <f t="shared" si="5"/>
        <v>-81.266447654486356</v>
      </c>
    </row>
    <row r="32" spans="1:22" ht="15" x14ac:dyDescent="0.2">
      <c r="A32" s="22" t="s">
        <v>9</v>
      </c>
      <c r="B32" s="23" t="s">
        <v>20</v>
      </c>
      <c r="C32" s="23" t="s">
        <v>21</v>
      </c>
      <c r="D32" s="23" t="s">
        <v>159</v>
      </c>
      <c r="E32" s="23" t="s">
        <v>189</v>
      </c>
      <c r="F32" s="23" t="s">
        <v>30</v>
      </c>
      <c r="G32" s="23" t="s">
        <v>31</v>
      </c>
      <c r="H32" s="26" t="s">
        <v>31</v>
      </c>
      <c r="I32" s="27">
        <v>0</v>
      </c>
      <c r="J32" s="24">
        <v>31.197075000000002</v>
      </c>
      <c r="K32" s="25">
        <v>31.197075000000002</v>
      </c>
      <c r="L32" s="24">
        <v>0</v>
      </c>
      <c r="M32" s="24">
        <v>238.84332599999999</v>
      </c>
      <c r="N32" s="28">
        <v>238.84332599999999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 x14ac:dyDescent="0.2">
      <c r="A33" s="22" t="s">
        <v>9</v>
      </c>
      <c r="B33" s="23" t="s">
        <v>20</v>
      </c>
      <c r="C33" s="23" t="s">
        <v>21</v>
      </c>
      <c r="D33" s="23" t="s">
        <v>159</v>
      </c>
      <c r="E33" s="23" t="s">
        <v>160</v>
      </c>
      <c r="F33" s="23" t="s">
        <v>30</v>
      </c>
      <c r="G33" s="23" t="s">
        <v>31</v>
      </c>
      <c r="H33" s="26" t="s">
        <v>31</v>
      </c>
      <c r="I33" s="27">
        <v>0</v>
      </c>
      <c r="J33" s="24">
        <v>0</v>
      </c>
      <c r="K33" s="25">
        <v>0</v>
      </c>
      <c r="L33" s="24">
        <v>0</v>
      </c>
      <c r="M33" s="24">
        <v>0</v>
      </c>
      <c r="N33" s="28">
        <v>0</v>
      </c>
      <c r="O33" s="27">
        <v>0</v>
      </c>
      <c r="P33" s="24">
        <v>22.739885999999998</v>
      </c>
      <c r="Q33" s="25">
        <v>22.739885999999998</v>
      </c>
      <c r="R33" s="24">
        <v>0</v>
      </c>
      <c r="S33" s="24">
        <v>227.09825499999999</v>
      </c>
      <c r="T33" s="28">
        <v>227.09825499999999</v>
      </c>
      <c r="U33" s="14" t="s">
        <v>18</v>
      </c>
      <c r="V33" s="19" t="s">
        <v>18</v>
      </c>
    </row>
    <row r="34" spans="1:22" ht="15" x14ac:dyDescent="0.2">
      <c r="A34" s="22" t="s">
        <v>9</v>
      </c>
      <c r="B34" s="23" t="s">
        <v>20</v>
      </c>
      <c r="C34" s="23" t="s">
        <v>27</v>
      </c>
      <c r="D34" s="23" t="s">
        <v>154</v>
      </c>
      <c r="E34" s="31" t="s">
        <v>73</v>
      </c>
      <c r="F34" s="23" t="s">
        <v>74</v>
      </c>
      <c r="G34" s="23" t="s">
        <v>75</v>
      </c>
      <c r="H34" s="26" t="s">
        <v>76</v>
      </c>
      <c r="I34" s="27">
        <v>1243.1809720000001</v>
      </c>
      <c r="J34" s="24">
        <v>178.04288199999999</v>
      </c>
      <c r="K34" s="25">
        <v>1421.2238540000001</v>
      </c>
      <c r="L34" s="24">
        <v>10030.035424</v>
      </c>
      <c r="M34" s="24">
        <v>1603.2520460000001</v>
      </c>
      <c r="N34" s="28">
        <v>11633.287469999999</v>
      </c>
      <c r="O34" s="27">
        <v>1497.1063799999999</v>
      </c>
      <c r="P34" s="24">
        <v>175.761978</v>
      </c>
      <c r="Q34" s="25">
        <v>1672.8683579999999</v>
      </c>
      <c r="R34" s="24">
        <v>12296.283941</v>
      </c>
      <c r="S34" s="24">
        <v>1889.625524</v>
      </c>
      <c r="T34" s="28">
        <v>14185.909465000001</v>
      </c>
      <c r="U34" s="15">
        <f t="shared" si="4"/>
        <v>-15.042696145012503</v>
      </c>
      <c r="V34" s="20">
        <f t="shared" si="5"/>
        <v>-17.994066586269454</v>
      </c>
    </row>
    <row r="35" spans="1:22" ht="15" x14ac:dyDescent="0.2">
      <c r="A35" s="22" t="s">
        <v>9</v>
      </c>
      <c r="B35" s="23" t="s">
        <v>20</v>
      </c>
      <c r="C35" s="23" t="s">
        <v>27</v>
      </c>
      <c r="D35" s="23" t="s">
        <v>77</v>
      </c>
      <c r="E35" s="23" t="s">
        <v>78</v>
      </c>
      <c r="F35" s="23" t="s">
        <v>79</v>
      </c>
      <c r="G35" s="23" t="s">
        <v>80</v>
      </c>
      <c r="H35" s="26" t="s">
        <v>78</v>
      </c>
      <c r="I35" s="27">
        <v>0.87558199999999997</v>
      </c>
      <c r="J35" s="24">
        <v>15.000911</v>
      </c>
      <c r="K35" s="25">
        <v>15.876493</v>
      </c>
      <c r="L35" s="24">
        <v>329.26820600000002</v>
      </c>
      <c r="M35" s="24">
        <v>185.07189399999999</v>
      </c>
      <c r="N35" s="28">
        <v>514.34010000000001</v>
      </c>
      <c r="O35" s="27">
        <v>72.934042000000005</v>
      </c>
      <c r="P35" s="24">
        <v>43.939266000000003</v>
      </c>
      <c r="Q35" s="25">
        <v>116.87330799999999</v>
      </c>
      <c r="R35" s="24">
        <v>517.20604700000001</v>
      </c>
      <c r="S35" s="24">
        <v>304.737056</v>
      </c>
      <c r="T35" s="28">
        <v>821.94310299999995</v>
      </c>
      <c r="U35" s="15">
        <f t="shared" si="4"/>
        <v>-86.415638205431804</v>
      </c>
      <c r="V35" s="20">
        <f t="shared" si="5"/>
        <v>-37.423880299899537</v>
      </c>
    </row>
    <row r="36" spans="1:22" ht="15" x14ac:dyDescent="0.2">
      <c r="A36" s="22" t="s">
        <v>9</v>
      </c>
      <c r="B36" s="23" t="s">
        <v>20</v>
      </c>
      <c r="C36" s="23" t="s">
        <v>27</v>
      </c>
      <c r="D36" s="23" t="s">
        <v>81</v>
      </c>
      <c r="E36" s="23" t="s">
        <v>82</v>
      </c>
      <c r="F36" s="23" t="s">
        <v>83</v>
      </c>
      <c r="G36" s="23" t="s">
        <v>84</v>
      </c>
      <c r="H36" s="26" t="s">
        <v>85</v>
      </c>
      <c r="I36" s="27">
        <v>1272.8936000000001</v>
      </c>
      <c r="J36" s="24">
        <v>117.21738000000001</v>
      </c>
      <c r="K36" s="25">
        <v>1390.1109799999999</v>
      </c>
      <c r="L36" s="24">
        <v>15463.442300000001</v>
      </c>
      <c r="M36" s="24">
        <v>1036.35537</v>
      </c>
      <c r="N36" s="28">
        <v>16499.79767</v>
      </c>
      <c r="O36" s="27">
        <v>2420.7237700000001</v>
      </c>
      <c r="P36" s="24">
        <v>96.167599999999993</v>
      </c>
      <c r="Q36" s="25">
        <v>2516.8913699999998</v>
      </c>
      <c r="R36" s="24">
        <v>17323.316429999999</v>
      </c>
      <c r="S36" s="24">
        <v>713.70540000000005</v>
      </c>
      <c r="T36" s="28">
        <v>18037.021830000002</v>
      </c>
      <c r="U36" s="15">
        <f t="shared" si="4"/>
        <v>-44.76873350318651</v>
      </c>
      <c r="V36" s="20">
        <f t="shared" si="5"/>
        <v>-8.5226051977340234</v>
      </c>
    </row>
    <row r="37" spans="1:22" ht="15" x14ac:dyDescent="0.2">
      <c r="A37" s="22" t="s">
        <v>9</v>
      </c>
      <c r="B37" s="23" t="s">
        <v>20</v>
      </c>
      <c r="C37" s="23" t="s">
        <v>27</v>
      </c>
      <c r="D37" s="23" t="s">
        <v>86</v>
      </c>
      <c r="E37" s="23" t="s">
        <v>87</v>
      </c>
      <c r="F37" s="23" t="s">
        <v>49</v>
      </c>
      <c r="G37" s="23" t="s">
        <v>88</v>
      </c>
      <c r="H37" s="26" t="s">
        <v>89</v>
      </c>
      <c r="I37" s="27">
        <v>82.856582000000003</v>
      </c>
      <c r="J37" s="24">
        <v>34.770119999999999</v>
      </c>
      <c r="K37" s="25">
        <v>117.62670199999999</v>
      </c>
      <c r="L37" s="24">
        <v>956.15601200000003</v>
      </c>
      <c r="M37" s="24">
        <v>327.68169899999998</v>
      </c>
      <c r="N37" s="28">
        <v>1283.8377109999999</v>
      </c>
      <c r="O37" s="27">
        <v>128.80379199999999</v>
      </c>
      <c r="P37" s="24">
        <v>30.742868000000001</v>
      </c>
      <c r="Q37" s="25">
        <v>159.54666</v>
      </c>
      <c r="R37" s="24">
        <v>866.94794400000001</v>
      </c>
      <c r="S37" s="24">
        <v>261.36127299999998</v>
      </c>
      <c r="T37" s="28">
        <v>1128.309217</v>
      </c>
      <c r="U37" s="15">
        <f t="shared" si="4"/>
        <v>-26.274419032024866</v>
      </c>
      <c r="V37" s="20">
        <f t="shared" si="5"/>
        <v>13.784208411726539</v>
      </c>
    </row>
    <row r="38" spans="1:22" ht="15" x14ac:dyDescent="0.2">
      <c r="A38" s="22" t="s">
        <v>9</v>
      </c>
      <c r="B38" s="23" t="s">
        <v>20</v>
      </c>
      <c r="C38" s="23" t="s">
        <v>27</v>
      </c>
      <c r="D38" s="23" t="s">
        <v>86</v>
      </c>
      <c r="E38" s="23" t="s">
        <v>90</v>
      </c>
      <c r="F38" s="23" t="s">
        <v>49</v>
      </c>
      <c r="G38" s="23" t="s">
        <v>88</v>
      </c>
      <c r="H38" s="26" t="s">
        <v>91</v>
      </c>
      <c r="I38" s="27">
        <v>0</v>
      </c>
      <c r="J38" s="24">
        <v>0.43946000000000002</v>
      </c>
      <c r="K38" s="25">
        <v>0.43946000000000002</v>
      </c>
      <c r="L38" s="24">
        <v>6.9555389999999999</v>
      </c>
      <c r="M38" s="24">
        <v>4.4096219999999997</v>
      </c>
      <c r="N38" s="28">
        <v>11.365161000000001</v>
      </c>
      <c r="O38" s="27">
        <v>0</v>
      </c>
      <c r="P38" s="24">
        <v>0</v>
      </c>
      <c r="Q38" s="25">
        <v>0</v>
      </c>
      <c r="R38" s="24">
        <v>0</v>
      </c>
      <c r="S38" s="24">
        <v>0</v>
      </c>
      <c r="T38" s="28">
        <v>0</v>
      </c>
      <c r="U38" s="14" t="s">
        <v>18</v>
      </c>
      <c r="V38" s="19" t="s">
        <v>18</v>
      </c>
    </row>
    <row r="39" spans="1:22" ht="15" x14ac:dyDescent="0.2">
      <c r="A39" s="22" t="s">
        <v>9</v>
      </c>
      <c r="B39" s="23" t="s">
        <v>20</v>
      </c>
      <c r="C39" s="23" t="s">
        <v>27</v>
      </c>
      <c r="D39" s="23" t="s">
        <v>92</v>
      </c>
      <c r="E39" s="23" t="s">
        <v>162</v>
      </c>
      <c r="F39" s="23" t="s">
        <v>39</v>
      </c>
      <c r="G39" s="23" t="s">
        <v>93</v>
      </c>
      <c r="H39" s="26" t="s">
        <v>94</v>
      </c>
      <c r="I39" s="27">
        <v>0</v>
      </c>
      <c r="J39" s="24">
        <v>0</v>
      </c>
      <c r="K39" s="25">
        <v>0</v>
      </c>
      <c r="L39" s="24">
        <v>701.15928899999994</v>
      </c>
      <c r="M39" s="24">
        <v>68.621628999999999</v>
      </c>
      <c r="N39" s="28">
        <v>769.78091800000004</v>
      </c>
      <c r="O39" s="27">
        <v>81.895775999999998</v>
      </c>
      <c r="P39" s="24">
        <v>10.128311999999999</v>
      </c>
      <c r="Q39" s="25">
        <v>92.024088000000006</v>
      </c>
      <c r="R39" s="24">
        <v>1029.8963349999999</v>
      </c>
      <c r="S39" s="24">
        <v>110.693044</v>
      </c>
      <c r="T39" s="28">
        <v>1140.589379</v>
      </c>
      <c r="U39" s="14" t="s">
        <v>18</v>
      </c>
      <c r="V39" s="20">
        <f t="shared" si="5"/>
        <v>-32.510250211614498</v>
      </c>
    </row>
    <row r="40" spans="1:22" ht="15" x14ac:dyDescent="0.2">
      <c r="A40" s="22" t="s">
        <v>9</v>
      </c>
      <c r="B40" s="23" t="s">
        <v>20</v>
      </c>
      <c r="C40" s="23" t="s">
        <v>27</v>
      </c>
      <c r="D40" s="23" t="s">
        <v>95</v>
      </c>
      <c r="E40" s="23" t="s">
        <v>96</v>
      </c>
      <c r="F40" s="23" t="s">
        <v>24</v>
      </c>
      <c r="G40" s="23" t="s">
        <v>97</v>
      </c>
      <c r="H40" s="26" t="s">
        <v>98</v>
      </c>
      <c r="I40" s="27">
        <v>365.63600000000002</v>
      </c>
      <c r="J40" s="24">
        <v>82.039199999999994</v>
      </c>
      <c r="K40" s="25">
        <v>447.67520000000002</v>
      </c>
      <c r="L40" s="24">
        <v>2523.7739999999999</v>
      </c>
      <c r="M40" s="24">
        <v>516.16560000000004</v>
      </c>
      <c r="N40" s="28">
        <v>3039.9396000000002</v>
      </c>
      <c r="O40" s="27">
        <v>235.13759999999999</v>
      </c>
      <c r="P40" s="24">
        <v>61.167000000000002</v>
      </c>
      <c r="Q40" s="25">
        <v>296.30459999999999</v>
      </c>
      <c r="R40" s="24">
        <v>2157.7037999999998</v>
      </c>
      <c r="S40" s="24">
        <v>506.24768999999998</v>
      </c>
      <c r="T40" s="28">
        <v>2663.9514899999999</v>
      </c>
      <c r="U40" s="15">
        <f t="shared" si="4"/>
        <v>51.086145810763675</v>
      </c>
      <c r="V40" s="20">
        <f t="shared" si="5"/>
        <v>14.113924799734257</v>
      </c>
    </row>
    <row r="41" spans="1:22" ht="15" x14ac:dyDescent="0.2">
      <c r="A41" s="22" t="s">
        <v>9</v>
      </c>
      <c r="B41" s="23" t="s">
        <v>20</v>
      </c>
      <c r="C41" s="23" t="s">
        <v>27</v>
      </c>
      <c r="D41" s="23" t="s">
        <v>95</v>
      </c>
      <c r="E41" s="23" t="s">
        <v>99</v>
      </c>
      <c r="F41" s="23" t="s">
        <v>24</v>
      </c>
      <c r="G41" s="23" t="s">
        <v>97</v>
      </c>
      <c r="H41" s="26" t="s">
        <v>98</v>
      </c>
      <c r="I41" s="27">
        <v>211.11799999999999</v>
      </c>
      <c r="J41" s="24">
        <v>47.325600000000001</v>
      </c>
      <c r="K41" s="25">
        <v>258.4436</v>
      </c>
      <c r="L41" s="24">
        <v>1905.0070000000001</v>
      </c>
      <c r="M41" s="24">
        <v>364.05169999999998</v>
      </c>
      <c r="N41" s="28">
        <v>2269.0587</v>
      </c>
      <c r="O41" s="27">
        <v>183.9734</v>
      </c>
      <c r="P41" s="24">
        <v>47.798400000000001</v>
      </c>
      <c r="Q41" s="25">
        <v>231.77180000000001</v>
      </c>
      <c r="R41" s="24">
        <v>1251.8512000000001</v>
      </c>
      <c r="S41" s="24">
        <v>290.56571000000002</v>
      </c>
      <c r="T41" s="28">
        <v>1542.4169099999999</v>
      </c>
      <c r="U41" s="15">
        <f t="shared" si="4"/>
        <v>11.50778481247503</v>
      </c>
      <c r="V41" s="20">
        <f t="shared" si="5"/>
        <v>47.110595409641888</v>
      </c>
    </row>
    <row r="42" spans="1:22" ht="15" x14ac:dyDescent="0.2">
      <c r="A42" s="22" t="s">
        <v>9</v>
      </c>
      <c r="B42" s="23" t="s">
        <v>20</v>
      </c>
      <c r="C42" s="23" t="s">
        <v>27</v>
      </c>
      <c r="D42" s="23" t="s">
        <v>95</v>
      </c>
      <c r="E42" s="31" t="s">
        <v>198</v>
      </c>
      <c r="F42" s="23" t="s">
        <v>24</v>
      </c>
      <c r="G42" s="23" t="s">
        <v>97</v>
      </c>
      <c r="H42" s="26" t="s">
        <v>199</v>
      </c>
      <c r="I42" s="27">
        <v>62.26</v>
      </c>
      <c r="J42" s="24">
        <v>27.491</v>
      </c>
      <c r="K42" s="25">
        <v>89.751000000000005</v>
      </c>
      <c r="L42" s="24">
        <v>471.94400000000002</v>
      </c>
      <c r="M42" s="24">
        <v>132.69059999999999</v>
      </c>
      <c r="N42" s="28">
        <v>604.63459999999998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 x14ac:dyDescent="0.2">
      <c r="A43" s="22" t="s">
        <v>9</v>
      </c>
      <c r="B43" s="23" t="s">
        <v>20</v>
      </c>
      <c r="C43" s="23" t="s">
        <v>27</v>
      </c>
      <c r="D43" s="23" t="s">
        <v>200</v>
      </c>
      <c r="E43" s="23" t="s">
        <v>201</v>
      </c>
      <c r="F43" s="23" t="s">
        <v>44</v>
      </c>
      <c r="G43" s="23" t="s">
        <v>44</v>
      </c>
      <c r="H43" s="26" t="s">
        <v>113</v>
      </c>
      <c r="I43" s="27">
        <v>0</v>
      </c>
      <c r="J43" s="24">
        <v>0</v>
      </c>
      <c r="K43" s="25">
        <v>0</v>
      </c>
      <c r="L43" s="24">
        <v>0</v>
      </c>
      <c r="M43" s="24">
        <v>0</v>
      </c>
      <c r="N43" s="28">
        <v>0</v>
      </c>
      <c r="O43" s="27">
        <v>0</v>
      </c>
      <c r="P43" s="24">
        <v>0</v>
      </c>
      <c r="Q43" s="25">
        <v>0</v>
      </c>
      <c r="R43" s="24">
        <v>22.44</v>
      </c>
      <c r="S43" s="24">
        <v>0</v>
      </c>
      <c r="T43" s="28">
        <v>22.44</v>
      </c>
      <c r="U43" s="14" t="s">
        <v>18</v>
      </c>
      <c r="V43" s="19" t="s">
        <v>18</v>
      </c>
    </row>
    <row r="44" spans="1:22" ht="15" x14ac:dyDescent="0.2">
      <c r="A44" s="22" t="s">
        <v>9</v>
      </c>
      <c r="B44" s="23" t="s">
        <v>202</v>
      </c>
      <c r="C44" s="23" t="s">
        <v>27</v>
      </c>
      <c r="D44" s="23" t="s">
        <v>200</v>
      </c>
      <c r="E44" s="23" t="s">
        <v>201</v>
      </c>
      <c r="F44" s="23" t="s">
        <v>44</v>
      </c>
      <c r="G44" s="23" t="s">
        <v>44</v>
      </c>
      <c r="H44" s="26" t="s">
        <v>113</v>
      </c>
      <c r="I44" s="27">
        <v>0</v>
      </c>
      <c r="J44" s="24">
        <v>0</v>
      </c>
      <c r="K44" s="25">
        <v>0</v>
      </c>
      <c r="L44" s="24">
        <v>0</v>
      </c>
      <c r="M44" s="24">
        <v>0</v>
      </c>
      <c r="N44" s="28">
        <v>0</v>
      </c>
      <c r="O44" s="27">
        <v>0</v>
      </c>
      <c r="P44" s="24">
        <v>0</v>
      </c>
      <c r="Q44" s="25">
        <v>0</v>
      </c>
      <c r="R44" s="24">
        <v>0</v>
      </c>
      <c r="S44" s="24">
        <v>11.31</v>
      </c>
      <c r="T44" s="28">
        <v>11.31</v>
      </c>
      <c r="U44" s="14" t="s">
        <v>18</v>
      </c>
      <c r="V44" s="19" t="s">
        <v>18</v>
      </c>
    </row>
    <row r="45" spans="1:22" ht="15" x14ac:dyDescent="0.2">
      <c r="A45" s="22" t="s">
        <v>9</v>
      </c>
      <c r="B45" s="23" t="s">
        <v>20</v>
      </c>
      <c r="C45" s="23" t="s">
        <v>27</v>
      </c>
      <c r="D45" s="23" t="s">
        <v>232</v>
      </c>
      <c r="E45" s="23" t="s">
        <v>233</v>
      </c>
      <c r="F45" s="23" t="s">
        <v>44</v>
      </c>
      <c r="G45" s="23" t="s">
        <v>183</v>
      </c>
      <c r="H45" s="26" t="s">
        <v>184</v>
      </c>
      <c r="I45" s="27">
        <v>0</v>
      </c>
      <c r="J45" s="24">
        <v>0.20799999999999999</v>
      </c>
      <c r="K45" s="25">
        <v>0.20799999999999999</v>
      </c>
      <c r="L45" s="24">
        <v>0</v>
      </c>
      <c r="M45" s="24">
        <v>0.20799999999999999</v>
      </c>
      <c r="N45" s="28">
        <v>0.20799999999999999</v>
      </c>
      <c r="O45" s="27">
        <v>0</v>
      </c>
      <c r="P45" s="24">
        <v>0</v>
      </c>
      <c r="Q45" s="25">
        <v>0</v>
      </c>
      <c r="R45" s="24">
        <v>0</v>
      </c>
      <c r="S45" s="24">
        <v>0</v>
      </c>
      <c r="T45" s="28">
        <v>0</v>
      </c>
      <c r="U45" s="14" t="s">
        <v>18</v>
      </c>
      <c r="V45" s="19" t="s">
        <v>18</v>
      </c>
    </row>
    <row r="46" spans="1:22" ht="15" x14ac:dyDescent="0.2">
      <c r="A46" s="22" t="s">
        <v>9</v>
      </c>
      <c r="B46" s="23" t="s">
        <v>20</v>
      </c>
      <c r="C46" s="23" t="s">
        <v>27</v>
      </c>
      <c r="D46" s="23" t="s">
        <v>100</v>
      </c>
      <c r="E46" s="23" t="s">
        <v>208</v>
      </c>
      <c r="F46" s="23" t="s">
        <v>101</v>
      </c>
      <c r="G46" s="23" t="s">
        <v>102</v>
      </c>
      <c r="H46" s="26" t="s">
        <v>209</v>
      </c>
      <c r="I46" s="27">
        <v>0</v>
      </c>
      <c r="J46" s="24">
        <v>0</v>
      </c>
      <c r="K46" s="25">
        <v>0</v>
      </c>
      <c r="L46" s="24">
        <v>0</v>
      </c>
      <c r="M46" s="24">
        <v>737.07327699999996</v>
      </c>
      <c r="N46" s="28">
        <v>737.07327699999996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 x14ac:dyDescent="0.2">
      <c r="A47" s="22" t="s">
        <v>9</v>
      </c>
      <c r="B47" s="23" t="s">
        <v>20</v>
      </c>
      <c r="C47" s="23" t="s">
        <v>27</v>
      </c>
      <c r="D47" s="23" t="s">
        <v>100</v>
      </c>
      <c r="E47" s="23" t="s">
        <v>149</v>
      </c>
      <c r="F47" s="23" t="s">
        <v>101</v>
      </c>
      <c r="G47" s="23" t="s">
        <v>102</v>
      </c>
      <c r="H47" s="26" t="s">
        <v>150</v>
      </c>
      <c r="I47" s="27">
        <v>78.589343</v>
      </c>
      <c r="J47" s="24">
        <v>9.5504560000000005</v>
      </c>
      <c r="K47" s="25">
        <v>88.139798999999996</v>
      </c>
      <c r="L47" s="24">
        <v>411.39746300000002</v>
      </c>
      <c r="M47" s="24">
        <v>25.174627000000001</v>
      </c>
      <c r="N47" s="28">
        <v>436.57209</v>
      </c>
      <c r="O47" s="27">
        <v>0</v>
      </c>
      <c r="P47" s="24">
        <v>0</v>
      </c>
      <c r="Q47" s="25">
        <v>0</v>
      </c>
      <c r="R47" s="24">
        <v>625.62206500000002</v>
      </c>
      <c r="S47" s="24">
        <v>30.994947</v>
      </c>
      <c r="T47" s="28">
        <v>656.61701200000005</v>
      </c>
      <c r="U47" s="14" t="s">
        <v>18</v>
      </c>
      <c r="V47" s="20">
        <f t="shared" si="5"/>
        <v>-33.51191302975257</v>
      </c>
    </row>
    <row r="48" spans="1:22" ht="15" x14ac:dyDescent="0.2">
      <c r="A48" s="22" t="s">
        <v>9</v>
      </c>
      <c r="B48" s="23" t="s">
        <v>20</v>
      </c>
      <c r="C48" s="23" t="s">
        <v>21</v>
      </c>
      <c r="D48" s="23" t="s">
        <v>177</v>
      </c>
      <c r="E48" s="23" t="s">
        <v>180</v>
      </c>
      <c r="F48" s="23" t="s">
        <v>24</v>
      </c>
      <c r="G48" s="23" t="s">
        <v>178</v>
      </c>
      <c r="H48" s="26" t="s">
        <v>179</v>
      </c>
      <c r="I48" s="27">
        <v>93.889855999999995</v>
      </c>
      <c r="J48" s="24">
        <v>5.0565189999999998</v>
      </c>
      <c r="K48" s="25">
        <v>98.946374000000006</v>
      </c>
      <c r="L48" s="24">
        <v>566.99196900000004</v>
      </c>
      <c r="M48" s="24">
        <v>8.8900190000000006</v>
      </c>
      <c r="N48" s="28">
        <v>575.88198799999998</v>
      </c>
      <c r="O48" s="27">
        <v>29.376708000000001</v>
      </c>
      <c r="P48" s="24">
        <v>0</v>
      </c>
      <c r="Q48" s="25">
        <v>29.376708000000001</v>
      </c>
      <c r="R48" s="24">
        <v>87.616708000000003</v>
      </c>
      <c r="S48" s="24">
        <v>0</v>
      </c>
      <c r="T48" s="28">
        <v>87.616708000000003</v>
      </c>
      <c r="U48" s="14" t="s">
        <v>18</v>
      </c>
      <c r="V48" s="19" t="s">
        <v>18</v>
      </c>
    </row>
    <row r="49" spans="1:22" ht="15" x14ac:dyDescent="0.2">
      <c r="A49" s="22" t="s">
        <v>9</v>
      </c>
      <c r="B49" s="23" t="s">
        <v>20</v>
      </c>
      <c r="C49" s="23" t="s">
        <v>27</v>
      </c>
      <c r="D49" s="23" t="s">
        <v>224</v>
      </c>
      <c r="E49" s="23" t="s">
        <v>128</v>
      </c>
      <c r="F49" s="23" t="s">
        <v>24</v>
      </c>
      <c r="G49" s="23" t="s">
        <v>54</v>
      </c>
      <c r="H49" s="26" t="s">
        <v>129</v>
      </c>
      <c r="I49" s="27">
        <v>20.935908000000001</v>
      </c>
      <c r="J49" s="24">
        <v>11.346907</v>
      </c>
      <c r="K49" s="25">
        <v>32.282814999999999</v>
      </c>
      <c r="L49" s="24">
        <v>50.938912000000002</v>
      </c>
      <c r="M49" s="24">
        <v>21.797122000000002</v>
      </c>
      <c r="N49" s="28">
        <v>72.736034000000004</v>
      </c>
      <c r="O49" s="27">
        <v>0</v>
      </c>
      <c r="P49" s="24">
        <v>0</v>
      </c>
      <c r="Q49" s="25">
        <v>0</v>
      </c>
      <c r="R49" s="24">
        <v>0</v>
      </c>
      <c r="S49" s="24">
        <v>0</v>
      </c>
      <c r="T49" s="28">
        <v>0</v>
      </c>
      <c r="U49" s="14" t="s">
        <v>18</v>
      </c>
      <c r="V49" s="19" t="s">
        <v>18</v>
      </c>
    </row>
    <row r="50" spans="1:22" ht="15" x14ac:dyDescent="0.2">
      <c r="A50" s="22" t="s">
        <v>9</v>
      </c>
      <c r="B50" s="23" t="s">
        <v>20</v>
      </c>
      <c r="C50" s="23" t="s">
        <v>27</v>
      </c>
      <c r="D50" s="23" t="s">
        <v>213</v>
      </c>
      <c r="E50" s="23" t="s">
        <v>214</v>
      </c>
      <c r="F50" s="23" t="s">
        <v>24</v>
      </c>
      <c r="G50" s="23" t="s">
        <v>215</v>
      </c>
      <c r="H50" s="26" t="s">
        <v>215</v>
      </c>
      <c r="I50" s="27">
        <v>0</v>
      </c>
      <c r="J50" s="24">
        <v>0</v>
      </c>
      <c r="K50" s="25">
        <v>0</v>
      </c>
      <c r="L50" s="24">
        <v>12.43486</v>
      </c>
      <c r="M50" s="24">
        <v>0</v>
      </c>
      <c r="N50" s="28">
        <v>12.43486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 x14ac:dyDescent="0.2">
      <c r="A51" s="22" t="s">
        <v>9</v>
      </c>
      <c r="B51" s="23" t="s">
        <v>20</v>
      </c>
      <c r="C51" s="23" t="s">
        <v>27</v>
      </c>
      <c r="D51" s="23" t="s">
        <v>103</v>
      </c>
      <c r="E51" s="23" t="s">
        <v>104</v>
      </c>
      <c r="F51" s="23" t="s">
        <v>32</v>
      </c>
      <c r="G51" s="23" t="s">
        <v>33</v>
      </c>
      <c r="H51" s="26" t="s">
        <v>33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30.192277000000001</v>
      </c>
      <c r="P51" s="24">
        <v>0</v>
      </c>
      <c r="Q51" s="25">
        <v>30.192277000000001</v>
      </c>
      <c r="R51" s="24">
        <v>221.47875300000001</v>
      </c>
      <c r="S51" s="24">
        <v>0</v>
      </c>
      <c r="T51" s="28">
        <v>221.47875300000001</v>
      </c>
      <c r="U51" s="14" t="s">
        <v>18</v>
      </c>
      <c r="V51" s="19" t="s">
        <v>18</v>
      </c>
    </row>
    <row r="52" spans="1:22" ht="15" x14ac:dyDescent="0.2">
      <c r="A52" s="22" t="s">
        <v>9</v>
      </c>
      <c r="B52" s="23" t="s">
        <v>20</v>
      </c>
      <c r="C52" s="23" t="s">
        <v>21</v>
      </c>
      <c r="D52" s="23" t="s">
        <v>105</v>
      </c>
      <c r="E52" s="23" t="s">
        <v>106</v>
      </c>
      <c r="F52" s="23" t="s">
        <v>24</v>
      </c>
      <c r="G52" s="23" t="s">
        <v>107</v>
      </c>
      <c r="H52" s="26" t="s">
        <v>108</v>
      </c>
      <c r="I52" s="27">
        <v>119.020824</v>
      </c>
      <c r="J52" s="24">
        <v>0.69600200000000001</v>
      </c>
      <c r="K52" s="25">
        <v>119.716826</v>
      </c>
      <c r="L52" s="24">
        <v>491.482912</v>
      </c>
      <c r="M52" s="24">
        <v>4.6142919999999998</v>
      </c>
      <c r="N52" s="28">
        <v>496.09720499999997</v>
      </c>
      <c r="O52" s="27">
        <v>5.5058059999999998</v>
      </c>
      <c r="P52" s="24">
        <v>0.89907300000000001</v>
      </c>
      <c r="Q52" s="25">
        <v>6.4048790000000002</v>
      </c>
      <c r="R52" s="24">
        <v>449.812093</v>
      </c>
      <c r="S52" s="24">
        <v>15.571054</v>
      </c>
      <c r="T52" s="28">
        <v>465.38314700000001</v>
      </c>
      <c r="U52" s="14" t="s">
        <v>18</v>
      </c>
      <c r="V52" s="20">
        <f t="shared" si="5"/>
        <v>6.5997357656786715</v>
      </c>
    </row>
    <row r="53" spans="1:22" ht="15" x14ac:dyDescent="0.2">
      <c r="A53" s="22" t="s">
        <v>9</v>
      </c>
      <c r="B53" s="23" t="s">
        <v>20</v>
      </c>
      <c r="C53" s="23" t="s">
        <v>27</v>
      </c>
      <c r="D53" s="23" t="s">
        <v>169</v>
      </c>
      <c r="E53" s="23" t="s">
        <v>170</v>
      </c>
      <c r="F53" s="23" t="s">
        <v>24</v>
      </c>
      <c r="G53" s="23" t="s">
        <v>171</v>
      </c>
      <c r="H53" s="26" t="s">
        <v>172</v>
      </c>
      <c r="I53" s="27">
        <v>0</v>
      </c>
      <c r="J53" s="24">
        <v>0</v>
      </c>
      <c r="K53" s="25">
        <v>0</v>
      </c>
      <c r="L53" s="24">
        <v>0</v>
      </c>
      <c r="M53" s="24">
        <v>0.11745700000000001</v>
      </c>
      <c r="N53" s="28">
        <v>0.11745700000000001</v>
      </c>
      <c r="O53" s="27">
        <v>0</v>
      </c>
      <c r="P53" s="24">
        <v>0</v>
      </c>
      <c r="Q53" s="25">
        <v>0</v>
      </c>
      <c r="R53" s="24">
        <v>0</v>
      </c>
      <c r="S53" s="24">
        <v>1.0362659999999999</v>
      </c>
      <c r="T53" s="28">
        <v>1.0362659999999999</v>
      </c>
      <c r="U53" s="14" t="s">
        <v>18</v>
      </c>
      <c r="V53" s="20">
        <f t="shared" si="5"/>
        <v>-88.665361982348159</v>
      </c>
    </row>
    <row r="54" spans="1:22" ht="15" x14ac:dyDescent="0.2">
      <c r="A54" s="22" t="s">
        <v>9</v>
      </c>
      <c r="B54" s="23" t="s">
        <v>20</v>
      </c>
      <c r="C54" s="23" t="s">
        <v>27</v>
      </c>
      <c r="D54" s="23" t="s">
        <v>109</v>
      </c>
      <c r="E54" s="23" t="s">
        <v>166</v>
      </c>
      <c r="F54" s="23" t="s">
        <v>44</v>
      </c>
      <c r="G54" s="23" t="s">
        <v>44</v>
      </c>
      <c r="H54" s="26" t="s">
        <v>110</v>
      </c>
      <c r="I54" s="27">
        <v>354.70926400000002</v>
      </c>
      <c r="J54" s="24">
        <v>27.109718999999998</v>
      </c>
      <c r="K54" s="25">
        <v>381.818983</v>
      </c>
      <c r="L54" s="24">
        <v>2366.8835509999999</v>
      </c>
      <c r="M54" s="24">
        <v>199.55550400000001</v>
      </c>
      <c r="N54" s="28">
        <v>2566.4390549999998</v>
      </c>
      <c r="O54" s="27">
        <v>0</v>
      </c>
      <c r="P54" s="24">
        <v>0</v>
      </c>
      <c r="Q54" s="25">
        <v>0</v>
      </c>
      <c r="R54" s="24">
        <v>106.784846</v>
      </c>
      <c r="S54" s="24">
        <v>8.1752909999999996</v>
      </c>
      <c r="T54" s="28">
        <v>114.960137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20</v>
      </c>
      <c r="C55" s="23" t="s">
        <v>27</v>
      </c>
      <c r="D55" s="23" t="s">
        <v>111</v>
      </c>
      <c r="E55" s="23" t="s">
        <v>163</v>
      </c>
      <c r="F55" s="23" t="s">
        <v>44</v>
      </c>
      <c r="G55" s="23" t="s">
        <v>44</v>
      </c>
      <c r="H55" s="26" t="s">
        <v>113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0</v>
      </c>
      <c r="Q55" s="25">
        <v>0</v>
      </c>
      <c r="R55" s="24">
        <v>8036.6547309999996</v>
      </c>
      <c r="S55" s="24">
        <v>372.69086399999998</v>
      </c>
      <c r="T55" s="28">
        <v>8409.3455950000007</v>
      </c>
      <c r="U55" s="14" t="s">
        <v>18</v>
      </c>
      <c r="V55" s="19" t="s">
        <v>18</v>
      </c>
    </row>
    <row r="56" spans="1:22" ht="15" x14ac:dyDescent="0.2">
      <c r="A56" s="22" t="s">
        <v>9</v>
      </c>
      <c r="B56" s="23" t="s">
        <v>20</v>
      </c>
      <c r="C56" s="23" t="s">
        <v>27</v>
      </c>
      <c r="D56" s="23" t="s">
        <v>111</v>
      </c>
      <c r="E56" s="23" t="s">
        <v>112</v>
      </c>
      <c r="F56" s="23" t="s">
        <v>44</v>
      </c>
      <c r="G56" s="23" t="s">
        <v>44</v>
      </c>
      <c r="H56" s="26" t="s">
        <v>113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309.35092900000001</v>
      </c>
      <c r="P56" s="24">
        <v>5.7514519999999996</v>
      </c>
      <c r="Q56" s="25">
        <v>315.10238099999998</v>
      </c>
      <c r="R56" s="24">
        <v>2063.0270300000002</v>
      </c>
      <c r="S56" s="24">
        <v>48.465972000000001</v>
      </c>
      <c r="T56" s="28">
        <v>2111.493003</v>
      </c>
      <c r="U56" s="14" t="s">
        <v>18</v>
      </c>
      <c r="V56" s="19" t="s">
        <v>18</v>
      </c>
    </row>
    <row r="57" spans="1:22" ht="15" x14ac:dyDescent="0.2">
      <c r="A57" s="22" t="s">
        <v>9</v>
      </c>
      <c r="B57" s="23" t="s">
        <v>20</v>
      </c>
      <c r="C57" s="23" t="s">
        <v>27</v>
      </c>
      <c r="D57" s="23" t="s">
        <v>114</v>
      </c>
      <c r="E57" s="23" t="s">
        <v>193</v>
      </c>
      <c r="F57" s="23" t="s">
        <v>39</v>
      </c>
      <c r="G57" s="23" t="s">
        <v>40</v>
      </c>
      <c r="H57" s="26" t="s">
        <v>116</v>
      </c>
      <c r="I57" s="27">
        <v>0</v>
      </c>
      <c r="J57" s="24">
        <v>602.32230000000004</v>
      </c>
      <c r="K57" s="25">
        <v>602.32230000000004</v>
      </c>
      <c r="L57" s="24">
        <v>0</v>
      </c>
      <c r="M57" s="24">
        <v>6251.6016</v>
      </c>
      <c r="N57" s="28">
        <v>6251.6016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 x14ac:dyDescent="0.2">
      <c r="A58" s="22" t="s">
        <v>9</v>
      </c>
      <c r="B58" s="23" t="s">
        <v>20</v>
      </c>
      <c r="C58" s="23" t="s">
        <v>27</v>
      </c>
      <c r="D58" s="23" t="s">
        <v>114</v>
      </c>
      <c r="E58" s="23" t="s">
        <v>115</v>
      </c>
      <c r="F58" s="23" t="s">
        <v>39</v>
      </c>
      <c r="G58" s="23" t="s">
        <v>40</v>
      </c>
      <c r="H58" s="26" t="s">
        <v>116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0</v>
      </c>
      <c r="P58" s="24">
        <v>744.82560000000001</v>
      </c>
      <c r="Q58" s="25">
        <v>744.82560000000001</v>
      </c>
      <c r="R58" s="24">
        <v>0</v>
      </c>
      <c r="S58" s="24">
        <v>6215.6505999999999</v>
      </c>
      <c r="T58" s="28">
        <v>6215.6505999999999</v>
      </c>
      <c r="U58" s="14" t="s">
        <v>18</v>
      </c>
      <c r="V58" s="19" t="s">
        <v>18</v>
      </c>
    </row>
    <row r="59" spans="1:22" ht="15" x14ac:dyDescent="0.2">
      <c r="A59" s="22" t="s">
        <v>9</v>
      </c>
      <c r="B59" s="23" t="s">
        <v>20</v>
      </c>
      <c r="C59" s="23" t="s">
        <v>27</v>
      </c>
      <c r="D59" s="23" t="s">
        <v>114</v>
      </c>
      <c r="E59" s="23" t="s">
        <v>117</v>
      </c>
      <c r="F59" s="23" t="s">
        <v>39</v>
      </c>
      <c r="G59" s="23" t="s">
        <v>40</v>
      </c>
      <c r="H59" s="26" t="s">
        <v>116</v>
      </c>
      <c r="I59" s="27">
        <v>0</v>
      </c>
      <c r="J59" s="24">
        <v>0</v>
      </c>
      <c r="K59" s="25">
        <v>0</v>
      </c>
      <c r="L59" s="24">
        <v>0</v>
      </c>
      <c r="M59" s="24">
        <v>0</v>
      </c>
      <c r="N59" s="28">
        <v>0</v>
      </c>
      <c r="O59" s="27">
        <v>0</v>
      </c>
      <c r="P59" s="24">
        <v>54.590800000000002</v>
      </c>
      <c r="Q59" s="25">
        <v>54.590800000000002</v>
      </c>
      <c r="R59" s="24">
        <v>0</v>
      </c>
      <c r="S59" s="24">
        <v>377.57119999999998</v>
      </c>
      <c r="T59" s="28">
        <v>377.57119999999998</v>
      </c>
      <c r="U59" s="14" t="s">
        <v>18</v>
      </c>
      <c r="V59" s="19" t="s">
        <v>18</v>
      </c>
    </row>
    <row r="60" spans="1:22" ht="15" x14ac:dyDescent="0.2">
      <c r="A60" s="22" t="s">
        <v>9</v>
      </c>
      <c r="B60" s="23" t="s">
        <v>20</v>
      </c>
      <c r="C60" s="23" t="s">
        <v>21</v>
      </c>
      <c r="D60" s="23" t="s">
        <v>181</v>
      </c>
      <c r="E60" s="23" t="s">
        <v>182</v>
      </c>
      <c r="F60" s="23" t="s">
        <v>44</v>
      </c>
      <c r="G60" s="23" t="s">
        <v>183</v>
      </c>
      <c r="H60" s="26" t="s">
        <v>184</v>
      </c>
      <c r="I60" s="27">
        <v>28.036296</v>
      </c>
      <c r="J60" s="24">
        <v>0</v>
      </c>
      <c r="K60" s="25">
        <v>28.036296</v>
      </c>
      <c r="L60" s="24">
        <v>518.54482700000005</v>
      </c>
      <c r="M60" s="24">
        <v>0</v>
      </c>
      <c r="N60" s="28">
        <v>518.54482700000005</v>
      </c>
      <c r="O60" s="27">
        <v>65.627410999999995</v>
      </c>
      <c r="P60" s="24">
        <v>2.0676369999999999</v>
      </c>
      <c r="Q60" s="25">
        <v>67.695048</v>
      </c>
      <c r="R60" s="24">
        <v>126.72542799999999</v>
      </c>
      <c r="S60" s="24">
        <v>2.0676369999999999</v>
      </c>
      <c r="T60" s="28">
        <v>128.79306500000001</v>
      </c>
      <c r="U60" s="15">
        <f t="shared" si="4"/>
        <v>-58.58442112338853</v>
      </c>
      <c r="V60" s="19" t="s">
        <v>18</v>
      </c>
    </row>
    <row r="61" spans="1:22" ht="15" x14ac:dyDescent="0.2">
      <c r="A61" s="22" t="s">
        <v>9</v>
      </c>
      <c r="B61" s="23" t="s">
        <v>20</v>
      </c>
      <c r="C61" s="23" t="s">
        <v>27</v>
      </c>
      <c r="D61" s="23" t="s">
        <v>185</v>
      </c>
      <c r="E61" s="23" t="s">
        <v>186</v>
      </c>
      <c r="F61" s="23" t="s">
        <v>74</v>
      </c>
      <c r="G61" s="23" t="s">
        <v>187</v>
      </c>
      <c r="H61" s="26" t="s">
        <v>188</v>
      </c>
      <c r="I61" s="27">
        <v>0</v>
      </c>
      <c r="J61" s="24">
        <v>0</v>
      </c>
      <c r="K61" s="25">
        <v>0</v>
      </c>
      <c r="L61" s="24">
        <v>0</v>
      </c>
      <c r="M61" s="24">
        <v>0.62800599999999995</v>
      </c>
      <c r="N61" s="28">
        <v>0.62800599999999995</v>
      </c>
      <c r="O61" s="27">
        <v>0</v>
      </c>
      <c r="P61" s="24">
        <v>4.9218999999999999E-2</v>
      </c>
      <c r="Q61" s="25">
        <v>4.9218999999999999E-2</v>
      </c>
      <c r="R61" s="24">
        <v>0</v>
      </c>
      <c r="S61" s="24">
        <v>4.9218999999999999E-2</v>
      </c>
      <c r="T61" s="28">
        <v>4.9218999999999999E-2</v>
      </c>
      <c r="U61" s="14" t="s">
        <v>18</v>
      </c>
      <c r="V61" s="19" t="s">
        <v>18</v>
      </c>
    </row>
    <row r="62" spans="1:22" ht="15" x14ac:dyDescent="0.2">
      <c r="A62" s="22" t="s">
        <v>9</v>
      </c>
      <c r="B62" s="23" t="s">
        <v>20</v>
      </c>
      <c r="C62" s="23" t="s">
        <v>27</v>
      </c>
      <c r="D62" s="23" t="s">
        <v>234</v>
      </c>
      <c r="E62" s="23" t="s">
        <v>71</v>
      </c>
      <c r="F62" s="23" t="s">
        <v>44</v>
      </c>
      <c r="G62" s="23" t="s">
        <v>44</v>
      </c>
      <c r="H62" s="26" t="s">
        <v>72</v>
      </c>
      <c r="I62" s="27">
        <v>1371.53639</v>
      </c>
      <c r="J62" s="24">
        <v>147.37208000000001</v>
      </c>
      <c r="K62" s="25">
        <v>1518.9084700000001</v>
      </c>
      <c r="L62" s="24">
        <v>10520.313087</v>
      </c>
      <c r="M62" s="24">
        <v>1184.3635919999999</v>
      </c>
      <c r="N62" s="28">
        <v>11704.676679</v>
      </c>
      <c r="O62" s="27">
        <v>1321.4777999999999</v>
      </c>
      <c r="P62" s="24">
        <v>189.61505</v>
      </c>
      <c r="Q62" s="25">
        <v>1511.09285</v>
      </c>
      <c r="R62" s="24">
        <v>12979.903071000001</v>
      </c>
      <c r="S62" s="24">
        <v>1379.6797320000001</v>
      </c>
      <c r="T62" s="28">
        <v>14359.582802999999</v>
      </c>
      <c r="U62" s="15">
        <f t="shared" si="4"/>
        <v>0.51721639739081837</v>
      </c>
      <c r="V62" s="20">
        <f t="shared" si="5"/>
        <v>-18.488741354277629</v>
      </c>
    </row>
    <row r="63" spans="1:22" ht="15" x14ac:dyDescent="0.2">
      <c r="A63" s="22" t="s">
        <v>9</v>
      </c>
      <c r="B63" s="23" t="s">
        <v>20</v>
      </c>
      <c r="C63" s="23" t="s">
        <v>27</v>
      </c>
      <c r="D63" s="23" t="s">
        <v>119</v>
      </c>
      <c r="E63" s="23" t="s">
        <v>120</v>
      </c>
      <c r="F63" s="23" t="s">
        <v>30</v>
      </c>
      <c r="G63" s="23" t="s">
        <v>31</v>
      </c>
      <c r="H63" s="26" t="s">
        <v>31</v>
      </c>
      <c r="I63" s="27">
        <v>1174.534521</v>
      </c>
      <c r="J63" s="24">
        <v>29.887758000000002</v>
      </c>
      <c r="K63" s="25">
        <v>1204.4222789999999</v>
      </c>
      <c r="L63" s="24">
        <v>9993.2577509999992</v>
      </c>
      <c r="M63" s="24">
        <v>279.08267599999999</v>
      </c>
      <c r="N63" s="28">
        <v>10272.340426999999</v>
      </c>
      <c r="O63" s="27">
        <v>1164.54009</v>
      </c>
      <c r="P63" s="24">
        <v>18.655000000000001</v>
      </c>
      <c r="Q63" s="25">
        <v>1183.1950899999999</v>
      </c>
      <c r="R63" s="24">
        <v>11510.418674</v>
      </c>
      <c r="S63" s="24">
        <v>198.63978700000001</v>
      </c>
      <c r="T63" s="28">
        <v>11709.058461000001</v>
      </c>
      <c r="U63" s="15">
        <f t="shared" si="4"/>
        <v>1.7940565490345284</v>
      </c>
      <c r="V63" s="20">
        <f t="shared" si="5"/>
        <v>-12.270141436097159</v>
      </c>
    </row>
    <row r="64" spans="1:22" ht="15" x14ac:dyDescent="0.2">
      <c r="A64" s="22" t="s">
        <v>9</v>
      </c>
      <c r="B64" s="23" t="s">
        <v>20</v>
      </c>
      <c r="C64" s="23" t="s">
        <v>27</v>
      </c>
      <c r="D64" s="23" t="s">
        <v>121</v>
      </c>
      <c r="E64" s="23" t="s">
        <v>122</v>
      </c>
      <c r="F64" s="23" t="s">
        <v>39</v>
      </c>
      <c r="G64" s="23" t="s">
        <v>123</v>
      </c>
      <c r="H64" s="26" t="s">
        <v>123</v>
      </c>
      <c r="I64" s="27">
        <v>224.38914800000001</v>
      </c>
      <c r="J64" s="24">
        <v>76.552655000000001</v>
      </c>
      <c r="K64" s="25">
        <v>300.94180299999999</v>
      </c>
      <c r="L64" s="24">
        <v>2051.4426020000001</v>
      </c>
      <c r="M64" s="24">
        <v>722.43857100000002</v>
      </c>
      <c r="N64" s="28">
        <v>2773.8811740000001</v>
      </c>
      <c r="O64" s="27">
        <v>428.78114299999999</v>
      </c>
      <c r="P64" s="24">
        <v>109.84544200000001</v>
      </c>
      <c r="Q64" s="25">
        <v>538.62658499999998</v>
      </c>
      <c r="R64" s="24">
        <v>2981.2981799999998</v>
      </c>
      <c r="S64" s="24">
        <v>715.02380500000004</v>
      </c>
      <c r="T64" s="28">
        <v>3696.321985</v>
      </c>
      <c r="U64" s="15">
        <f t="shared" si="4"/>
        <v>-44.127933640705827</v>
      </c>
      <c r="V64" s="20">
        <f t="shared" si="5"/>
        <v>-24.955640086100338</v>
      </c>
    </row>
    <row r="65" spans="1:22" ht="15" x14ac:dyDescent="0.2">
      <c r="A65" s="22" t="s">
        <v>9</v>
      </c>
      <c r="B65" s="23" t="s">
        <v>20</v>
      </c>
      <c r="C65" s="23" t="s">
        <v>21</v>
      </c>
      <c r="D65" s="23" t="s">
        <v>203</v>
      </c>
      <c r="E65" s="23" t="s">
        <v>204</v>
      </c>
      <c r="F65" s="23" t="s">
        <v>24</v>
      </c>
      <c r="G65" s="23" t="s">
        <v>205</v>
      </c>
      <c r="H65" s="26" t="s">
        <v>206</v>
      </c>
      <c r="I65" s="27">
        <v>0</v>
      </c>
      <c r="J65" s="24">
        <v>0</v>
      </c>
      <c r="K65" s="25">
        <v>0</v>
      </c>
      <c r="L65" s="24">
        <v>50.3</v>
      </c>
      <c r="M65" s="24">
        <v>0</v>
      </c>
      <c r="N65" s="28">
        <v>50.3</v>
      </c>
      <c r="O65" s="27">
        <v>15.64</v>
      </c>
      <c r="P65" s="24">
        <v>0</v>
      </c>
      <c r="Q65" s="25">
        <v>15.64</v>
      </c>
      <c r="R65" s="24">
        <v>33.24</v>
      </c>
      <c r="S65" s="24">
        <v>0</v>
      </c>
      <c r="T65" s="28">
        <v>33.24</v>
      </c>
      <c r="U65" s="14" t="s">
        <v>18</v>
      </c>
      <c r="V65" s="20">
        <f t="shared" si="5"/>
        <v>51.323706377857988</v>
      </c>
    </row>
    <row r="66" spans="1:22" ht="15" x14ac:dyDescent="0.2">
      <c r="A66" s="22" t="s">
        <v>9</v>
      </c>
      <c r="B66" s="23" t="s">
        <v>20</v>
      </c>
      <c r="C66" s="23" t="s">
        <v>21</v>
      </c>
      <c r="D66" s="23" t="s">
        <v>124</v>
      </c>
      <c r="E66" s="23" t="s">
        <v>125</v>
      </c>
      <c r="F66" s="23" t="s">
        <v>24</v>
      </c>
      <c r="G66" s="23" t="s">
        <v>25</v>
      </c>
      <c r="H66" s="26" t="s">
        <v>26</v>
      </c>
      <c r="I66" s="27">
        <v>108.95911</v>
      </c>
      <c r="J66" s="24">
        <v>3.4879519999999999</v>
      </c>
      <c r="K66" s="25">
        <v>112.447062</v>
      </c>
      <c r="L66" s="24">
        <v>841.68423600000006</v>
      </c>
      <c r="M66" s="24">
        <v>29.138856000000001</v>
      </c>
      <c r="N66" s="28">
        <v>870.82309199999997</v>
      </c>
      <c r="O66" s="27">
        <v>101.358592</v>
      </c>
      <c r="P66" s="24">
        <v>3.8238970000000001</v>
      </c>
      <c r="Q66" s="25">
        <v>105.182489</v>
      </c>
      <c r="R66" s="24">
        <v>716.722847</v>
      </c>
      <c r="S66" s="24">
        <v>21.753056000000001</v>
      </c>
      <c r="T66" s="28">
        <v>738.47590300000002</v>
      </c>
      <c r="U66" s="15">
        <f t="shared" si="4"/>
        <v>6.9066372825613565</v>
      </c>
      <c r="V66" s="20">
        <f t="shared" si="5"/>
        <v>17.92166656519867</v>
      </c>
    </row>
    <row r="67" spans="1:22" ht="15" x14ac:dyDescent="0.2">
      <c r="A67" s="22" t="s">
        <v>9</v>
      </c>
      <c r="B67" s="23" t="s">
        <v>20</v>
      </c>
      <c r="C67" s="23" t="s">
        <v>27</v>
      </c>
      <c r="D67" s="23" t="s">
        <v>210</v>
      </c>
      <c r="E67" s="23" t="s">
        <v>211</v>
      </c>
      <c r="F67" s="23" t="s">
        <v>74</v>
      </c>
      <c r="G67" s="23" t="s">
        <v>75</v>
      </c>
      <c r="H67" s="26" t="s">
        <v>212</v>
      </c>
      <c r="I67" s="27">
        <v>0</v>
      </c>
      <c r="J67" s="24">
        <v>0</v>
      </c>
      <c r="K67" s="25">
        <v>0</v>
      </c>
      <c r="L67" s="24">
        <v>0</v>
      </c>
      <c r="M67" s="24">
        <v>0</v>
      </c>
      <c r="N67" s="28">
        <v>0</v>
      </c>
      <c r="O67" s="27">
        <v>0</v>
      </c>
      <c r="P67" s="24">
        <v>0</v>
      </c>
      <c r="Q67" s="25">
        <v>0</v>
      </c>
      <c r="R67" s="24">
        <v>0</v>
      </c>
      <c r="S67" s="24">
        <v>1.8027000000000001E-2</v>
      </c>
      <c r="T67" s="28">
        <v>1.8027000000000001E-2</v>
      </c>
      <c r="U67" s="14" t="s">
        <v>18</v>
      </c>
      <c r="V67" s="19" t="s">
        <v>18</v>
      </c>
    </row>
    <row r="68" spans="1:22" ht="15" x14ac:dyDescent="0.2">
      <c r="A68" s="22" t="s">
        <v>9</v>
      </c>
      <c r="B68" s="23" t="s">
        <v>20</v>
      </c>
      <c r="C68" s="23" t="s">
        <v>21</v>
      </c>
      <c r="D68" s="23" t="s">
        <v>158</v>
      </c>
      <c r="E68" s="23" t="s">
        <v>126</v>
      </c>
      <c r="F68" s="23" t="s">
        <v>24</v>
      </c>
      <c r="G68" s="23" t="s">
        <v>107</v>
      </c>
      <c r="H68" s="26" t="s">
        <v>108</v>
      </c>
      <c r="I68" s="27">
        <v>339.95029399999999</v>
      </c>
      <c r="J68" s="24">
        <v>0</v>
      </c>
      <c r="K68" s="25">
        <v>339.95029399999999</v>
      </c>
      <c r="L68" s="24">
        <v>1093.489973</v>
      </c>
      <c r="M68" s="24">
        <v>0.94220400000000004</v>
      </c>
      <c r="N68" s="28">
        <v>1094.4321769999999</v>
      </c>
      <c r="O68" s="27">
        <v>0</v>
      </c>
      <c r="P68" s="24">
        <v>0</v>
      </c>
      <c r="Q68" s="25">
        <v>0</v>
      </c>
      <c r="R68" s="24">
        <v>1126.713377</v>
      </c>
      <c r="S68" s="24">
        <v>0</v>
      </c>
      <c r="T68" s="28">
        <v>1126.713377</v>
      </c>
      <c r="U68" s="14" t="s">
        <v>18</v>
      </c>
      <c r="V68" s="20">
        <f t="shared" si="5"/>
        <v>-2.8650764834222908</v>
      </c>
    </row>
    <row r="69" spans="1:22" ht="15" x14ac:dyDescent="0.2">
      <c r="A69" s="22" t="s">
        <v>9</v>
      </c>
      <c r="B69" s="23" t="s">
        <v>20</v>
      </c>
      <c r="C69" s="23" t="s">
        <v>27</v>
      </c>
      <c r="D69" s="23" t="s">
        <v>220</v>
      </c>
      <c r="E69" s="23" t="s">
        <v>221</v>
      </c>
      <c r="F69" s="23" t="s">
        <v>49</v>
      </c>
      <c r="G69" s="23" t="s">
        <v>222</v>
      </c>
      <c r="H69" s="26" t="s">
        <v>72</v>
      </c>
      <c r="I69" s="27">
        <v>0</v>
      </c>
      <c r="J69" s="24">
        <v>123.7243</v>
      </c>
      <c r="K69" s="25">
        <v>123.7243</v>
      </c>
      <c r="L69" s="24">
        <v>0</v>
      </c>
      <c r="M69" s="24">
        <v>361.45654999999999</v>
      </c>
      <c r="N69" s="28">
        <v>361.45654999999999</v>
      </c>
      <c r="O69" s="27">
        <v>0</v>
      </c>
      <c r="P69" s="24">
        <v>0</v>
      </c>
      <c r="Q69" s="25">
        <v>0</v>
      </c>
      <c r="R69" s="24">
        <v>0</v>
      </c>
      <c r="S69" s="24">
        <v>0</v>
      </c>
      <c r="T69" s="28">
        <v>0</v>
      </c>
      <c r="U69" s="14" t="s">
        <v>18</v>
      </c>
      <c r="V69" s="19" t="s">
        <v>18</v>
      </c>
    </row>
    <row r="70" spans="1:22" ht="15" x14ac:dyDescent="0.2">
      <c r="A70" s="22" t="s">
        <v>9</v>
      </c>
      <c r="B70" s="23" t="s">
        <v>20</v>
      </c>
      <c r="C70" s="23" t="s">
        <v>27</v>
      </c>
      <c r="D70" s="23" t="s">
        <v>127</v>
      </c>
      <c r="E70" s="23" t="s">
        <v>128</v>
      </c>
      <c r="F70" s="23" t="s">
        <v>24</v>
      </c>
      <c r="G70" s="23" t="s">
        <v>54</v>
      </c>
      <c r="H70" s="26" t="s">
        <v>129</v>
      </c>
      <c r="I70" s="27">
        <v>0</v>
      </c>
      <c r="J70" s="24">
        <v>0</v>
      </c>
      <c r="K70" s="25">
        <v>0</v>
      </c>
      <c r="L70" s="24">
        <v>87.146730000000005</v>
      </c>
      <c r="M70" s="24">
        <v>108.332359</v>
      </c>
      <c r="N70" s="28">
        <v>195.47908899999999</v>
      </c>
      <c r="O70" s="27">
        <v>77.032449999999997</v>
      </c>
      <c r="P70" s="24">
        <v>21.688306999999998</v>
      </c>
      <c r="Q70" s="25">
        <v>98.720757000000006</v>
      </c>
      <c r="R70" s="24">
        <v>676.42630499999996</v>
      </c>
      <c r="S70" s="24">
        <v>322.47975200000002</v>
      </c>
      <c r="T70" s="28">
        <v>998.90605700000003</v>
      </c>
      <c r="U70" s="14" t="s">
        <v>18</v>
      </c>
      <c r="V70" s="20">
        <f t="shared" si="5"/>
        <v>-80.430683383072136</v>
      </c>
    </row>
    <row r="71" spans="1:22" ht="15" x14ac:dyDescent="0.2">
      <c r="A71" s="22" t="s">
        <v>9</v>
      </c>
      <c r="B71" s="23" t="s">
        <v>20</v>
      </c>
      <c r="C71" s="23" t="s">
        <v>27</v>
      </c>
      <c r="D71" s="23" t="s">
        <v>130</v>
      </c>
      <c r="E71" s="23" t="s">
        <v>131</v>
      </c>
      <c r="F71" s="23" t="s">
        <v>44</v>
      </c>
      <c r="G71" s="23" t="s">
        <v>44</v>
      </c>
      <c r="H71" s="26" t="s">
        <v>113</v>
      </c>
      <c r="I71" s="27">
        <v>625.24507900000003</v>
      </c>
      <c r="J71" s="24">
        <v>178.38516200000001</v>
      </c>
      <c r="K71" s="25">
        <v>803.63023999999996</v>
      </c>
      <c r="L71" s="24">
        <v>6832.7567310000004</v>
      </c>
      <c r="M71" s="24">
        <v>1425.19175</v>
      </c>
      <c r="N71" s="28">
        <v>8257.9484819999998</v>
      </c>
      <c r="O71" s="27">
        <v>860.63845300000003</v>
      </c>
      <c r="P71" s="24">
        <v>163.03935899999999</v>
      </c>
      <c r="Q71" s="25">
        <v>1023.677812</v>
      </c>
      <c r="R71" s="24">
        <v>7826.8660140000002</v>
      </c>
      <c r="S71" s="24">
        <v>1521.7193560000001</v>
      </c>
      <c r="T71" s="28">
        <v>9348.5853700000007</v>
      </c>
      <c r="U71" s="15">
        <f t="shared" si="4"/>
        <v>-21.495784066090518</v>
      </c>
      <c r="V71" s="20">
        <f t="shared" si="5"/>
        <v>-11.666330731705143</v>
      </c>
    </row>
    <row r="72" spans="1:22" ht="15" x14ac:dyDescent="0.2">
      <c r="A72" s="22" t="s">
        <v>9</v>
      </c>
      <c r="B72" s="23" t="s">
        <v>20</v>
      </c>
      <c r="C72" s="23" t="s">
        <v>21</v>
      </c>
      <c r="D72" s="23" t="s">
        <v>132</v>
      </c>
      <c r="E72" s="23" t="s">
        <v>133</v>
      </c>
      <c r="F72" s="23" t="s">
        <v>32</v>
      </c>
      <c r="G72" s="23" t="s">
        <v>32</v>
      </c>
      <c r="H72" s="26" t="s">
        <v>134</v>
      </c>
      <c r="I72" s="27">
        <v>0</v>
      </c>
      <c r="J72" s="24">
        <v>0</v>
      </c>
      <c r="K72" s="25">
        <v>0</v>
      </c>
      <c r="L72" s="24">
        <v>0</v>
      </c>
      <c r="M72" s="24">
        <v>0</v>
      </c>
      <c r="N72" s="28">
        <v>0</v>
      </c>
      <c r="O72" s="27">
        <v>0</v>
      </c>
      <c r="P72" s="24">
        <v>0</v>
      </c>
      <c r="Q72" s="25">
        <v>0</v>
      </c>
      <c r="R72" s="24">
        <v>132.83285599999999</v>
      </c>
      <c r="S72" s="24">
        <v>1.0871839999999999</v>
      </c>
      <c r="T72" s="28">
        <v>133.92004</v>
      </c>
      <c r="U72" s="14" t="s">
        <v>18</v>
      </c>
      <c r="V72" s="19" t="s">
        <v>18</v>
      </c>
    </row>
    <row r="73" spans="1:22" ht="15" x14ac:dyDescent="0.2">
      <c r="A73" s="22" t="s">
        <v>9</v>
      </c>
      <c r="B73" s="23" t="s">
        <v>20</v>
      </c>
      <c r="C73" s="23" t="s">
        <v>27</v>
      </c>
      <c r="D73" s="23" t="s">
        <v>135</v>
      </c>
      <c r="E73" s="23" t="s">
        <v>216</v>
      </c>
      <c r="F73" s="23" t="s">
        <v>49</v>
      </c>
      <c r="G73" s="23" t="s">
        <v>50</v>
      </c>
      <c r="H73" s="26" t="s">
        <v>62</v>
      </c>
      <c r="I73" s="27">
        <v>115.663602</v>
      </c>
      <c r="J73" s="24">
        <v>38.529254000000002</v>
      </c>
      <c r="K73" s="25">
        <v>154.19285600000001</v>
      </c>
      <c r="L73" s="24">
        <v>782.60488799999996</v>
      </c>
      <c r="M73" s="24">
        <v>283.39057000000003</v>
      </c>
      <c r="N73" s="28">
        <v>1065.9954580000001</v>
      </c>
      <c r="O73" s="27">
        <v>0</v>
      </c>
      <c r="P73" s="24">
        <v>0</v>
      </c>
      <c r="Q73" s="25">
        <v>0</v>
      </c>
      <c r="R73" s="24">
        <v>0</v>
      </c>
      <c r="S73" s="24">
        <v>0</v>
      </c>
      <c r="T73" s="28">
        <v>0</v>
      </c>
      <c r="U73" s="14" t="s">
        <v>18</v>
      </c>
      <c r="V73" s="19" t="s">
        <v>18</v>
      </c>
    </row>
    <row r="74" spans="1:22" ht="15" x14ac:dyDescent="0.2">
      <c r="A74" s="22" t="s">
        <v>9</v>
      </c>
      <c r="B74" s="23" t="s">
        <v>20</v>
      </c>
      <c r="C74" s="23" t="s">
        <v>27</v>
      </c>
      <c r="D74" s="23" t="s">
        <v>135</v>
      </c>
      <c r="E74" s="23" t="s">
        <v>207</v>
      </c>
      <c r="F74" s="23" t="s">
        <v>49</v>
      </c>
      <c r="G74" s="23" t="s">
        <v>50</v>
      </c>
      <c r="H74" s="26" t="s">
        <v>62</v>
      </c>
      <c r="I74" s="27">
        <v>0</v>
      </c>
      <c r="J74" s="24">
        <v>0</v>
      </c>
      <c r="K74" s="25">
        <v>0</v>
      </c>
      <c r="L74" s="24">
        <v>214.62139999999999</v>
      </c>
      <c r="M74" s="24">
        <v>60.321199</v>
      </c>
      <c r="N74" s="28">
        <v>274.94260000000003</v>
      </c>
      <c r="O74" s="27">
        <v>0</v>
      </c>
      <c r="P74" s="24">
        <v>0</v>
      </c>
      <c r="Q74" s="25">
        <v>0</v>
      </c>
      <c r="R74" s="24">
        <v>0</v>
      </c>
      <c r="S74" s="24">
        <v>0</v>
      </c>
      <c r="T74" s="28">
        <v>0</v>
      </c>
      <c r="U74" s="14" t="s">
        <v>18</v>
      </c>
      <c r="V74" s="19" t="s">
        <v>18</v>
      </c>
    </row>
    <row r="75" spans="1:22" ht="15" x14ac:dyDescent="0.2">
      <c r="A75" s="22" t="s">
        <v>9</v>
      </c>
      <c r="B75" s="23" t="s">
        <v>20</v>
      </c>
      <c r="C75" s="23" t="s">
        <v>27</v>
      </c>
      <c r="D75" s="23" t="s">
        <v>135</v>
      </c>
      <c r="E75" s="23" t="s">
        <v>136</v>
      </c>
      <c r="F75" s="23" t="s">
        <v>49</v>
      </c>
      <c r="G75" s="23" t="s">
        <v>50</v>
      </c>
      <c r="H75" s="26" t="s">
        <v>62</v>
      </c>
      <c r="I75" s="27">
        <v>0</v>
      </c>
      <c r="J75" s="24">
        <v>0</v>
      </c>
      <c r="K75" s="25">
        <v>0</v>
      </c>
      <c r="L75" s="24">
        <v>121.55788200000001</v>
      </c>
      <c r="M75" s="24">
        <v>39.269129</v>
      </c>
      <c r="N75" s="28">
        <v>160.827012</v>
      </c>
      <c r="O75" s="27">
        <v>110.633368</v>
      </c>
      <c r="P75" s="24">
        <v>34.195934000000001</v>
      </c>
      <c r="Q75" s="25">
        <v>144.82930099999999</v>
      </c>
      <c r="R75" s="24">
        <v>1226.370887</v>
      </c>
      <c r="S75" s="24">
        <v>273.12932799999999</v>
      </c>
      <c r="T75" s="28">
        <v>1499.500215</v>
      </c>
      <c r="U75" s="14" t="s">
        <v>18</v>
      </c>
      <c r="V75" s="20">
        <f t="shared" si="5"/>
        <v>-89.274625612507833</v>
      </c>
    </row>
    <row r="76" spans="1:22" ht="15" x14ac:dyDescent="0.2">
      <c r="A76" s="22" t="s">
        <v>9</v>
      </c>
      <c r="B76" s="23" t="s">
        <v>20</v>
      </c>
      <c r="C76" s="23" t="s">
        <v>27</v>
      </c>
      <c r="D76" s="23" t="s">
        <v>137</v>
      </c>
      <c r="E76" s="23" t="s">
        <v>138</v>
      </c>
      <c r="F76" s="23" t="s">
        <v>39</v>
      </c>
      <c r="G76" s="23" t="s">
        <v>93</v>
      </c>
      <c r="H76" s="26" t="s">
        <v>94</v>
      </c>
      <c r="I76" s="27">
        <v>897.18608600000005</v>
      </c>
      <c r="J76" s="24">
        <v>101.223709</v>
      </c>
      <c r="K76" s="25">
        <v>998.40979500000003</v>
      </c>
      <c r="L76" s="24">
        <v>10221.420545000001</v>
      </c>
      <c r="M76" s="24">
        <v>817.95992100000001</v>
      </c>
      <c r="N76" s="28">
        <v>11039.380467000001</v>
      </c>
      <c r="O76" s="27">
        <v>1634.9147459999999</v>
      </c>
      <c r="P76" s="24">
        <v>45.026254000000002</v>
      </c>
      <c r="Q76" s="25">
        <v>1679.941</v>
      </c>
      <c r="R76" s="24">
        <v>12312.925393</v>
      </c>
      <c r="S76" s="24">
        <v>460.38340199999999</v>
      </c>
      <c r="T76" s="28">
        <v>12773.308795000001</v>
      </c>
      <c r="U76" s="15">
        <f t="shared" si="4"/>
        <v>-40.568758367109325</v>
      </c>
      <c r="V76" s="20">
        <f t="shared" si="5"/>
        <v>-13.574621547384268</v>
      </c>
    </row>
    <row r="77" spans="1:22" ht="15" x14ac:dyDescent="0.2">
      <c r="A77" s="22" t="s">
        <v>9</v>
      </c>
      <c r="B77" s="23" t="s">
        <v>20</v>
      </c>
      <c r="C77" s="23" t="s">
        <v>21</v>
      </c>
      <c r="D77" s="23" t="s">
        <v>165</v>
      </c>
      <c r="E77" s="23" t="s">
        <v>118</v>
      </c>
      <c r="F77" s="23" t="s">
        <v>24</v>
      </c>
      <c r="G77" s="23" t="s">
        <v>97</v>
      </c>
      <c r="H77" s="26" t="s">
        <v>118</v>
      </c>
      <c r="I77" s="27">
        <v>51</v>
      </c>
      <c r="J77" s="24">
        <v>0</v>
      </c>
      <c r="K77" s="25">
        <v>51</v>
      </c>
      <c r="L77" s="24">
        <v>485.75</v>
      </c>
      <c r="M77" s="24">
        <v>0</v>
      </c>
      <c r="N77" s="28">
        <v>485.75</v>
      </c>
      <c r="O77" s="27">
        <v>102</v>
      </c>
      <c r="P77" s="24">
        <v>0</v>
      </c>
      <c r="Q77" s="25">
        <v>102</v>
      </c>
      <c r="R77" s="24">
        <v>674.01499999999999</v>
      </c>
      <c r="S77" s="24">
        <v>7.8140000000000001</v>
      </c>
      <c r="T77" s="28">
        <v>681.82899999999995</v>
      </c>
      <c r="U77" s="15">
        <f t="shared" si="4"/>
        <v>-50</v>
      </c>
      <c r="V77" s="20">
        <f t="shared" si="5"/>
        <v>-28.75779704295358</v>
      </c>
    </row>
    <row r="78" spans="1:22" ht="15" x14ac:dyDescent="0.2">
      <c r="A78" s="22" t="s">
        <v>9</v>
      </c>
      <c r="B78" s="23" t="s">
        <v>20</v>
      </c>
      <c r="C78" s="23" t="s">
        <v>27</v>
      </c>
      <c r="D78" s="23" t="s">
        <v>139</v>
      </c>
      <c r="E78" s="23" t="s">
        <v>140</v>
      </c>
      <c r="F78" s="23" t="s">
        <v>44</v>
      </c>
      <c r="G78" s="23" t="s">
        <v>44</v>
      </c>
      <c r="H78" s="26" t="s">
        <v>141</v>
      </c>
      <c r="I78" s="27">
        <v>1800.2267999999999</v>
      </c>
      <c r="J78" s="24">
        <v>409.37</v>
      </c>
      <c r="K78" s="25">
        <v>2209.5967999999998</v>
      </c>
      <c r="L78" s="24">
        <v>15386.479799999999</v>
      </c>
      <c r="M78" s="24">
        <v>2711.7139999999999</v>
      </c>
      <c r="N78" s="28">
        <v>18098.193800000001</v>
      </c>
      <c r="O78" s="27">
        <v>1071.3978</v>
      </c>
      <c r="P78" s="24">
        <v>286.75700000000001</v>
      </c>
      <c r="Q78" s="25">
        <v>1358.1548</v>
      </c>
      <c r="R78" s="24">
        <v>8579.4552000000003</v>
      </c>
      <c r="S78" s="24">
        <v>2115.3643999999999</v>
      </c>
      <c r="T78" s="28">
        <v>10694.819600000001</v>
      </c>
      <c r="U78" s="15">
        <f t="shared" si="4"/>
        <v>62.691086465254166</v>
      </c>
      <c r="V78" s="20">
        <f t="shared" si="5"/>
        <v>69.223927816416847</v>
      </c>
    </row>
    <row r="79" spans="1:22" ht="15" x14ac:dyDescent="0.2">
      <c r="A79" s="22" t="s">
        <v>9</v>
      </c>
      <c r="B79" s="23" t="s">
        <v>20</v>
      </c>
      <c r="C79" s="23" t="s">
        <v>27</v>
      </c>
      <c r="D79" s="23" t="s">
        <v>142</v>
      </c>
      <c r="E79" s="23" t="s">
        <v>143</v>
      </c>
      <c r="F79" s="23" t="s">
        <v>39</v>
      </c>
      <c r="G79" s="23" t="s">
        <v>123</v>
      </c>
      <c r="H79" s="26" t="s">
        <v>144</v>
      </c>
      <c r="I79" s="27">
        <v>780.00139999999999</v>
      </c>
      <c r="J79" s="24">
        <v>23.1294</v>
      </c>
      <c r="K79" s="25">
        <v>803.13080000000002</v>
      </c>
      <c r="L79" s="24">
        <v>4285.2485239999996</v>
      </c>
      <c r="M79" s="24">
        <v>166.025542</v>
      </c>
      <c r="N79" s="28">
        <v>4451.2740659999999</v>
      </c>
      <c r="O79" s="27">
        <v>449.63040000000001</v>
      </c>
      <c r="P79" s="24">
        <v>29.4314</v>
      </c>
      <c r="Q79" s="25">
        <v>479.06180000000001</v>
      </c>
      <c r="R79" s="24">
        <v>7712.6956469999996</v>
      </c>
      <c r="S79" s="24">
        <v>241.570876</v>
      </c>
      <c r="T79" s="28">
        <v>7954.2665230000002</v>
      </c>
      <c r="U79" s="15">
        <f t="shared" si="4"/>
        <v>67.646595908920304</v>
      </c>
      <c r="V79" s="20">
        <f t="shared" si="5"/>
        <v>-44.039163722651139</v>
      </c>
    </row>
    <row r="80" spans="1:22" ht="15" x14ac:dyDescent="0.2">
      <c r="A80" s="22" t="s">
        <v>9</v>
      </c>
      <c r="B80" s="23" t="s">
        <v>20</v>
      </c>
      <c r="C80" s="23" t="s">
        <v>27</v>
      </c>
      <c r="D80" s="23" t="s">
        <v>145</v>
      </c>
      <c r="E80" s="23" t="s">
        <v>120</v>
      </c>
      <c r="F80" s="23" t="s">
        <v>49</v>
      </c>
      <c r="G80" s="23" t="s">
        <v>50</v>
      </c>
      <c r="H80" s="26" t="s">
        <v>50</v>
      </c>
      <c r="I80" s="27">
        <v>535.31148599999995</v>
      </c>
      <c r="J80" s="24">
        <v>41.689152</v>
      </c>
      <c r="K80" s="25">
        <v>577.00063799999998</v>
      </c>
      <c r="L80" s="24">
        <v>4592.1215709999997</v>
      </c>
      <c r="M80" s="24">
        <v>432.17282599999999</v>
      </c>
      <c r="N80" s="28">
        <v>5024.2943969999997</v>
      </c>
      <c r="O80" s="27">
        <v>509.51120700000001</v>
      </c>
      <c r="P80" s="24">
        <v>59.757300999999998</v>
      </c>
      <c r="Q80" s="25">
        <v>569.268508</v>
      </c>
      <c r="R80" s="24">
        <v>6202.4687190000004</v>
      </c>
      <c r="S80" s="24">
        <v>685.56438900000001</v>
      </c>
      <c r="T80" s="28">
        <v>6888.0331079999996</v>
      </c>
      <c r="U80" s="15">
        <f t="shared" ref="U80:U85" si="6">+((K80/Q80)-1)*100</f>
        <v>1.3582571126523613</v>
      </c>
      <c r="V80" s="20">
        <f t="shared" ref="V80:V85" si="7">+((N80/T80)-1)*100</f>
        <v>-27.057632879775063</v>
      </c>
    </row>
    <row r="81" spans="1:22" ht="15" x14ac:dyDescent="0.2">
      <c r="A81" s="22" t="s">
        <v>9</v>
      </c>
      <c r="B81" s="23" t="s">
        <v>20</v>
      </c>
      <c r="C81" s="23" t="s">
        <v>27</v>
      </c>
      <c r="D81" s="23" t="s">
        <v>145</v>
      </c>
      <c r="E81" s="23" t="s">
        <v>156</v>
      </c>
      <c r="F81" s="23" t="s">
        <v>49</v>
      </c>
      <c r="G81" s="23" t="s">
        <v>50</v>
      </c>
      <c r="H81" s="26" t="s">
        <v>147</v>
      </c>
      <c r="I81" s="27">
        <v>390.990769</v>
      </c>
      <c r="J81" s="24">
        <v>29.202586</v>
      </c>
      <c r="K81" s="25">
        <v>420.193355</v>
      </c>
      <c r="L81" s="24">
        <v>3752.3360809999999</v>
      </c>
      <c r="M81" s="24">
        <v>266.905687</v>
      </c>
      <c r="N81" s="28">
        <v>4019.2417679999999</v>
      </c>
      <c r="O81" s="27">
        <v>869.45630900000003</v>
      </c>
      <c r="P81" s="24">
        <v>32.578062000000003</v>
      </c>
      <c r="Q81" s="25">
        <v>902.03437099999996</v>
      </c>
      <c r="R81" s="24">
        <v>6636.4189340000003</v>
      </c>
      <c r="S81" s="24">
        <v>331.64402200000001</v>
      </c>
      <c r="T81" s="28">
        <v>6968.0629559999998</v>
      </c>
      <c r="U81" s="15">
        <f t="shared" si="6"/>
        <v>-53.417145897204399</v>
      </c>
      <c r="V81" s="20">
        <f t="shared" si="7"/>
        <v>-42.319095085971547</v>
      </c>
    </row>
    <row r="82" spans="1:22" ht="15" x14ac:dyDescent="0.2">
      <c r="A82" s="22" t="s">
        <v>9</v>
      </c>
      <c r="B82" s="23" t="s">
        <v>20</v>
      </c>
      <c r="C82" s="23" t="s">
        <v>27</v>
      </c>
      <c r="D82" s="23" t="s">
        <v>145</v>
      </c>
      <c r="E82" s="23" t="s">
        <v>146</v>
      </c>
      <c r="F82" s="23" t="s">
        <v>49</v>
      </c>
      <c r="G82" s="23" t="s">
        <v>50</v>
      </c>
      <c r="H82" s="26" t="s">
        <v>62</v>
      </c>
      <c r="I82" s="27">
        <v>213.46519499999999</v>
      </c>
      <c r="J82" s="24">
        <v>15.024013</v>
      </c>
      <c r="K82" s="25">
        <v>228.48920799999999</v>
      </c>
      <c r="L82" s="24">
        <v>3237.4579130000002</v>
      </c>
      <c r="M82" s="24">
        <v>286.570717</v>
      </c>
      <c r="N82" s="28">
        <v>3524.0286299999998</v>
      </c>
      <c r="O82" s="27">
        <v>385.67950999999999</v>
      </c>
      <c r="P82" s="24">
        <v>22.176244000000001</v>
      </c>
      <c r="Q82" s="25">
        <v>407.85575399999999</v>
      </c>
      <c r="R82" s="24">
        <v>3034.3001239999999</v>
      </c>
      <c r="S82" s="24">
        <v>192.70841300000001</v>
      </c>
      <c r="T82" s="28">
        <v>3227.0085370000002</v>
      </c>
      <c r="U82" s="15">
        <f t="shared" si="6"/>
        <v>-43.977936866375558</v>
      </c>
      <c r="V82" s="20">
        <f t="shared" si="7"/>
        <v>9.2041929729794081</v>
      </c>
    </row>
    <row r="83" spans="1:22" ht="15" x14ac:dyDescent="0.2">
      <c r="A83" s="22" t="s">
        <v>9</v>
      </c>
      <c r="B83" s="23" t="s">
        <v>20</v>
      </c>
      <c r="C83" s="23" t="s">
        <v>27</v>
      </c>
      <c r="D83" s="23" t="s">
        <v>145</v>
      </c>
      <c r="E83" s="23" t="s">
        <v>148</v>
      </c>
      <c r="F83" s="23" t="s">
        <v>49</v>
      </c>
      <c r="G83" s="23" t="s">
        <v>50</v>
      </c>
      <c r="H83" s="26" t="s">
        <v>50</v>
      </c>
      <c r="I83" s="27">
        <v>193.67068900000001</v>
      </c>
      <c r="J83" s="24">
        <v>29.916889999999999</v>
      </c>
      <c r="K83" s="25">
        <v>223.58757900000001</v>
      </c>
      <c r="L83" s="24">
        <v>2157.7465940000002</v>
      </c>
      <c r="M83" s="24">
        <v>243.25783100000001</v>
      </c>
      <c r="N83" s="28">
        <v>2401.0044250000001</v>
      </c>
      <c r="O83" s="27">
        <v>281.49703599999998</v>
      </c>
      <c r="P83" s="24">
        <v>36.001958999999999</v>
      </c>
      <c r="Q83" s="25">
        <v>317.49899499999998</v>
      </c>
      <c r="R83" s="24">
        <v>2732.770473</v>
      </c>
      <c r="S83" s="24">
        <v>328.76899400000002</v>
      </c>
      <c r="T83" s="28">
        <v>3061.5394670000001</v>
      </c>
      <c r="U83" s="15">
        <f t="shared" si="6"/>
        <v>-29.57849236656638</v>
      </c>
      <c r="V83" s="20">
        <f t="shared" si="7"/>
        <v>-21.575258105271388</v>
      </c>
    </row>
    <row r="84" spans="1:22" ht="15" x14ac:dyDescent="0.2">
      <c r="A84" s="22" t="s">
        <v>9</v>
      </c>
      <c r="B84" s="23" t="s">
        <v>20</v>
      </c>
      <c r="C84" s="23" t="s">
        <v>27</v>
      </c>
      <c r="D84" s="23" t="s">
        <v>145</v>
      </c>
      <c r="E84" s="23" t="s">
        <v>225</v>
      </c>
      <c r="F84" s="23" t="s">
        <v>49</v>
      </c>
      <c r="G84" s="23" t="s">
        <v>50</v>
      </c>
      <c r="H84" s="26" t="s">
        <v>50</v>
      </c>
      <c r="I84" s="27">
        <v>1.1328389999999999</v>
      </c>
      <c r="J84" s="24">
        <v>6.7488999999999993E-2</v>
      </c>
      <c r="K84" s="25">
        <v>1.2003280000000001</v>
      </c>
      <c r="L84" s="24">
        <v>7.56534</v>
      </c>
      <c r="M84" s="24">
        <v>0.41455799999999998</v>
      </c>
      <c r="N84" s="28">
        <v>7.9798989999999996</v>
      </c>
      <c r="O84" s="27">
        <v>0</v>
      </c>
      <c r="P84" s="24">
        <v>0</v>
      </c>
      <c r="Q84" s="25">
        <v>0</v>
      </c>
      <c r="R84" s="24">
        <v>0</v>
      </c>
      <c r="S84" s="24">
        <v>0</v>
      </c>
      <c r="T84" s="28">
        <v>0</v>
      </c>
      <c r="U84" s="14" t="s">
        <v>18</v>
      </c>
      <c r="V84" s="19" t="s">
        <v>18</v>
      </c>
    </row>
    <row r="85" spans="1:22" ht="15" x14ac:dyDescent="0.2">
      <c r="A85" s="22" t="s">
        <v>9</v>
      </c>
      <c r="B85" s="23" t="s">
        <v>20</v>
      </c>
      <c r="C85" s="23" t="s">
        <v>27</v>
      </c>
      <c r="D85" s="23" t="s">
        <v>145</v>
      </c>
      <c r="E85" s="23" t="s">
        <v>155</v>
      </c>
      <c r="F85" s="23" t="s">
        <v>49</v>
      </c>
      <c r="G85" s="23" t="s">
        <v>50</v>
      </c>
      <c r="H85" s="26" t="s">
        <v>62</v>
      </c>
      <c r="I85" s="27">
        <v>0</v>
      </c>
      <c r="J85" s="24">
        <v>0</v>
      </c>
      <c r="K85" s="25">
        <v>0</v>
      </c>
      <c r="L85" s="24">
        <v>0</v>
      </c>
      <c r="M85" s="24">
        <v>0</v>
      </c>
      <c r="N85" s="28">
        <v>0</v>
      </c>
      <c r="O85" s="27">
        <v>0</v>
      </c>
      <c r="P85" s="24">
        <v>0</v>
      </c>
      <c r="Q85" s="25">
        <v>0</v>
      </c>
      <c r="R85" s="24">
        <v>508.078329</v>
      </c>
      <c r="S85" s="24">
        <v>30.348913</v>
      </c>
      <c r="T85" s="28">
        <v>538.42724199999998</v>
      </c>
      <c r="U85" s="14" t="s">
        <v>18</v>
      </c>
      <c r="V85" s="19" t="s">
        <v>18</v>
      </c>
    </row>
    <row r="86" spans="1:22" ht="15.75" x14ac:dyDescent="0.2">
      <c r="A86" s="11"/>
      <c r="B86" s="7"/>
      <c r="C86" s="7"/>
      <c r="D86" s="7"/>
      <c r="E86" s="7"/>
      <c r="F86" s="7"/>
      <c r="G86" s="7"/>
      <c r="H86" s="10"/>
      <c r="I86" s="12"/>
      <c r="J86" s="8"/>
      <c r="K86" s="9"/>
      <c r="L86" s="8"/>
      <c r="M86" s="8"/>
      <c r="N86" s="13"/>
      <c r="O86" s="12"/>
      <c r="P86" s="8"/>
      <c r="Q86" s="9"/>
      <c r="R86" s="8"/>
      <c r="S86" s="8"/>
      <c r="T86" s="13"/>
      <c r="U86" s="16"/>
      <c r="V86" s="21"/>
    </row>
    <row r="87" spans="1:22" s="5" customFormat="1" ht="20.25" customHeight="1" thickBot="1" x14ac:dyDescent="0.35">
      <c r="A87" s="45" t="s">
        <v>9</v>
      </c>
      <c r="B87" s="46"/>
      <c r="C87" s="46"/>
      <c r="D87" s="46"/>
      <c r="E87" s="46"/>
      <c r="F87" s="46"/>
      <c r="G87" s="46"/>
      <c r="H87" s="47"/>
      <c r="I87" s="35">
        <f>SUM(I6:I85)</f>
        <v>21380.602276000001</v>
      </c>
      <c r="J87" s="36">
        <f>SUM(J6:J85)</f>
        <v>4643.6736630000023</v>
      </c>
      <c r="K87" s="36">
        <f>SUM(I87:J87)</f>
        <v>26024.275939000003</v>
      </c>
      <c r="L87" s="36">
        <f>SUM(L6:L85)</f>
        <v>189246.80312699996</v>
      </c>
      <c r="M87" s="36">
        <f>SUM(M6:M85)</f>
        <v>38432.130386000004</v>
      </c>
      <c r="N87" s="37">
        <f>SUM(L87:M87)</f>
        <v>227678.93351299997</v>
      </c>
      <c r="O87" s="35">
        <f>SUM(O6:O85)</f>
        <v>23188.727572</v>
      </c>
      <c r="P87" s="36">
        <f>SUM(P6:P85)</f>
        <v>4134.9763059999996</v>
      </c>
      <c r="Q87" s="36">
        <f>SUM(O87:P87)</f>
        <v>27323.703878</v>
      </c>
      <c r="R87" s="36">
        <f>SUM(R6:R85)</f>
        <v>200994.98301000003</v>
      </c>
      <c r="S87" s="36">
        <f>SUM(S6:S85)</f>
        <v>35066.199111999995</v>
      </c>
      <c r="T87" s="37">
        <f>SUM(R87:S87)</f>
        <v>236061.18212200003</v>
      </c>
      <c r="U87" s="38">
        <f>+((K87/Q87)-1)*100</f>
        <v>-4.755680067394696</v>
      </c>
      <c r="V87" s="39">
        <f>+((N87/T87)-1)*100</f>
        <v>-3.5508797056976515</v>
      </c>
    </row>
    <row r="88" spans="1:22" ht="14.25" customHeight="1" x14ac:dyDescent="0.2">
      <c r="A88" s="48" t="s">
        <v>231</v>
      </c>
      <c r="B88" s="48"/>
      <c r="C88" s="48"/>
      <c r="D88" s="48"/>
      <c r="E88" s="48"/>
      <c r="F88" s="48"/>
      <c r="G88" s="48"/>
      <c r="H88" s="4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2" ht="15" x14ac:dyDescent="0.2">
      <c r="A89" s="6" t="s">
        <v>17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2" ht="15" x14ac:dyDescent="0.2">
      <c r="A90" s="40" t="s">
        <v>19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</sheetData>
  <mergeCells count="4">
    <mergeCell ref="I3:N3"/>
    <mergeCell ref="O3:T3"/>
    <mergeCell ref="A87:H87"/>
    <mergeCell ref="A88:H88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2017-10-18T21:27:52Z</dcterms:modified>
</cp:coreProperties>
</file>