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U11" i="1" l="1"/>
  <c r="V6" i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T13" i="1"/>
  <c r="S13" i="1"/>
  <c r="R13" i="1"/>
  <c r="P13" i="1"/>
  <c r="O13" i="1"/>
  <c r="M13" i="1"/>
  <c r="L13" i="1"/>
  <c r="J13" i="1"/>
  <c r="I13" i="1"/>
  <c r="V13" i="1" l="1"/>
  <c r="V9" i="1"/>
  <c r="U9" i="1"/>
  <c r="U13" i="1"/>
</calcChain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<sst xmlns="http://schemas.openxmlformats.org/spreadsheetml/2006/main" count="51" uniqueCount="40">
  <si>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</si>
  <si>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</si>
  <si>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</si>
  <si>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</si>
  <si>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</si>
  <si>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</si>
  <si>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</si>
  <si>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</si>
  <si>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</si>
  <si>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</si>
  <si>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</si>
  <si>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</si>
  <si>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</si>
  <si>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</si>
  <si>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</si>
  <si>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</si>
  <si>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</si>
  <si>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</si>
  <si>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</si>
  <si>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</si>
  <si>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</si>
  <si>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</si>
  <si>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</si>
  <si>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</si>
  <si>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</si>
  <si>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</si>
  <si>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</si>
  <si>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</si>
  <si>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</si>
  <si>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</si>
  <si>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</si>
  <si>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</si>
  <si>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</si>
  <si>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- 2017/2016</t>
  </si>
  <si>
    <t>TOTAL - SETIEMBRE</t>
  </si>
  <si>
    <t>TOTAL ACUMULADO ENERO - SETIEMBRE</t>
  </si>
  <si>
    <t>TOTAL COMPARADO ACUMULADO - ENERO - SETIEMBRE</t>
  </si>
  <si>
    <t>Var. % 2017/2016 - SETIEMBRE</t>
  </si>
  <si>
    <t>Var. % 2017/2016 - ENERO - SETIEMBRE</t>
  </si>
  <si>
    <t>Ajuste - Enero-Agosto-2017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</si>
</sst>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6" xfId="0" applyNumberFormat="1" applyFont="1" applyFill="1" applyBorder="1"/>
    <xf numFmtId="0" fontId="0" fillId="4" borderId="0" xfId="0" applyFill="1" applyAlignment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5" t="s">
        <v>33</v>
      </c>
      <c r="B1" s="3"/>
    </row>
    <row r="2" spans="1:27" ht="13.5" thickBot="1" x14ac:dyDescent="0.25">
      <c r="A2" s="53"/>
    </row>
    <row r="3" spans="1:27" customFormat="1" ht="13.5" thickBot="1" x14ac:dyDescent="0.25">
      <c r="A3" s="46"/>
      <c r="I3" s="54">
        <v>2017</v>
      </c>
      <c r="J3" s="55"/>
      <c r="K3" s="55"/>
      <c r="L3" s="55"/>
      <c r="M3" s="55"/>
      <c r="N3" s="56"/>
      <c r="O3" s="54">
        <v>2016</v>
      </c>
      <c r="P3" s="55"/>
      <c r="Q3" s="55"/>
      <c r="R3" s="55"/>
      <c r="S3" s="55"/>
      <c r="T3" s="56"/>
      <c r="U3" s="4"/>
      <c r="V3" s="4"/>
    </row>
    <row r="4" spans="1:27" customFormat="1" ht="73.5" customHeight="1" x14ac:dyDescent="0.2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1174.0218</v>
      </c>
      <c r="J6" s="40">
        <v>0</v>
      </c>
      <c r="K6" s="41">
        <v>1174.0218</v>
      </c>
      <c r="L6" s="40">
        <v>11946.505628000001</v>
      </c>
      <c r="M6" s="40">
        <v>0</v>
      </c>
      <c r="N6" s="44">
        <v>11946.505628000001</v>
      </c>
      <c r="O6" s="43">
        <v>1364.6835000000001</v>
      </c>
      <c r="P6" s="40">
        <v>0</v>
      </c>
      <c r="Q6" s="41">
        <v>1364.6835000000001</v>
      </c>
      <c r="R6" s="40">
        <v>12033.465731</v>
      </c>
      <c r="S6" s="40">
        <v>0</v>
      </c>
      <c r="T6" s="44">
        <v>12033.465731</v>
      </c>
      <c r="U6" s="50">
        <f>+((K6/Q6)-1)*100</f>
        <v>-13.971129569603512</v>
      </c>
      <c r="V6" s="32">
        <f>+((N6/T6)-1)*100</f>
        <v>-0.72265218469835801</v>
      </c>
      <c r="W6" s="2"/>
      <c r="X6" s="2"/>
      <c r="Y6" s="2"/>
      <c r="Z6" s="2"/>
    </row>
    <row r="7" spans="1:27" ht="15" x14ac:dyDescent="0.2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161.84979999999999</v>
      </c>
      <c r="J7" s="40">
        <v>0</v>
      </c>
      <c r="K7" s="41">
        <v>161.84979999999999</v>
      </c>
      <c r="L7" s="40">
        <v>1708.4857280000001</v>
      </c>
      <c r="M7" s="40">
        <v>0</v>
      </c>
      <c r="N7" s="44">
        <v>1708.4857280000001</v>
      </c>
      <c r="O7" s="43">
        <v>212.65316999999999</v>
      </c>
      <c r="P7" s="40">
        <v>0</v>
      </c>
      <c r="Q7" s="41">
        <v>212.65316999999999</v>
      </c>
      <c r="R7" s="40">
        <v>1927.810823</v>
      </c>
      <c r="S7" s="40">
        <v>0</v>
      </c>
      <c r="T7" s="44">
        <v>1927.810823</v>
      </c>
      <c r="U7" s="50">
        <f>+((K7/Q7)-1)*100</f>
        <v>-23.890248144431613</v>
      </c>
      <c r="V7" s="32">
        <f>+((N7/T7)-1)*100</f>
        <v>-11.376899246716176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60" t="s">
        <v>9</v>
      </c>
      <c r="B9" s="61"/>
      <c r="C9" s="61"/>
      <c r="D9" s="61"/>
      <c r="E9" s="61"/>
      <c r="F9" s="61"/>
      <c r="G9" s="61"/>
      <c r="H9" s="62"/>
      <c r="I9" s="20">
        <f t="shared" ref="I9:T9" si="0">SUM(I6:I7)</f>
        <v>1335.8715999999999</v>
      </c>
      <c r="J9" s="12">
        <f t="shared" si="0"/>
        <v>0</v>
      </c>
      <c r="K9" s="12">
        <f t="shared" si="0"/>
        <v>1335.8715999999999</v>
      </c>
      <c r="L9" s="12">
        <f t="shared" si="0"/>
        <v>13654.991356</v>
      </c>
      <c r="M9" s="12">
        <f t="shared" si="0"/>
        <v>0</v>
      </c>
      <c r="N9" s="21">
        <f t="shared" si="0"/>
        <v>13654.991356</v>
      </c>
      <c r="O9" s="20">
        <f t="shared" si="0"/>
        <v>1577.3366700000001</v>
      </c>
      <c r="P9" s="12">
        <f t="shared" si="0"/>
        <v>0</v>
      </c>
      <c r="Q9" s="12">
        <f t="shared" si="0"/>
        <v>1577.3366700000001</v>
      </c>
      <c r="R9" s="12">
        <f t="shared" si="0"/>
        <v>13961.276554</v>
      </c>
      <c r="S9" s="12">
        <f t="shared" si="0"/>
        <v>0</v>
      </c>
      <c r="T9" s="21">
        <f t="shared" si="0"/>
        <v>13961.276554</v>
      </c>
      <c r="U9" s="27">
        <f>+((K9/Q9)-1)*100</f>
        <v>-15.308404007370235</v>
      </c>
      <c r="V9" s="35">
        <f>+((N9/T9)-1)*100</f>
        <v>-2.1938194320221149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1669.3349149999999</v>
      </c>
      <c r="J11" s="40">
        <v>0</v>
      </c>
      <c r="K11" s="41">
        <v>1669.3349149999999</v>
      </c>
      <c r="L11" s="40">
        <v>13210.541424999999</v>
      </c>
      <c r="M11" s="40">
        <v>0</v>
      </c>
      <c r="N11" s="44">
        <v>13210.541424999999</v>
      </c>
      <c r="O11" s="43">
        <v>1619.479855</v>
      </c>
      <c r="P11" s="40">
        <v>0</v>
      </c>
      <c r="Q11" s="41">
        <v>1619.479855</v>
      </c>
      <c r="R11" s="40">
        <v>14430.850965</v>
      </c>
      <c r="S11" s="40">
        <v>0</v>
      </c>
      <c r="T11" s="44">
        <v>14430.850965</v>
      </c>
      <c r="U11" s="50">
        <f>+((K11/Q11)-1)*100</f>
        <v>3.0784612631072239</v>
      </c>
      <c r="V11" s="32">
        <f>+((N11/T11)-1)*100</f>
        <v>-8.4562548872529337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7" t="s">
        <v>18</v>
      </c>
      <c r="B13" s="58"/>
      <c r="C13" s="58"/>
      <c r="D13" s="58"/>
      <c r="E13" s="58"/>
      <c r="F13" s="58"/>
      <c r="G13" s="58"/>
      <c r="H13" s="59"/>
      <c r="I13" s="23">
        <f t="shared" ref="I13:T13" si="1">SUM(I11)</f>
        <v>1669.3349149999999</v>
      </c>
      <c r="J13" s="24">
        <f t="shared" si="1"/>
        <v>0</v>
      </c>
      <c r="K13" s="24">
        <f t="shared" si="1"/>
        <v>1669.3349149999999</v>
      </c>
      <c r="L13" s="24">
        <f t="shared" si="1"/>
        <v>13210.541424999999</v>
      </c>
      <c r="M13" s="24">
        <f t="shared" si="1"/>
        <v>0</v>
      </c>
      <c r="N13" s="25">
        <f t="shared" si="1"/>
        <v>13210.541424999999</v>
      </c>
      <c r="O13" s="23">
        <f t="shared" si="1"/>
        <v>1619.479855</v>
      </c>
      <c r="P13" s="24">
        <f t="shared" si="1"/>
        <v>0</v>
      </c>
      <c r="Q13" s="24">
        <f t="shared" si="1"/>
        <v>1619.479855</v>
      </c>
      <c r="R13" s="24">
        <f t="shared" si="1"/>
        <v>14430.850965</v>
      </c>
      <c r="S13" s="24">
        <f t="shared" si="1"/>
        <v>0</v>
      </c>
      <c r="T13" s="25">
        <f t="shared" si="1"/>
        <v>14430.850965</v>
      </c>
      <c r="U13" s="52">
        <f>+((K13/Q13)-1)*100</f>
        <v>3.0784612631072239</v>
      </c>
      <c r="V13" s="37">
        <f>+((N13/T13)-1)*100</f>
        <v>-8.4562548872529337</v>
      </c>
    </row>
    <row r="14" spans="1:27" customFormat="1" x14ac:dyDescent="0.2">
      <c r="A14" s="63" t="s">
        <v>39</v>
      </c>
      <c r="B14" s="63"/>
      <c r="C14" s="63"/>
      <c r="D14" s="63"/>
      <c r="E14" s="63"/>
      <c r="F14" s="63"/>
      <c r="G14" s="63"/>
      <c r="H14" s="63"/>
    </row>
    <row r="15" spans="1:27" customFormat="1" x14ac:dyDescent="0.2">
      <c r="A15" s="5" t="s">
        <v>17</v>
      </c>
    </row>
    <row r="16" spans="1:27" customFormat="1" x14ac:dyDescent="0.2">
      <c r="A16" s="51" t="s">
        <v>26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2017-10-18T21:07:08Z</dcterms:modified>
</cp:coreProperties>
</file>