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80" windowHeight="8580"/>
  </bookViews>
  <sheets>
    <sheet name="InformacionGeneral 4 " sheetId="1" r:id="rId1"/>
  </sheets>
  <calcPr calcId="145621"/>
</workbook>
</file>

<file path=xl/calcChain.xml><?xml version="1.0" encoding="utf-8"?>
<calcChain xmlns="http://schemas.openxmlformats.org/spreadsheetml/2006/main">
  <c r="U8" i="1" l="1"/>
  <c r="U7" i="1" l="1"/>
  <c r="V7" i="1"/>
  <c r="T10" i="1"/>
  <c r="S10" i="1"/>
  <c r="R10" i="1"/>
  <c r="Q10" i="1"/>
  <c r="P10" i="1"/>
  <c r="O10" i="1"/>
  <c r="N10" i="1"/>
  <c r="M10" i="1"/>
  <c r="L10" i="1"/>
  <c r="K10" i="1"/>
  <c r="J10" i="1"/>
  <c r="I10" i="1"/>
  <c r="U6" i="1" l="1"/>
  <c r="V6" i="1"/>
  <c r="U10" i="1" l="1"/>
  <c r="V10" i="1"/>
</calcChain>
</file>

<file path=xl/sharedStrings.xml><?xml version="1.0" encoding="utf-8"?>
<sst xmlns="http://schemas.openxmlformats.org/spreadsheetml/2006/main" count="52" uniqueCount="42">
  <si>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</si>
  <si>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</si>
  <si>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</si>
  <si>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</si>
  <si>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</si>
  <si>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</si>
  <si>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</si>
  <si>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</si>
  <si>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</si>
  <si>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</si>
  <si>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</si>
  <si>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</si>
  <si>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</si>
  <si>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</si>
  <si>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</si>
  <si>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</si>
  <si>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</si>
  <si>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</si>
  <si>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RÉGIMEN GENERAL</t>
  </si>
  <si>
    <t>CONCENTRACIÓN</t>
  </si>
  <si>
    <t>FLOTACIÓN</t>
  </si>
  <si>
    <t>SOCIEDAD MINERA EL BROCAL S.A.A.</t>
  </si>
  <si>
    <t>COLQUIJIRCA N°1</t>
  </si>
  <si>
    <t>PASCO</t>
  </si>
  <si>
    <t>SIMON BOLIVAR</t>
  </si>
  <si>
    <t>MINERA CHINALCO PERÚ S.A.</t>
  </si>
  <si>
    <t>TOROMOCHO</t>
  </si>
  <si>
    <t>JUNIN</t>
  </si>
  <si>
    <t>YAULI</t>
  </si>
  <si>
    <t>MOROCOCHA</t>
  </si>
  <si>
    <t>COMPAÑIA MINERA LINCUNA S.A</t>
  </si>
  <si>
    <t>HUANCAPETI</t>
  </si>
  <si>
    <t>ANCASH</t>
  </si>
  <si>
    <t>AIJA</t>
  </si>
  <si>
    <t>---</t>
  </si>
  <si>
    <t>PRODUCCIÓN MINERA METÁLICA DE ARSENICO (TMF) - 2017/2016</t>
  </si>
  <si>
    <t>Ajuste - Enero-Agosto-2017</t>
  </si>
  <si>
    <t>TOTAL - SETIEMBRE</t>
  </si>
  <si>
    <t>TOTAL ACUMULADO ENERO - SETIEMBRE</t>
  </si>
  <si>
    <t>TOTAL COMPARADO ACUMULADO - ENERO - SETIEMBRE</t>
  </si>
  <si>
    <t>Var. % 2017/2016 - SETIEMBRE</t>
  </si>
  <si>
    <t>Var. % 2017/2016 - ENERO - SETIEMBRE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</si>
</sst>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19" xfId="0" quotePrefix="1" applyNumberFormat="1" applyFont="1" applyBorder="1" applyAlignment="1">
      <alignment horizontal="right"/>
    </xf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8.28515625" style="1" customWidth="1"/>
    <col min="2" max="2" width="12" style="1" bestFit="1" customWidth="1"/>
    <col min="3" max="3" width="25.85546875" style="1" bestFit="1" customWidth="1"/>
    <col min="4" max="4" width="42.5703125" style="1" customWidth="1"/>
    <col min="5" max="5" width="34.85546875" style="1" bestFit="1" customWidth="1"/>
    <col min="6" max="6" width="9.7109375" style="1" bestFit="1" customWidth="1"/>
    <col min="7" max="7" width="13.285156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35</v>
      </c>
    </row>
    <row r="2" spans="1:23" ht="13.5" thickBot="1" x14ac:dyDescent="0.25">
      <c r="A2" s="56"/>
    </row>
    <row r="3" spans="1:23" customFormat="1" ht="13.5" thickBot="1" x14ac:dyDescent="0.25">
      <c r="A3" s="37"/>
      <c r="I3" s="57">
        <v>2017</v>
      </c>
      <c r="J3" s="58"/>
      <c r="K3" s="58"/>
      <c r="L3" s="58"/>
      <c r="M3" s="58"/>
      <c r="N3" s="59"/>
      <c r="O3" s="57">
        <v>2016</v>
      </c>
      <c r="P3" s="58"/>
      <c r="Q3" s="58"/>
      <c r="R3" s="58"/>
      <c r="S3" s="58"/>
      <c r="T3" s="59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37</v>
      </c>
      <c r="L4" s="9" t="s">
        <v>11</v>
      </c>
      <c r="M4" s="9" t="s">
        <v>8</v>
      </c>
      <c r="N4" s="41" t="s">
        <v>38</v>
      </c>
      <c r="O4" s="40" t="s">
        <v>12</v>
      </c>
      <c r="P4" s="9" t="s">
        <v>13</v>
      </c>
      <c r="Q4" s="9" t="s">
        <v>37</v>
      </c>
      <c r="R4" s="9" t="s">
        <v>14</v>
      </c>
      <c r="S4" s="9" t="s">
        <v>15</v>
      </c>
      <c r="T4" s="41" t="s">
        <v>39</v>
      </c>
      <c r="U4" s="42" t="s">
        <v>40</v>
      </c>
      <c r="V4" s="41" t="s">
        <v>41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19</v>
      </c>
      <c r="B6" s="31" t="s">
        <v>20</v>
      </c>
      <c r="C6" s="31" t="s">
        <v>18</v>
      </c>
      <c r="D6" s="31" t="s">
        <v>21</v>
      </c>
      <c r="E6" s="31" t="s">
        <v>22</v>
      </c>
      <c r="F6" s="31" t="s">
        <v>23</v>
      </c>
      <c r="G6" s="31" t="s">
        <v>23</v>
      </c>
      <c r="H6" s="32" t="s">
        <v>24</v>
      </c>
      <c r="I6" s="33">
        <v>0</v>
      </c>
      <c r="J6" s="34">
        <v>1318.1168</v>
      </c>
      <c r="K6" s="35">
        <v>1318.1168</v>
      </c>
      <c r="L6" s="34">
        <v>0</v>
      </c>
      <c r="M6" s="34">
        <v>10980.072700000001</v>
      </c>
      <c r="N6" s="36">
        <v>10980.072700000001</v>
      </c>
      <c r="O6" s="33">
        <v>0</v>
      </c>
      <c r="P6" s="34">
        <v>1661.2094999999999</v>
      </c>
      <c r="Q6" s="35">
        <v>1661.2094999999999</v>
      </c>
      <c r="R6" s="34">
        <v>0</v>
      </c>
      <c r="S6" s="34">
        <v>11528.4764</v>
      </c>
      <c r="T6" s="36">
        <v>11528.4764</v>
      </c>
      <c r="U6" s="38">
        <f>+((K6/Q6)-1)*100</f>
        <v>-20.65318672930777</v>
      </c>
      <c r="V6" s="43">
        <f>+((N6/T6)-1)*100</f>
        <v>-4.7569486285282121</v>
      </c>
    </row>
    <row r="7" spans="1:23" ht="15" x14ac:dyDescent="0.2">
      <c r="A7" s="21" t="s">
        <v>19</v>
      </c>
      <c r="B7" s="49" t="s">
        <v>20</v>
      </c>
      <c r="C7" s="49" t="s">
        <v>18</v>
      </c>
      <c r="D7" s="49" t="s">
        <v>25</v>
      </c>
      <c r="E7" s="49" t="s">
        <v>26</v>
      </c>
      <c r="F7" s="49" t="s">
        <v>27</v>
      </c>
      <c r="G7" s="49" t="s">
        <v>28</v>
      </c>
      <c r="H7" s="50" t="s">
        <v>29</v>
      </c>
      <c r="I7" s="51">
        <v>0</v>
      </c>
      <c r="J7" s="52">
        <v>424.053</v>
      </c>
      <c r="K7" s="53">
        <v>424.053</v>
      </c>
      <c r="L7" s="52">
        <v>0</v>
      </c>
      <c r="M7" s="52">
        <v>4442.5496999999996</v>
      </c>
      <c r="N7" s="54">
        <v>4442.5496999999996</v>
      </c>
      <c r="O7" s="51">
        <v>0</v>
      </c>
      <c r="P7" s="52">
        <v>424.29149999999998</v>
      </c>
      <c r="Q7" s="53">
        <v>424.29149999999998</v>
      </c>
      <c r="R7" s="52">
        <v>0</v>
      </c>
      <c r="S7" s="52">
        <v>4527.1569</v>
      </c>
      <c r="T7" s="54">
        <v>4527.1569</v>
      </c>
      <c r="U7" s="38">
        <f t="shared" ref="U7:U8" si="0">+((K7/Q7)-1)*100</f>
        <v>-5.6211354693647131E-2</v>
      </c>
      <c r="V7" s="43">
        <f t="shared" ref="V7:V8" si="1">+((N7/T7)-1)*100</f>
        <v>-1.8688815490357835</v>
      </c>
    </row>
    <row r="8" spans="1:23" ht="15" x14ac:dyDescent="0.2">
      <c r="A8" s="21" t="s">
        <v>19</v>
      </c>
      <c r="B8" s="49" t="s">
        <v>20</v>
      </c>
      <c r="C8" s="49" t="s">
        <v>18</v>
      </c>
      <c r="D8" s="49" t="s">
        <v>30</v>
      </c>
      <c r="E8" s="49" t="s">
        <v>31</v>
      </c>
      <c r="F8" s="49" t="s">
        <v>32</v>
      </c>
      <c r="G8" s="49" t="s">
        <v>33</v>
      </c>
      <c r="H8" s="50" t="s">
        <v>33</v>
      </c>
      <c r="I8" s="51">
        <v>0</v>
      </c>
      <c r="J8" s="52">
        <v>54.783506000000003</v>
      </c>
      <c r="K8" s="53">
        <v>54.783506000000003</v>
      </c>
      <c r="L8" s="52">
        <v>0</v>
      </c>
      <c r="M8" s="52">
        <v>447.63609100000002</v>
      </c>
      <c r="N8" s="54">
        <v>447.63609100000002</v>
      </c>
      <c r="O8" s="51">
        <v>0</v>
      </c>
      <c r="P8" s="52">
        <v>65.336302000000003</v>
      </c>
      <c r="Q8" s="53">
        <v>65.336302000000003</v>
      </c>
      <c r="R8" s="52">
        <v>0</v>
      </c>
      <c r="S8" s="52">
        <v>152.37215</v>
      </c>
      <c r="T8" s="54">
        <v>152.37215</v>
      </c>
      <c r="U8" s="38">
        <f t="shared" si="0"/>
        <v>-16.151504870906219</v>
      </c>
      <c r="V8" s="55" t="s">
        <v>34</v>
      </c>
    </row>
    <row r="9" spans="1:23" ht="15.75" x14ac:dyDescent="0.2">
      <c r="A9" s="21"/>
      <c r="B9" s="22"/>
      <c r="C9" s="22"/>
      <c r="D9" s="22"/>
      <c r="E9" s="22"/>
      <c r="F9" s="22"/>
      <c r="G9" s="22"/>
      <c r="H9" s="23"/>
      <c r="I9" s="24"/>
      <c r="J9" s="25"/>
      <c r="K9" s="26"/>
      <c r="L9" s="25"/>
      <c r="M9" s="25"/>
      <c r="N9" s="27"/>
      <c r="O9" s="28"/>
      <c r="P9" s="25"/>
      <c r="Q9" s="26"/>
      <c r="R9" s="25"/>
      <c r="S9" s="25"/>
      <c r="T9" s="27"/>
      <c r="U9" s="29"/>
      <c r="V9" s="30"/>
      <c r="W9" s="2"/>
    </row>
    <row r="10" spans="1:23" s="5" customFormat="1" ht="21" thickBot="1" x14ac:dyDescent="0.35">
      <c r="A10" s="60" t="s">
        <v>19</v>
      </c>
      <c r="B10" s="61"/>
      <c r="C10" s="61"/>
      <c r="D10" s="61"/>
      <c r="E10" s="61"/>
      <c r="F10" s="61"/>
      <c r="G10" s="61"/>
      <c r="H10" s="62"/>
      <c r="I10" s="6">
        <f>SUM(I6:I8)</f>
        <v>0</v>
      </c>
      <c r="J10" s="7">
        <f>SUM(J6:J8)</f>
        <v>1796.9533060000001</v>
      </c>
      <c r="K10" s="7">
        <f t="shared" ref="K10:M10" si="2">SUM(K6:K8)</f>
        <v>1796.9533060000001</v>
      </c>
      <c r="L10" s="7">
        <f t="shared" si="2"/>
        <v>0</v>
      </c>
      <c r="M10" s="7">
        <f t="shared" si="2"/>
        <v>15870.258491000001</v>
      </c>
      <c r="N10" s="8">
        <f>SUM(N6:N8)</f>
        <v>15870.258491000001</v>
      </c>
      <c r="O10" s="6">
        <f>SUM(O6:O8)</f>
        <v>0</v>
      </c>
      <c r="P10" s="7">
        <f>SUM(P6:P8)</f>
        <v>2150.8373019999999</v>
      </c>
      <c r="Q10" s="7">
        <f t="shared" ref="Q10:S10" si="3">SUM(Q6:Q8)</f>
        <v>2150.8373019999999</v>
      </c>
      <c r="R10" s="7">
        <f t="shared" si="3"/>
        <v>0</v>
      </c>
      <c r="S10" s="7">
        <f t="shared" si="3"/>
        <v>16208.005449999999</v>
      </c>
      <c r="T10" s="8">
        <f>SUM(T6:T8)</f>
        <v>16208.005449999999</v>
      </c>
      <c r="U10" s="39">
        <f>+((K10/Q10)-1)*100</f>
        <v>-16.45331312000836</v>
      </c>
      <c r="V10" s="44">
        <f>+((N10/T10)-1)*100</f>
        <v>-2.0838280196901038</v>
      </c>
    </row>
    <row r="11" spans="1:23" s="5" customFormat="1" ht="19.5" customHeight="1" x14ac:dyDescent="0.25">
      <c r="A11" s="63" t="s">
        <v>36</v>
      </c>
      <c r="B11" s="63"/>
      <c r="C11" s="63"/>
      <c r="D11" s="63"/>
      <c r="E11" s="63"/>
      <c r="F11" s="63"/>
      <c r="G11" s="63"/>
      <c r="H11" s="63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6"/>
      <c r="V11" s="46"/>
      <c r="W11" s="47"/>
    </row>
    <row r="12" spans="1:23" x14ac:dyDescent="0.2">
      <c r="A12" s="4" t="s">
        <v>16</v>
      </c>
      <c r="W12" s="2"/>
    </row>
    <row r="13" spans="1:23" x14ac:dyDescent="0.2">
      <c r="A13" s="48" t="s">
        <v>17</v>
      </c>
      <c r="W13" s="2"/>
    </row>
    <row r="14" spans="1:23" x14ac:dyDescent="0.2">
      <c r="W14" s="2"/>
    </row>
  </sheetData>
  <mergeCells count="4">
    <mergeCell ref="I3:N3"/>
    <mergeCell ref="O3:T3"/>
    <mergeCell ref="A10:H10"/>
    <mergeCell ref="A11:H11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2008-12-17T21:49:22Z</cp:lastPrinted>
  <dcterms:created xsi:type="dcterms:W3CDTF">2007-03-24T16:50:36Z</dcterms:created>
  <dcterms:modified xsi:type="dcterms:W3CDTF">2017-10-18T21:00:14Z</dcterms:modified>
</cp:coreProperties>
</file>