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77" i="1" l="1"/>
  <c r="V72" i="1"/>
  <c r="U72" i="1"/>
  <c r="V71" i="1"/>
  <c r="V69" i="1"/>
  <c r="U69" i="1"/>
  <c r="V68" i="1"/>
  <c r="V67" i="1"/>
  <c r="U67" i="1"/>
  <c r="U65" i="1"/>
  <c r="V64" i="1"/>
  <c r="U64" i="1"/>
  <c r="V63" i="1"/>
  <c r="U63" i="1"/>
  <c r="V62" i="1"/>
  <c r="U62" i="1"/>
  <c r="V61" i="1"/>
  <c r="U61" i="1"/>
  <c r="U60" i="1"/>
  <c r="V52" i="1"/>
  <c r="U52" i="1"/>
  <c r="V51" i="1"/>
  <c r="U51" i="1"/>
  <c r="V45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U31" i="1"/>
  <c r="V30" i="1"/>
  <c r="U29" i="1"/>
  <c r="V28" i="1"/>
  <c r="U28" i="1"/>
  <c r="V26" i="1"/>
  <c r="U26" i="1"/>
  <c r="V25" i="1"/>
  <c r="U25" i="1"/>
  <c r="V23" i="1"/>
  <c r="U23" i="1"/>
  <c r="V22" i="1"/>
  <c r="U22" i="1"/>
  <c r="V21" i="1"/>
  <c r="U21" i="1"/>
  <c r="V20" i="1"/>
  <c r="U20" i="1"/>
  <c r="V19" i="1"/>
  <c r="U19" i="1"/>
  <c r="V16" i="1"/>
  <c r="U16" i="1"/>
  <c r="V14" i="1"/>
  <c r="U14" i="1"/>
  <c r="V13" i="1"/>
  <c r="V12" i="1"/>
  <c r="U12" i="1"/>
  <c r="V10" i="1"/>
  <c r="V9" i="1"/>
  <c r="V7" i="1"/>
  <c r="U7" i="1"/>
  <c r="V6" i="1"/>
  <c r="U6" i="1"/>
  <c r="U80" i="1"/>
  <c r="V80" i="1"/>
  <c r="U81" i="1"/>
  <c r="V81" i="1"/>
  <c r="U82" i="1"/>
  <c r="V82" i="1"/>
  <c r="U83" i="1"/>
  <c r="V83" i="1"/>
  <c r="U84" i="1"/>
  <c r="V84" i="1"/>
  <c r="U85" i="1"/>
  <c r="V85" i="1"/>
  <c r="V79" i="1" l="1"/>
  <c r="U79" i="1"/>
  <c r="V78" i="1"/>
  <c r="U78" i="1"/>
  <c r="V8" i="1"/>
  <c r="S89" i="1" l="1"/>
  <c r="R89" i="1"/>
  <c r="P89" i="1"/>
  <c r="O89" i="1"/>
  <c r="M89" i="1"/>
  <c r="L89" i="1"/>
  <c r="J89" i="1"/>
  <c r="I89" i="1"/>
  <c r="T89" i="1" l="1"/>
  <c r="Q89" i="1"/>
  <c r="V91" i="1"/>
  <c r="U91" i="1"/>
  <c r="T94" i="1"/>
  <c r="S94" i="1"/>
  <c r="R94" i="1"/>
  <c r="Q94" i="1"/>
  <c r="P94" i="1"/>
  <c r="O94" i="1"/>
  <c r="N94" i="1"/>
  <c r="M94" i="1"/>
  <c r="L94" i="1"/>
  <c r="K94" i="1"/>
  <c r="J94" i="1"/>
  <c r="I94" i="1"/>
  <c r="U94" i="1" l="1"/>
  <c r="V94" i="1"/>
  <c r="K89" i="1"/>
  <c r="U89" i="1" s="1"/>
  <c r="N89" i="1"/>
  <c r="V89" i="1" s="1"/>
</calcChain>
</file>

<file path=xl/sharedStrings.xml><?xml version="1.0" encoding="utf-8"?>
<sst xmlns="http://schemas.openxmlformats.org/spreadsheetml/2006/main" count="774" uniqueCount="250">
  <si>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</si>
  <si>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</si>
  <si>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</si>
  <si>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</si>
  <si>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</si>
  <si>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</si>
  <si>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</si>
  <si>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</si>
  <si>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</si>
  <si>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</si>
  <si>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</si>
  <si>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</si>
  <si>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</si>
  <si>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</si>
  <si>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</si>
  <si>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</si>
  <si>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</si>
  <si>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</si>
  <si>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</si>
  <si>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</si>
  <si>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</si>
  <si>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</si>
  <si>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</si>
  <si>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</si>
  <si>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</si>
  <si>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</si>
  <si>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</si>
  <si>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</si>
  <si>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</si>
  <si>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</si>
  <si>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</si>
  <si>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</si>
  <si>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</si>
  <si>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</si>
  <si>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</si>
  <si>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</si>
  <si>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</si>
  <si>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</si>
  <si>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</si>
  <si>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</si>
  <si>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</si>
  <si>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</si>
  <si>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</si>
  <si>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</si>
  <si>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</si>
  <si>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</si>
  <si>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</si>
  <si>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</si>
  <si>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</si>
  <si>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</si>
  <si>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</si>
  <si>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</si>
  <si>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</si>
  <si>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</si>
  <si>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</si>
  <si>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</si>
  <si>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</si>
  <si>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</si>
  <si>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</si>
  <si>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</si>
  <si>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</si>
  <si>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</si>
  <si>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</si>
  <si>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</si>
  <si>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</si>
  <si>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</si>
  <si>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</si>
  <si>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</si>
  <si>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</si>
  <si>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</si>
  <si>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</si>
  <si>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</si>
  <si>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</si>
  <si>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</si>
  <si>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</si>
  <si>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</si>
  <si>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</si>
  <si>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</si>
  <si>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</si>
  <si>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</si>
  <si>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</si>
  <si>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</si>
  <si>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</si>
  <si>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</si>
  <si>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</si>
  <si>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</si>
  <si>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</si>
  <si>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</si>
  <si>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</si>
  <si>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</si>
  <si>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</si>
  <si>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</si>
  <si>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</si>
  <si>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</si>
  <si>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</si>
  <si>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</si>
  <si>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</si>
  <si>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</si>
  <si>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</si>
  <si>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</si>
  <si>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</si>
  <si>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PUNO</t>
  </si>
  <si>
    <t>LAMPA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</si>
  <si>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</si>
  <si>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</si>
  <si>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</si>
  <si>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</si>
  <si>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</si>
  <si>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</si>
  <si>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</si>
  <si>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</si>
  <si>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</si>
  <si>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</si>
  <si>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</si>
  <si>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</si>
  <si>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</si>
  <si>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</si>
  <si>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</si>
  <si>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</si>
  <si>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</si>
  <si>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</si>
  <si>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</si>
  <si>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</si>
  <si>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</si>
  <si>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</si>
  <si>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</si>
  <si>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</si>
  <si>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</si>
  <si>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</si>
  <si>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</si>
  <si>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</si>
  <si>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</si>
  <si>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</si>
  <si>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</si>
  <si>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</si>
  <si>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</si>
  <si>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</si>
  <si>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</si>
  <si>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</si>
  <si>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</si>
  <si>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</si>
  <si>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</si>
  <si>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</si>
  <si>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</si>
  <si>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</si>
  <si>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</si>
  <si>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</si>
  <si>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</si>
  <si>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</si>
  <si>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</si>
  <si>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</si>
  <si>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</si>
  <si>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</si>
  <si>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</si>
  <si>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HUAY-HUAY</t>
  </si>
  <si>
    <t>TICLIO</t>
  </si>
  <si>
    <t>LAS AGUILAS</t>
  </si>
  <si>
    <t>OCUVIRI</t>
  </si>
  <si>
    <t>ESPINAR</t>
  </si>
  <si>
    <t>SUYCKUTAMBO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</si>
  <si>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</si>
  <si>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</si>
  <si>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</si>
  <si>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</si>
  <si>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</si>
  <si>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</si>
  <si>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</si>
  <si>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</si>
  <si>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</si>
  <si>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</si>
  <si>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</si>
  <si>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</si>
  <si>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</si>
  <si>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VOTORANTIM METAIS CAJAMARQUILLA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</si>
  <si>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</si>
  <si>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</si>
  <si>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</si>
  <si>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</si>
  <si>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</si>
  <si>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</si>
  <si>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</si>
  <si>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</si>
  <si>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</si>
  <si>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</si>
  <si>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</si>
  <si>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</si>
  <si>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</si>
  <si>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</si>
  <si>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</si>
  <si>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</si>
  <si>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</si>
  <si>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</si>
  <si>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</si>
  <si>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</si>
  <si>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</si>
  <si>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</si>
  <si>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</si>
  <si>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</si>
  <si>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</si>
  <si>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</si>
  <si>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PRODUCCIÓN MINERA METÁLICA DE ZINC (TMF) - 2017/2016</t>
  </si>
  <si>
    <t>ACUMULACION YAULIYACU</t>
  </si>
  <si>
    <t>AC AGREGADOS S.A.</t>
  </si>
  <si>
    <t>AREQUIPA-M</t>
  </si>
  <si>
    <t>SAN MIGUEL DE ACO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</si>
  <si>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</si>
  <si>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</si>
  <si>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</si>
  <si>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</si>
  <si>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</si>
  <si>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</si>
  <si>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</si>
  <si>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TOROMOCHO UNO-2013</t>
  </si>
  <si>
    <t>DOE RUN PERU S.R.L. EN LIQUIDACION EN MARCHA</t>
  </si>
  <si>
    <t>C.M.LA OROYA-REFINACION 1 Y 2</t>
  </si>
  <si>
    <t>LA OROYA</t>
  </si>
  <si>
    <t>TACAZA</t>
  </si>
  <si>
    <t>SANTA LUCIA</t>
  </si>
  <si>
    <t>CORI LUYCHO S.A.C.</t>
  </si>
  <si>
    <t>MISHYÑAWI</t>
  </si>
  <si>
    <t>CASMA</t>
  </si>
  <si>
    <t>UEA AUSTRIA DUVAZ</t>
  </si>
  <si>
    <t>TAMBOMAYO</t>
  </si>
  <si>
    <t>TAPAY</t>
  </si>
  <si>
    <t>BRYNAJOM YUNCAN</t>
  </si>
  <si>
    <t>MINERA YUNCAN S.R.L.</t>
  </si>
  <si>
    <t>YAUY 01-03</t>
  </si>
  <si>
    <t>CHUPACA</t>
  </si>
  <si>
    <t>ACUMULACION AMERICANA</t>
  </si>
  <si>
    <t>CONTONGA PERU S.A.C.</t>
  </si>
  <si>
    <t>MORADA</t>
  </si>
  <si>
    <t>COMPAÑIA MINERA ZELTA S.A.C.</t>
  </si>
  <si>
    <t>ZELTA</t>
  </si>
  <si>
    <t>CONCESION MINERA MARIA DEL PILAR DE TUSI S.R.L.</t>
  </si>
  <si>
    <t>MARIA DEL PILAR DE TUSI</t>
  </si>
  <si>
    <t>MILPO ANDINA PERU S.A.C.</t>
  </si>
  <si>
    <t>PARARRAYO</t>
  </si>
  <si>
    <t>TOTAL - OCTUBRE</t>
  </si>
  <si>
    <t>TOTAL ACUMULADO ENERO - OCTUBRE</t>
  </si>
  <si>
    <t>TOTAL COMPARADO ACUMULADO - ENERO - OCTUBRE</t>
  </si>
  <si>
    <t>Var. % 2017/2016 - OCTUBRE</t>
  </si>
  <si>
    <t>Var. % 2017/2016 - ENERO - OCTUBRE</t>
  </si>
  <si>
    <t>CONCEPCION INDUSTRIAL S.A.C.</t>
  </si>
  <si>
    <t>AZULCOCHA</t>
  </si>
  <si>
    <t>CONCEPCION</t>
  </si>
  <si>
    <t>SAN JOSE DE QUERO</t>
  </si>
  <si>
    <t>SILVER HILLS S.R.L.</t>
  </si>
  <si>
    <t>FOX</t>
  </si>
  <si>
    <t>ASUNCION</t>
  </si>
  <si>
    <t>CHACAS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</si>
</sst>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3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/>
    <xf numFmtId="3" fontId="6" fillId="2" borderId="1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/>
    <xf numFmtId="3" fontId="6" fillId="2" borderId="4" xfId="0" applyNumberFormat="1" applyFont="1" applyFill="1" applyBorder="1" applyAlignment="1"/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4" fontId="3" fillId="0" borderId="8" xfId="0" quotePrefix="1" applyNumberFormat="1" applyFont="1" applyBorder="1" applyAlignment="1">
      <alignment horizontal="right"/>
    </xf>
    <xf numFmtId="4" fontId="3" fillId="0" borderId="8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 applyAlignment="1"/>
    <xf numFmtId="4" fontId="3" fillId="0" borderId="4" xfId="0" quotePrefix="1" applyNumberFormat="1" applyFont="1" applyBorder="1" applyAlignment="1">
      <alignment horizontal="right"/>
    </xf>
    <xf numFmtId="4" fontId="3" fillId="0" borderId="4" xfId="0" applyNumberFormat="1" applyFont="1" applyBorder="1"/>
    <xf numFmtId="4" fontId="4" fillId="3" borderId="4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/>
    <xf numFmtId="4" fontId="4" fillId="3" borderId="7" xfId="0" applyNumberFormat="1" applyFont="1" applyFill="1" applyBorder="1"/>
    <xf numFmtId="0" fontId="1" fillId="0" borderId="0" xfId="0" applyFont="1" applyAlignment="1"/>
    <xf numFmtId="164" fontId="4" fillId="3" borderId="3" xfId="1" applyNumberFormat="1" applyFont="1" applyFill="1" applyBorder="1" applyAlignment="1">
      <alignment wrapText="1"/>
    </xf>
    <xf numFmtId="0" fontId="0" fillId="4" borderId="0" xfId="0" applyFill="1" applyAlignment="1"/>
    <xf numFmtId="0" fontId="9" fillId="0" borderId="0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0" t="s">
        <v>200</v>
      </c>
      <c r="B1" s="50"/>
      <c r="C1" s="50"/>
      <c r="D1" s="50"/>
      <c r="E1" s="50"/>
      <c r="F1" s="50"/>
      <c r="N1" s="2"/>
    </row>
    <row r="2" spans="1:22" ht="13.5" thickBot="1" x14ac:dyDescent="0.25">
      <c r="A2" s="45"/>
    </row>
    <row r="3" spans="1:22" customFormat="1" ht="13.5" thickBot="1" x14ac:dyDescent="0.25">
      <c r="A3" s="37"/>
      <c r="I3" s="51">
        <v>2017</v>
      </c>
      <c r="J3" s="52"/>
      <c r="K3" s="52"/>
      <c r="L3" s="52"/>
      <c r="M3" s="52"/>
      <c r="N3" s="53"/>
      <c r="O3" s="51">
        <v>2016</v>
      </c>
      <c r="P3" s="52"/>
      <c r="Q3" s="52"/>
      <c r="R3" s="52"/>
      <c r="S3" s="52"/>
      <c r="T3" s="53"/>
      <c r="U3" s="3"/>
      <c r="V3" s="3"/>
    </row>
    <row r="4" spans="1:22" customFormat="1" ht="73.5" customHeight="1" x14ac:dyDescent="0.2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237</v>
      </c>
      <c r="L4" s="27" t="s">
        <v>12</v>
      </c>
      <c r="M4" s="27" t="s">
        <v>8</v>
      </c>
      <c r="N4" s="39" t="s">
        <v>238</v>
      </c>
      <c r="O4" s="38" t="s">
        <v>13</v>
      </c>
      <c r="P4" s="27" t="s">
        <v>14</v>
      </c>
      <c r="Q4" s="27" t="s">
        <v>237</v>
      </c>
      <c r="R4" s="27" t="s">
        <v>15</v>
      </c>
      <c r="S4" s="27" t="s">
        <v>16</v>
      </c>
      <c r="T4" s="39" t="s">
        <v>239</v>
      </c>
      <c r="U4" s="40" t="s">
        <v>240</v>
      </c>
      <c r="V4" s="39" t="s">
        <v>241</v>
      </c>
    </row>
    <row r="5" spans="1:22" ht="15" x14ac:dyDescent="0.2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 x14ac:dyDescent="0.2">
      <c r="A6" s="29" t="s">
        <v>9</v>
      </c>
      <c r="B6" s="8" t="s">
        <v>28</v>
      </c>
      <c r="C6" s="8" t="s">
        <v>29</v>
      </c>
      <c r="D6" s="8" t="s">
        <v>202</v>
      </c>
      <c r="E6" s="8" t="s">
        <v>203</v>
      </c>
      <c r="F6" s="8" t="s">
        <v>32</v>
      </c>
      <c r="G6" s="8" t="s">
        <v>107</v>
      </c>
      <c r="H6" s="15" t="s">
        <v>204</v>
      </c>
      <c r="I6" s="35">
        <v>179.032028</v>
      </c>
      <c r="J6" s="33">
        <v>20.067620999999999</v>
      </c>
      <c r="K6" s="34">
        <v>199.099649</v>
      </c>
      <c r="L6" s="33">
        <v>1235.969407</v>
      </c>
      <c r="M6" s="33">
        <v>123.70667899999999</v>
      </c>
      <c r="N6" s="36">
        <v>1359.6760859999999</v>
      </c>
      <c r="O6" s="35">
        <v>239.24718899999999</v>
      </c>
      <c r="P6" s="33">
        <v>16.556068</v>
      </c>
      <c r="Q6" s="34">
        <v>255.803257</v>
      </c>
      <c r="R6" s="33">
        <v>1642.887747</v>
      </c>
      <c r="S6" s="33">
        <v>111.864679</v>
      </c>
      <c r="T6" s="36">
        <v>1754.7524249999999</v>
      </c>
      <c r="U6" s="26">
        <f t="shared" ref="U6:U7" si="0">+((K6/Q6)-1)*100</f>
        <v>-22.166882730504089</v>
      </c>
      <c r="V6" s="31">
        <f t="shared" ref="V6:V7" si="1">+((N6/T6)-1)*100</f>
        <v>-22.514648412581618</v>
      </c>
    </row>
    <row r="7" spans="1:22" ht="15" x14ac:dyDescent="0.2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76.37321</v>
      </c>
      <c r="J7" s="33">
        <v>8.4675940000000001</v>
      </c>
      <c r="K7" s="34">
        <v>84.840802999999994</v>
      </c>
      <c r="L7" s="33">
        <v>549.28304500000002</v>
      </c>
      <c r="M7" s="33">
        <v>68.548310000000001</v>
      </c>
      <c r="N7" s="36">
        <v>617.83135500000003</v>
      </c>
      <c r="O7" s="35">
        <v>59.848334999999999</v>
      </c>
      <c r="P7" s="33">
        <v>6.3123500000000003</v>
      </c>
      <c r="Q7" s="34">
        <v>66.160685000000001</v>
      </c>
      <c r="R7" s="33">
        <v>627.74620000000004</v>
      </c>
      <c r="S7" s="33">
        <v>57.955804000000001</v>
      </c>
      <c r="T7" s="36">
        <v>685.70200399999999</v>
      </c>
      <c r="U7" s="26">
        <f t="shared" si="0"/>
        <v>28.234468854123861</v>
      </c>
      <c r="V7" s="31">
        <f t="shared" si="1"/>
        <v>-9.8979802602414342</v>
      </c>
    </row>
    <row r="8" spans="1:22" ht="15" x14ac:dyDescent="0.2">
      <c r="A8" s="29" t="s">
        <v>9</v>
      </c>
      <c r="B8" s="8" t="s">
        <v>28</v>
      </c>
      <c r="C8" s="8" t="s">
        <v>24</v>
      </c>
      <c r="D8" s="8" t="s">
        <v>35</v>
      </c>
      <c r="E8" s="8" t="s">
        <v>160</v>
      </c>
      <c r="F8" s="8" t="s">
        <v>37</v>
      </c>
      <c r="G8" s="8" t="s">
        <v>38</v>
      </c>
      <c r="H8" s="15" t="s">
        <v>38</v>
      </c>
      <c r="I8" s="35">
        <v>497.29981600000002</v>
      </c>
      <c r="J8" s="33">
        <v>34.849632999999997</v>
      </c>
      <c r="K8" s="34">
        <v>532.149449</v>
      </c>
      <c r="L8" s="33">
        <v>2490.863249</v>
      </c>
      <c r="M8" s="33">
        <v>196.608047</v>
      </c>
      <c r="N8" s="36">
        <v>2687.4712960000002</v>
      </c>
      <c r="O8" s="35">
        <v>199.66856999999999</v>
      </c>
      <c r="P8" s="33">
        <v>18.118798000000002</v>
      </c>
      <c r="Q8" s="34">
        <v>217.78736799999999</v>
      </c>
      <c r="R8" s="33">
        <v>2304.0452100000002</v>
      </c>
      <c r="S8" s="33">
        <v>221.05211499999999</v>
      </c>
      <c r="T8" s="36">
        <v>2525.0973250000002</v>
      </c>
      <c r="U8" s="25" t="s">
        <v>17</v>
      </c>
      <c r="V8" s="31">
        <f t="shared" ref="V8" si="2">+((N8/T8)-1)*100</f>
        <v>6.4304044597568222</v>
      </c>
    </row>
    <row r="9" spans="1:22" ht="15" x14ac:dyDescent="0.2">
      <c r="A9" s="29" t="s">
        <v>9</v>
      </c>
      <c r="B9" s="8" t="s">
        <v>28</v>
      </c>
      <c r="C9" s="8" t="s">
        <v>24</v>
      </c>
      <c r="D9" s="8" t="s">
        <v>35</v>
      </c>
      <c r="E9" s="8" t="s">
        <v>159</v>
      </c>
      <c r="F9" s="8" t="s">
        <v>36</v>
      </c>
      <c r="G9" s="8" t="s">
        <v>158</v>
      </c>
      <c r="H9" s="15" t="s">
        <v>159</v>
      </c>
      <c r="I9" s="35">
        <v>0</v>
      </c>
      <c r="J9" s="33">
        <v>0</v>
      </c>
      <c r="K9" s="34">
        <v>0</v>
      </c>
      <c r="L9" s="33">
        <v>0</v>
      </c>
      <c r="M9" s="33">
        <v>11.606559000000001</v>
      </c>
      <c r="N9" s="36">
        <v>11.606559000000001</v>
      </c>
      <c r="O9" s="35">
        <v>0</v>
      </c>
      <c r="P9" s="33">
        <v>0</v>
      </c>
      <c r="Q9" s="34">
        <v>0</v>
      </c>
      <c r="R9" s="33">
        <v>0</v>
      </c>
      <c r="S9" s="33">
        <v>11.225142</v>
      </c>
      <c r="T9" s="36">
        <v>11.225142</v>
      </c>
      <c r="U9" s="25" t="s">
        <v>17</v>
      </c>
      <c r="V9" s="31">
        <f t="shared" ref="V9:V71" si="3">+((N9/T9)-1)*100</f>
        <v>3.3978812918357804</v>
      </c>
    </row>
    <row r="10" spans="1:22" ht="15" x14ac:dyDescent="0.2">
      <c r="A10" s="29" t="s">
        <v>9</v>
      </c>
      <c r="B10" s="8" t="s">
        <v>28</v>
      </c>
      <c r="C10" s="8" t="s">
        <v>24</v>
      </c>
      <c r="D10" s="8" t="s">
        <v>181</v>
      </c>
      <c r="E10" s="8" t="s">
        <v>182</v>
      </c>
      <c r="F10" s="8" t="s">
        <v>25</v>
      </c>
      <c r="G10" s="8" t="s">
        <v>183</v>
      </c>
      <c r="H10" s="15" t="s">
        <v>184</v>
      </c>
      <c r="I10" s="35">
        <v>0</v>
      </c>
      <c r="J10" s="33">
        <v>0</v>
      </c>
      <c r="K10" s="34">
        <v>0</v>
      </c>
      <c r="L10" s="33">
        <v>0</v>
      </c>
      <c r="M10" s="33">
        <v>118.018398</v>
      </c>
      <c r="N10" s="36">
        <v>118.018398</v>
      </c>
      <c r="O10" s="35">
        <v>0</v>
      </c>
      <c r="P10" s="33">
        <v>237.10512</v>
      </c>
      <c r="Q10" s="34">
        <v>237.10512</v>
      </c>
      <c r="R10" s="33">
        <v>0</v>
      </c>
      <c r="S10" s="33">
        <v>1167.647821</v>
      </c>
      <c r="T10" s="36">
        <v>1167.647821</v>
      </c>
      <c r="U10" s="25" t="s">
        <v>17</v>
      </c>
      <c r="V10" s="31">
        <f t="shared" si="3"/>
        <v>-89.892637499299539</v>
      </c>
    </row>
    <row r="11" spans="1:22" ht="15" x14ac:dyDescent="0.2">
      <c r="A11" s="29" t="s">
        <v>9</v>
      </c>
      <c r="B11" s="8" t="s">
        <v>28</v>
      </c>
      <c r="C11" s="8" t="s">
        <v>24</v>
      </c>
      <c r="D11" s="8" t="s">
        <v>181</v>
      </c>
      <c r="E11" s="8" t="s">
        <v>224</v>
      </c>
      <c r="F11" s="8" t="s">
        <v>25</v>
      </c>
      <c r="G11" s="8" t="s">
        <v>183</v>
      </c>
      <c r="H11" s="15" t="s">
        <v>184</v>
      </c>
      <c r="I11" s="35">
        <v>0</v>
      </c>
      <c r="J11" s="33">
        <v>0</v>
      </c>
      <c r="K11" s="34">
        <v>0</v>
      </c>
      <c r="L11" s="33">
        <v>0</v>
      </c>
      <c r="M11" s="33">
        <v>88.888841999999997</v>
      </c>
      <c r="N11" s="36">
        <v>88.888841999999997</v>
      </c>
      <c r="O11" s="35">
        <v>0</v>
      </c>
      <c r="P11" s="33">
        <v>0</v>
      </c>
      <c r="Q11" s="34">
        <v>0</v>
      </c>
      <c r="R11" s="33">
        <v>0</v>
      </c>
      <c r="S11" s="33">
        <v>0</v>
      </c>
      <c r="T11" s="36">
        <v>0</v>
      </c>
      <c r="U11" s="25" t="s">
        <v>17</v>
      </c>
      <c r="V11" s="30" t="s">
        <v>17</v>
      </c>
    </row>
    <row r="12" spans="1:22" ht="15" x14ac:dyDescent="0.2">
      <c r="A12" s="29" t="s">
        <v>9</v>
      </c>
      <c r="B12" s="8" t="s">
        <v>28</v>
      </c>
      <c r="C12" s="8" t="s">
        <v>24</v>
      </c>
      <c r="D12" s="8" t="s">
        <v>41</v>
      </c>
      <c r="E12" s="8" t="s">
        <v>42</v>
      </c>
      <c r="F12" s="8" t="s">
        <v>43</v>
      </c>
      <c r="G12" s="8" t="s">
        <v>44</v>
      </c>
      <c r="H12" s="15" t="s">
        <v>45</v>
      </c>
      <c r="I12" s="35">
        <v>3270.3113520000002</v>
      </c>
      <c r="J12" s="33">
        <v>49.840944999999998</v>
      </c>
      <c r="K12" s="34">
        <v>3320.152298</v>
      </c>
      <c r="L12" s="33">
        <v>37469.093059999999</v>
      </c>
      <c r="M12" s="33">
        <v>449.252949</v>
      </c>
      <c r="N12" s="36">
        <v>37918.346009000001</v>
      </c>
      <c r="O12" s="35">
        <v>3500.1180490000002</v>
      </c>
      <c r="P12" s="33">
        <v>71.127257</v>
      </c>
      <c r="Q12" s="34">
        <v>3571.2453059999998</v>
      </c>
      <c r="R12" s="33">
        <v>38901.485435000002</v>
      </c>
      <c r="S12" s="33">
        <v>664.50535000000002</v>
      </c>
      <c r="T12" s="36">
        <v>39565.990785000002</v>
      </c>
      <c r="U12" s="26">
        <f t="shared" ref="U12:U69" si="4">+((K12/Q12)-1)*100</f>
        <v>-7.0309650131885952</v>
      </c>
      <c r="V12" s="31">
        <f t="shared" si="3"/>
        <v>-4.16429550558518</v>
      </c>
    </row>
    <row r="13" spans="1:22" ht="15" x14ac:dyDescent="0.2">
      <c r="A13" s="29" t="s">
        <v>9</v>
      </c>
      <c r="B13" s="8" t="s">
        <v>28</v>
      </c>
      <c r="C13" s="8" t="s">
        <v>24</v>
      </c>
      <c r="D13" s="8" t="s">
        <v>164</v>
      </c>
      <c r="E13" s="8" t="s">
        <v>48</v>
      </c>
      <c r="F13" s="8" t="s">
        <v>20</v>
      </c>
      <c r="G13" s="8" t="s">
        <v>47</v>
      </c>
      <c r="H13" s="15" t="s">
        <v>47</v>
      </c>
      <c r="I13" s="35">
        <v>1207.757282</v>
      </c>
      <c r="J13" s="33">
        <v>133.969965</v>
      </c>
      <c r="K13" s="34">
        <v>1341.727247</v>
      </c>
      <c r="L13" s="33">
        <v>9826.2126260000005</v>
      </c>
      <c r="M13" s="33">
        <v>1758.2700070000001</v>
      </c>
      <c r="N13" s="36">
        <v>11584.482633</v>
      </c>
      <c r="O13" s="35">
        <v>468.26337599999999</v>
      </c>
      <c r="P13" s="33">
        <v>157.81098900000001</v>
      </c>
      <c r="Q13" s="34">
        <v>626.07436499999994</v>
      </c>
      <c r="R13" s="33">
        <v>6030.1169449999998</v>
      </c>
      <c r="S13" s="33">
        <v>1630.8640519999999</v>
      </c>
      <c r="T13" s="36">
        <v>7660.9809969999997</v>
      </c>
      <c r="U13" s="25" t="s">
        <v>17</v>
      </c>
      <c r="V13" s="31">
        <f t="shared" si="3"/>
        <v>51.214089129530826</v>
      </c>
    </row>
    <row r="14" spans="1:22" ht="15" x14ac:dyDescent="0.2">
      <c r="A14" s="29" t="s">
        <v>9</v>
      </c>
      <c r="B14" s="8" t="s">
        <v>28</v>
      </c>
      <c r="C14" s="8" t="s">
        <v>24</v>
      </c>
      <c r="D14" s="8" t="s">
        <v>164</v>
      </c>
      <c r="E14" s="8" t="s">
        <v>46</v>
      </c>
      <c r="F14" s="8" t="s">
        <v>20</v>
      </c>
      <c r="G14" s="8" t="s">
        <v>47</v>
      </c>
      <c r="H14" s="15" t="s">
        <v>47</v>
      </c>
      <c r="I14" s="35">
        <v>457.99838599999998</v>
      </c>
      <c r="J14" s="33">
        <v>22.364190000000001</v>
      </c>
      <c r="K14" s="34">
        <v>480.36257699999999</v>
      </c>
      <c r="L14" s="33">
        <v>6105.2182290000001</v>
      </c>
      <c r="M14" s="33">
        <v>469.47281800000002</v>
      </c>
      <c r="N14" s="36">
        <v>6574.6910470000003</v>
      </c>
      <c r="O14" s="35">
        <v>777.34786899999995</v>
      </c>
      <c r="P14" s="33">
        <v>70.742716000000001</v>
      </c>
      <c r="Q14" s="34">
        <v>848.09058500000003</v>
      </c>
      <c r="R14" s="33">
        <v>8798.0479790000009</v>
      </c>
      <c r="S14" s="33">
        <v>899.028233</v>
      </c>
      <c r="T14" s="36">
        <v>9697.0762119999999</v>
      </c>
      <c r="U14" s="26">
        <f t="shared" si="4"/>
        <v>-43.359520138995535</v>
      </c>
      <c r="V14" s="31">
        <f t="shared" si="3"/>
        <v>-32.199243325901584</v>
      </c>
    </row>
    <row r="15" spans="1:22" ht="15" x14ac:dyDescent="0.2">
      <c r="A15" s="29" t="s">
        <v>9</v>
      </c>
      <c r="B15" s="8" t="s">
        <v>28</v>
      </c>
      <c r="C15" s="8" t="s">
        <v>24</v>
      </c>
      <c r="D15" s="8" t="s">
        <v>164</v>
      </c>
      <c r="E15" s="8" t="s">
        <v>222</v>
      </c>
      <c r="F15" s="8" t="s">
        <v>37</v>
      </c>
      <c r="G15" s="8" t="s">
        <v>38</v>
      </c>
      <c r="H15" s="15" t="s">
        <v>223</v>
      </c>
      <c r="I15" s="35">
        <v>542.23530000000005</v>
      </c>
      <c r="J15" s="33">
        <v>79.8048</v>
      </c>
      <c r="K15" s="34">
        <v>622.04010000000005</v>
      </c>
      <c r="L15" s="33">
        <v>1364.5953</v>
      </c>
      <c r="M15" s="33">
        <v>308.94819999999999</v>
      </c>
      <c r="N15" s="36">
        <v>1673.5435</v>
      </c>
      <c r="O15" s="35">
        <v>0</v>
      </c>
      <c r="P15" s="33">
        <v>0</v>
      </c>
      <c r="Q15" s="34">
        <v>0</v>
      </c>
      <c r="R15" s="33">
        <v>0</v>
      </c>
      <c r="S15" s="33">
        <v>0</v>
      </c>
      <c r="T15" s="36">
        <v>0</v>
      </c>
      <c r="U15" s="25" t="s">
        <v>17</v>
      </c>
      <c r="V15" s="30" t="s">
        <v>17</v>
      </c>
    </row>
    <row r="16" spans="1:22" ht="15" x14ac:dyDescent="0.2">
      <c r="A16" s="29" t="s">
        <v>9</v>
      </c>
      <c r="B16" s="8" t="s">
        <v>28</v>
      </c>
      <c r="C16" s="8" t="s">
        <v>24</v>
      </c>
      <c r="D16" s="8" t="s">
        <v>52</v>
      </c>
      <c r="E16" s="8" t="s">
        <v>53</v>
      </c>
      <c r="F16" s="8" t="s">
        <v>32</v>
      </c>
      <c r="G16" s="8" t="s">
        <v>54</v>
      </c>
      <c r="H16" s="15" t="s">
        <v>55</v>
      </c>
      <c r="I16" s="35">
        <v>32583.603951000001</v>
      </c>
      <c r="J16" s="33">
        <v>5471.2869680000003</v>
      </c>
      <c r="K16" s="34">
        <v>38054.890918999998</v>
      </c>
      <c r="L16" s="33">
        <v>309760.744924</v>
      </c>
      <c r="M16" s="33">
        <v>52493.792764999998</v>
      </c>
      <c r="N16" s="36">
        <v>362254.53768900002</v>
      </c>
      <c r="O16" s="35">
        <v>25308.557941999999</v>
      </c>
      <c r="P16" s="33">
        <v>5520.3970660000005</v>
      </c>
      <c r="Q16" s="34">
        <v>30828.955008000001</v>
      </c>
      <c r="R16" s="33">
        <v>144383.631219</v>
      </c>
      <c r="S16" s="33">
        <v>51892.702009000001</v>
      </c>
      <c r="T16" s="36">
        <v>196276.333228</v>
      </c>
      <c r="U16" s="26">
        <f t="shared" si="4"/>
        <v>23.438796122427409</v>
      </c>
      <c r="V16" s="31">
        <f t="shared" si="3"/>
        <v>84.563534345322793</v>
      </c>
    </row>
    <row r="17" spans="1:22" ht="15" x14ac:dyDescent="0.2">
      <c r="A17" s="29" t="s">
        <v>9</v>
      </c>
      <c r="B17" s="8" t="s">
        <v>28</v>
      </c>
      <c r="C17" s="8" t="s">
        <v>24</v>
      </c>
      <c r="D17" s="8" t="s">
        <v>56</v>
      </c>
      <c r="E17" s="8" t="s">
        <v>205</v>
      </c>
      <c r="F17" s="8" t="s">
        <v>37</v>
      </c>
      <c r="G17" s="8" t="s">
        <v>58</v>
      </c>
      <c r="H17" s="15" t="s">
        <v>59</v>
      </c>
      <c r="I17" s="35">
        <v>0</v>
      </c>
      <c r="J17" s="33">
        <v>114.027075</v>
      </c>
      <c r="K17" s="34">
        <v>114.027075</v>
      </c>
      <c r="L17" s="33">
        <v>0</v>
      </c>
      <c r="M17" s="33">
        <v>1007.903733</v>
      </c>
      <c r="N17" s="36">
        <v>1007.903733</v>
      </c>
      <c r="O17" s="35">
        <v>0</v>
      </c>
      <c r="P17" s="33">
        <v>0</v>
      </c>
      <c r="Q17" s="34">
        <v>0</v>
      </c>
      <c r="R17" s="33">
        <v>0</v>
      </c>
      <c r="S17" s="33">
        <v>0</v>
      </c>
      <c r="T17" s="36">
        <v>0</v>
      </c>
      <c r="U17" s="25" t="s">
        <v>17</v>
      </c>
      <c r="V17" s="30" t="s">
        <v>17</v>
      </c>
    </row>
    <row r="18" spans="1:22" ht="15" x14ac:dyDescent="0.2">
      <c r="A18" s="29" t="s">
        <v>9</v>
      </c>
      <c r="B18" s="8" t="s">
        <v>28</v>
      </c>
      <c r="C18" s="8" t="s">
        <v>24</v>
      </c>
      <c r="D18" s="8" t="s">
        <v>56</v>
      </c>
      <c r="E18" s="8" t="s">
        <v>57</v>
      </c>
      <c r="F18" s="8" t="s">
        <v>37</v>
      </c>
      <c r="G18" s="8" t="s">
        <v>58</v>
      </c>
      <c r="H18" s="15" t="s">
        <v>59</v>
      </c>
      <c r="I18" s="35">
        <v>0</v>
      </c>
      <c r="J18" s="33">
        <v>0</v>
      </c>
      <c r="K18" s="34">
        <v>0</v>
      </c>
      <c r="L18" s="33">
        <v>0</v>
      </c>
      <c r="M18" s="33">
        <v>0</v>
      </c>
      <c r="N18" s="36">
        <v>0</v>
      </c>
      <c r="O18" s="35">
        <v>0</v>
      </c>
      <c r="P18" s="33">
        <v>127.353127</v>
      </c>
      <c r="Q18" s="34">
        <v>127.353127</v>
      </c>
      <c r="R18" s="33">
        <v>0</v>
      </c>
      <c r="S18" s="33">
        <v>1415.243391</v>
      </c>
      <c r="T18" s="36">
        <v>1415.243391</v>
      </c>
      <c r="U18" s="25" t="s">
        <v>17</v>
      </c>
      <c r="V18" s="30" t="s">
        <v>17</v>
      </c>
    </row>
    <row r="19" spans="1:22" ht="15" x14ac:dyDescent="0.2">
      <c r="A19" s="29" t="s">
        <v>9</v>
      </c>
      <c r="B19" s="8" t="s">
        <v>28</v>
      </c>
      <c r="C19" s="8" t="s">
        <v>24</v>
      </c>
      <c r="D19" s="8" t="s">
        <v>60</v>
      </c>
      <c r="E19" s="8" t="s">
        <v>61</v>
      </c>
      <c r="F19" s="8" t="s">
        <v>25</v>
      </c>
      <c r="G19" s="8" t="s">
        <v>26</v>
      </c>
      <c r="H19" s="15" t="s">
        <v>26</v>
      </c>
      <c r="I19" s="35">
        <v>794.39831200000003</v>
      </c>
      <c r="J19" s="33">
        <v>97.541782999999995</v>
      </c>
      <c r="K19" s="34">
        <v>891.94009500000004</v>
      </c>
      <c r="L19" s="33">
        <v>7013.818432</v>
      </c>
      <c r="M19" s="33">
        <v>811.72418000000005</v>
      </c>
      <c r="N19" s="36">
        <v>7825.5426120000002</v>
      </c>
      <c r="O19" s="35">
        <v>587.103793</v>
      </c>
      <c r="P19" s="33">
        <v>110.172595</v>
      </c>
      <c r="Q19" s="34">
        <v>697.276388</v>
      </c>
      <c r="R19" s="33">
        <v>6793.3982480000004</v>
      </c>
      <c r="S19" s="33">
        <v>1126.0354990000001</v>
      </c>
      <c r="T19" s="36">
        <v>7919.433747</v>
      </c>
      <c r="U19" s="26">
        <f t="shared" si="4"/>
        <v>27.917725359717771</v>
      </c>
      <c r="V19" s="31">
        <f t="shared" si="3"/>
        <v>-1.1855788936370293</v>
      </c>
    </row>
    <row r="20" spans="1:22" ht="15" x14ac:dyDescent="0.2">
      <c r="A20" s="29" t="s">
        <v>9</v>
      </c>
      <c r="B20" s="8" t="s">
        <v>28</v>
      </c>
      <c r="C20" s="8" t="s">
        <v>24</v>
      </c>
      <c r="D20" s="8" t="s">
        <v>60</v>
      </c>
      <c r="E20" s="8" t="s">
        <v>62</v>
      </c>
      <c r="F20" s="8" t="s">
        <v>25</v>
      </c>
      <c r="G20" s="8" t="s">
        <v>26</v>
      </c>
      <c r="H20" s="15" t="s">
        <v>62</v>
      </c>
      <c r="I20" s="35">
        <v>618.48220700000002</v>
      </c>
      <c r="J20" s="33">
        <v>98.047460999999998</v>
      </c>
      <c r="K20" s="34">
        <v>716.52966800000002</v>
      </c>
      <c r="L20" s="33">
        <v>5323.7456199999997</v>
      </c>
      <c r="M20" s="33">
        <v>781.82509300000004</v>
      </c>
      <c r="N20" s="36">
        <v>6105.5707130000001</v>
      </c>
      <c r="O20" s="35">
        <v>417.09255899999999</v>
      </c>
      <c r="P20" s="33">
        <v>107.287092</v>
      </c>
      <c r="Q20" s="34">
        <v>524.37965099999997</v>
      </c>
      <c r="R20" s="33">
        <v>5250.9779600000002</v>
      </c>
      <c r="S20" s="33">
        <v>1125.3280279999999</v>
      </c>
      <c r="T20" s="36">
        <v>6376.3059880000001</v>
      </c>
      <c r="U20" s="26">
        <f t="shared" si="4"/>
        <v>36.643301591426571</v>
      </c>
      <c r="V20" s="31">
        <f t="shared" si="3"/>
        <v>-4.2459580125156275</v>
      </c>
    </row>
    <row r="21" spans="1:22" ht="15" x14ac:dyDescent="0.2">
      <c r="A21" s="29" t="s">
        <v>9</v>
      </c>
      <c r="B21" s="8" t="s">
        <v>28</v>
      </c>
      <c r="C21" s="8" t="s">
        <v>24</v>
      </c>
      <c r="D21" s="8" t="s">
        <v>60</v>
      </c>
      <c r="E21" s="8" t="s">
        <v>63</v>
      </c>
      <c r="F21" s="8" t="s">
        <v>25</v>
      </c>
      <c r="G21" s="8" t="s">
        <v>26</v>
      </c>
      <c r="H21" s="15" t="s">
        <v>26</v>
      </c>
      <c r="I21" s="35">
        <v>289.428178</v>
      </c>
      <c r="J21" s="33">
        <v>99.966508000000005</v>
      </c>
      <c r="K21" s="34">
        <v>389.39468599999998</v>
      </c>
      <c r="L21" s="33">
        <v>2080.5546810000001</v>
      </c>
      <c r="M21" s="33">
        <v>835.72881800000005</v>
      </c>
      <c r="N21" s="36">
        <v>2916.2834990000001</v>
      </c>
      <c r="O21" s="35">
        <v>95.035539999999997</v>
      </c>
      <c r="P21" s="33">
        <v>109.99882100000001</v>
      </c>
      <c r="Q21" s="34">
        <v>205.03436099999999</v>
      </c>
      <c r="R21" s="33">
        <v>2073.7649799999999</v>
      </c>
      <c r="S21" s="33">
        <v>1042.00899</v>
      </c>
      <c r="T21" s="36">
        <v>3115.7739700000002</v>
      </c>
      <c r="U21" s="26">
        <f t="shared" si="4"/>
        <v>89.916794483047653</v>
      </c>
      <c r="V21" s="31">
        <f t="shared" si="3"/>
        <v>-6.4025976505606375</v>
      </c>
    </row>
    <row r="22" spans="1:22" ht="15" x14ac:dyDescent="0.2">
      <c r="A22" s="29" t="s">
        <v>9</v>
      </c>
      <c r="B22" s="8" t="s">
        <v>28</v>
      </c>
      <c r="C22" s="8" t="s">
        <v>24</v>
      </c>
      <c r="D22" s="8" t="s">
        <v>64</v>
      </c>
      <c r="E22" s="8" t="s">
        <v>65</v>
      </c>
      <c r="F22" s="8" t="s">
        <v>49</v>
      </c>
      <c r="G22" s="8" t="s">
        <v>49</v>
      </c>
      <c r="H22" s="15" t="s">
        <v>66</v>
      </c>
      <c r="I22" s="35">
        <v>1258.4693159999999</v>
      </c>
      <c r="J22" s="33">
        <v>137.665154</v>
      </c>
      <c r="K22" s="34">
        <v>1396.13447</v>
      </c>
      <c r="L22" s="33">
        <v>14277.050531000001</v>
      </c>
      <c r="M22" s="33">
        <v>1277.7827990000001</v>
      </c>
      <c r="N22" s="36">
        <v>15554.833329999999</v>
      </c>
      <c r="O22" s="35">
        <v>1800.2858670000001</v>
      </c>
      <c r="P22" s="33">
        <v>126.52923699999999</v>
      </c>
      <c r="Q22" s="34">
        <v>1926.815104</v>
      </c>
      <c r="R22" s="33">
        <v>19209.138075999999</v>
      </c>
      <c r="S22" s="33">
        <v>1183.840723</v>
      </c>
      <c r="T22" s="36">
        <v>20392.978799</v>
      </c>
      <c r="U22" s="26">
        <f t="shared" si="4"/>
        <v>-27.541855619583099</v>
      </c>
      <c r="V22" s="31">
        <f t="shared" si="3"/>
        <v>-23.724564795983838</v>
      </c>
    </row>
    <row r="23" spans="1:22" ht="15" x14ac:dyDescent="0.2">
      <c r="A23" s="29" t="s">
        <v>9</v>
      </c>
      <c r="B23" s="8" t="s">
        <v>28</v>
      </c>
      <c r="C23" s="8" t="s">
        <v>24</v>
      </c>
      <c r="D23" s="8" t="s">
        <v>67</v>
      </c>
      <c r="E23" s="8" t="s">
        <v>68</v>
      </c>
      <c r="F23" s="8" t="s">
        <v>25</v>
      </c>
      <c r="G23" s="8" t="s">
        <v>26</v>
      </c>
      <c r="H23" s="15" t="s">
        <v>26</v>
      </c>
      <c r="I23" s="35">
        <v>3244.3075239999998</v>
      </c>
      <c r="J23" s="33">
        <v>0</v>
      </c>
      <c r="K23" s="34">
        <v>3244.3075239999998</v>
      </c>
      <c r="L23" s="33">
        <v>29089.004647999998</v>
      </c>
      <c r="M23" s="33">
        <v>0</v>
      </c>
      <c r="N23" s="36">
        <v>29089.004647999998</v>
      </c>
      <c r="O23" s="35">
        <v>3478.7222400000001</v>
      </c>
      <c r="P23" s="33">
        <v>0</v>
      </c>
      <c r="Q23" s="34">
        <v>3478.7222400000001</v>
      </c>
      <c r="R23" s="33">
        <v>33816.580037</v>
      </c>
      <c r="S23" s="33">
        <v>0</v>
      </c>
      <c r="T23" s="36">
        <v>33816.580037</v>
      </c>
      <c r="U23" s="26">
        <f t="shared" si="4"/>
        <v>-6.7385292595249062</v>
      </c>
      <c r="V23" s="31">
        <f t="shared" si="3"/>
        <v>-13.980051749252532</v>
      </c>
    </row>
    <row r="24" spans="1:22" ht="15" x14ac:dyDescent="0.2">
      <c r="A24" s="29" t="s">
        <v>9</v>
      </c>
      <c r="B24" s="8" t="s">
        <v>28</v>
      </c>
      <c r="C24" s="8" t="s">
        <v>24</v>
      </c>
      <c r="D24" s="8" t="s">
        <v>67</v>
      </c>
      <c r="E24" s="8" t="s">
        <v>228</v>
      </c>
      <c r="F24" s="8" t="s">
        <v>25</v>
      </c>
      <c r="G24" s="8" t="s">
        <v>26</v>
      </c>
      <c r="H24" s="15" t="s">
        <v>26</v>
      </c>
      <c r="I24" s="35">
        <v>0</v>
      </c>
      <c r="J24" s="33">
        <v>0</v>
      </c>
      <c r="K24" s="34">
        <v>0</v>
      </c>
      <c r="L24" s="33">
        <v>3119.7806209999999</v>
      </c>
      <c r="M24" s="33">
        <v>0</v>
      </c>
      <c r="N24" s="36">
        <v>3119.7806209999999</v>
      </c>
      <c r="O24" s="35">
        <v>0</v>
      </c>
      <c r="P24" s="33">
        <v>0</v>
      </c>
      <c r="Q24" s="34">
        <v>0</v>
      </c>
      <c r="R24" s="33">
        <v>0</v>
      </c>
      <c r="S24" s="33">
        <v>0</v>
      </c>
      <c r="T24" s="36">
        <v>0</v>
      </c>
      <c r="U24" s="25" t="s">
        <v>17</v>
      </c>
      <c r="V24" s="30" t="s">
        <v>17</v>
      </c>
    </row>
    <row r="25" spans="1:22" ht="15" x14ac:dyDescent="0.2">
      <c r="A25" s="29" t="s">
        <v>9</v>
      </c>
      <c r="B25" s="8" t="s">
        <v>28</v>
      </c>
      <c r="C25" s="8" t="s">
        <v>24</v>
      </c>
      <c r="D25" s="8" t="s">
        <v>171</v>
      </c>
      <c r="E25" s="8" t="s">
        <v>170</v>
      </c>
      <c r="F25" s="8" t="s">
        <v>49</v>
      </c>
      <c r="G25" s="8" t="s">
        <v>49</v>
      </c>
      <c r="H25" s="15" t="s">
        <v>113</v>
      </c>
      <c r="I25" s="35">
        <v>7105.4340629999997</v>
      </c>
      <c r="J25" s="33">
        <v>261.16358600000001</v>
      </c>
      <c r="K25" s="34">
        <v>7366.5976490000003</v>
      </c>
      <c r="L25" s="33">
        <v>71472.661336000005</v>
      </c>
      <c r="M25" s="33">
        <v>2001.653362</v>
      </c>
      <c r="N25" s="36">
        <v>73474.314696999994</v>
      </c>
      <c r="O25" s="35">
        <v>7675.2062850000002</v>
      </c>
      <c r="P25" s="33">
        <v>127.195289</v>
      </c>
      <c r="Q25" s="34">
        <v>7802.4015740000004</v>
      </c>
      <c r="R25" s="33">
        <v>38607.128529000001</v>
      </c>
      <c r="S25" s="33">
        <v>659.77943600000003</v>
      </c>
      <c r="T25" s="36">
        <v>39266.907965999999</v>
      </c>
      <c r="U25" s="26">
        <f t="shared" si="4"/>
        <v>-5.5855100620843867</v>
      </c>
      <c r="V25" s="31">
        <f t="shared" si="3"/>
        <v>87.115101501292472</v>
      </c>
    </row>
    <row r="26" spans="1:22" ht="15" x14ac:dyDescent="0.2">
      <c r="A26" s="29" t="s">
        <v>9</v>
      </c>
      <c r="B26" s="8" t="s">
        <v>28</v>
      </c>
      <c r="C26" s="8" t="s">
        <v>24</v>
      </c>
      <c r="D26" s="8" t="s">
        <v>171</v>
      </c>
      <c r="E26" s="8" t="s">
        <v>50</v>
      </c>
      <c r="F26" s="8" t="s">
        <v>25</v>
      </c>
      <c r="G26" s="8" t="s">
        <v>26</v>
      </c>
      <c r="H26" s="15" t="s">
        <v>51</v>
      </c>
      <c r="I26" s="35">
        <v>946.456052</v>
      </c>
      <c r="J26" s="33">
        <v>113.111695</v>
      </c>
      <c r="K26" s="34">
        <v>1059.5677470000001</v>
      </c>
      <c r="L26" s="33">
        <v>9616.7016629999998</v>
      </c>
      <c r="M26" s="33">
        <v>818.64761599999997</v>
      </c>
      <c r="N26" s="36">
        <v>10435.349279</v>
      </c>
      <c r="O26" s="35">
        <v>867.26903900000002</v>
      </c>
      <c r="P26" s="33">
        <v>73.527184000000005</v>
      </c>
      <c r="Q26" s="34">
        <v>940.79622300000005</v>
      </c>
      <c r="R26" s="33">
        <v>8229.3573180000003</v>
      </c>
      <c r="S26" s="33">
        <v>666.50104099999999</v>
      </c>
      <c r="T26" s="36">
        <v>8895.8583589999998</v>
      </c>
      <c r="U26" s="26">
        <f t="shared" si="4"/>
        <v>12.624574918175458</v>
      </c>
      <c r="V26" s="31">
        <f t="shared" si="3"/>
        <v>17.305704046450863</v>
      </c>
    </row>
    <row r="27" spans="1:22" ht="15" x14ac:dyDescent="0.2">
      <c r="A27" s="29" t="s">
        <v>9</v>
      </c>
      <c r="B27" s="8" t="s">
        <v>28</v>
      </c>
      <c r="C27" s="8" t="s">
        <v>24</v>
      </c>
      <c r="D27" s="8" t="s">
        <v>171</v>
      </c>
      <c r="E27" s="8" t="s">
        <v>112</v>
      </c>
      <c r="F27" s="8" t="s">
        <v>49</v>
      </c>
      <c r="G27" s="8" t="s">
        <v>49</v>
      </c>
      <c r="H27" s="15" t="s">
        <v>113</v>
      </c>
      <c r="I27" s="35">
        <v>96.731396000000004</v>
      </c>
      <c r="J27" s="33">
        <v>8.83521</v>
      </c>
      <c r="K27" s="34">
        <v>105.566605</v>
      </c>
      <c r="L27" s="33">
        <v>2651.2054579999999</v>
      </c>
      <c r="M27" s="33">
        <v>213.397606</v>
      </c>
      <c r="N27" s="36">
        <v>2864.6030639999999</v>
      </c>
      <c r="O27" s="35">
        <v>0</v>
      </c>
      <c r="P27" s="33">
        <v>0</v>
      </c>
      <c r="Q27" s="34">
        <v>0</v>
      </c>
      <c r="R27" s="33">
        <v>0</v>
      </c>
      <c r="S27" s="33">
        <v>0</v>
      </c>
      <c r="T27" s="36">
        <v>0</v>
      </c>
      <c r="U27" s="25" t="s">
        <v>17</v>
      </c>
      <c r="V27" s="30" t="s">
        <v>17</v>
      </c>
    </row>
    <row r="28" spans="1:22" ht="15" x14ac:dyDescent="0.2">
      <c r="A28" s="29" t="s">
        <v>9</v>
      </c>
      <c r="B28" s="8" t="s">
        <v>28</v>
      </c>
      <c r="C28" s="8" t="s">
        <v>24</v>
      </c>
      <c r="D28" s="8" t="s">
        <v>168</v>
      </c>
      <c r="E28" s="8" t="s">
        <v>69</v>
      </c>
      <c r="F28" s="8" t="s">
        <v>39</v>
      </c>
      <c r="G28" s="8" t="s">
        <v>39</v>
      </c>
      <c r="H28" s="15" t="s">
        <v>70</v>
      </c>
      <c r="I28" s="35">
        <v>721.57060200000001</v>
      </c>
      <c r="J28" s="33">
        <v>125.317216</v>
      </c>
      <c r="K28" s="34">
        <v>846.88781800000004</v>
      </c>
      <c r="L28" s="33">
        <v>7218.3745349999999</v>
      </c>
      <c r="M28" s="33">
        <v>950.47650899999996</v>
      </c>
      <c r="N28" s="36">
        <v>8168.851044</v>
      </c>
      <c r="O28" s="35">
        <v>870.86860999999999</v>
      </c>
      <c r="P28" s="33">
        <v>77.262286000000003</v>
      </c>
      <c r="Q28" s="34">
        <v>948.13089600000001</v>
      </c>
      <c r="R28" s="33">
        <v>7969.5242209999997</v>
      </c>
      <c r="S28" s="33">
        <v>684.31818899999996</v>
      </c>
      <c r="T28" s="36">
        <v>8653.8424099999993</v>
      </c>
      <c r="U28" s="26">
        <f t="shared" si="4"/>
        <v>-10.67817517888373</v>
      </c>
      <c r="V28" s="31">
        <f t="shared" si="3"/>
        <v>-5.6043470983428652</v>
      </c>
    </row>
    <row r="29" spans="1:22" ht="15" x14ac:dyDescent="0.2">
      <c r="A29" s="29" t="s">
        <v>9</v>
      </c>
      <c r="B29" s="8" t="s">
        <v>28</v>
      </c>
      <c r="C29" s="8" t="s">
        <v>24</v>
      </c>
      <c r="D29" s="8" t="s">
        <v>198</v>
      </c>
      <c r="E29" s="8" t="s">
        <v>199</v>
      </c>
      <c r="F29" s="8" t="s">
        <v>32</v>
      </c>
      <c r="G29" s="8" t="s">
        <v>33</v>
      </c>
      <c r="H29" s="15" t="s">
        <v>33</v>
      </c>
      <c r="I29" s="35">
        <v>652.61330899999996</v>
      </c>
      <c r="J29" s="33">
        <v>0</v>
      </c>
      <c r="K29" s="34">
        <v>652.61330899999996</v>
      </c>
      <c r="L29" s="33">
        <v>6267.5850620000001</v>
      </c>
      <c r="M29" s="33">
        <v>0</v>
      </c>
      <c r="N29" s="36">
        <v>6267.5850620000001</v>
      </c>
      <c r="O29" s="35">
        <v>700.19068700000003</v>
      </c>
      <c r="P29" s="33">
        <v>0</v>
      </c>
      <c r="Q29" s="34">
        <v>700.19068700000003</v>
      </c>
      <c r="R29" s="33">
        <v>2257.221121</v>
      </c>
      <c r="S29" s="33">
        <v>0</v>
      </c>
      <c r="T29" s="36">
        <v>2257.221121</v>
      </c>
      <c r="U29" s="26">
        <f t="shared" si="4"/>
        <v>-6.7949172822974191</v>
      </c>
      <c r="V29" s="30" t="s">
        <v>17</v>
      </c>
    </row>
    <row r="30" spans="1:22" ht="15" x14ac:dyDescent="0.2">
      <c r="A30" s="29" t="s">
        <v>9</v>
      </c>
      <c r="B30" s="8" t="s">
        <v>28</v>
      </c>
      <c r="C30" s="8" t="s">
        <v>29</v>
      </c>
      <c r="D30" s="8" t="s">
        <v>175</v>
      </c>
      <c r="E30" s="8" t="s">
        <v>176</v>
      </c>
      <c r="F30" s="8" t="s">
        <v>25</v>
      </c>
      <c r="G30" s="8" t="s">
        <v>26</v>
      </c>
      <c r="H30" s="15" t="s">
        <v>26</v>
      </c>
      <c r="I30" s="35">
        <v>0</v>
      </c>
      <c r="J30" s="33">
        <v>0</v>
      </c>
      <c r="K30" s="34">
        <v>0</v>
      </c>
      <c r="L30" s="33">
        <v>0</v>
      </c>
      <c r="M30" s="33">
        <v>18.909458999999998</v>
      </c>
      <c r="N30" s="36">
        <v>18.909458999999998</v>
      </c>
      <c r="O30" s="35">
        <v>0</v>
      </c>
      <c r="P30" s="33">
        <v>2.9413649999999998</v>
      </c>
      <c r="Q30" s="34">
        <v>2.9413649999999998</v>
      </c>
      <c r="R30" s="33">
        <v>0</v>
      </c>
      <c r="S30" s="33">
        <v>115.414384</v>
      </c>
      <c r="T30" s="36">
        <v>115.414384</v>
      </c>
      <c r="U30" s="25" t="s">
        <v>17</v>
      </c>
      <c r="V30" s="31">
        <f t="shared" si="3"/>
        <v>-83.616029177091136</v>
      </c>
    </row>
    <row r="31" spans="1:22" ht="15" x14ac:dyDescent="0.2">
      <c r="A31" s="29" t="s">
        <v>9</v>
      </c>
      <c r="B31" s="8" t="s">
        <v>28</v>
      </c>
      <c r="C31" s="8" t="s">
        <v>29</v>
      </c>
      <c r="D31" s="8" t="s">
        <v>166</v>
      </c>
      <c r="E31" s="8" t="s">
        <v>197</v>
      </c>
      <c r="F31" s="8" t="s">
        <v>37</v>
      </c>
      <c r="G31" s="8" t="s">
        <v>38</v>
      </c>
      <c r="H31" s="15" t="s">
        <v>38</v>
      </c>
      <c r="I31" s="35">
        <v>0</v>
      </c>
      <c r="J31" s="33">
        <v>33.768419999999999</v>
      </c>
      <c r="K31" s="34">
        <v>33.768419999999999</v>
      </c>
      <c r="L31" s="33">
        <v>0</v>
      </c>
      <c r="M31" s="33">
        <v>332.949164</v>
      </c>
      <c r="N31" s="36">
        <v>332.949164</v>
      </c>
      <c r="O31" s="35">
        <v>0</v>
      </c>
      <c r="P31" s="33">
        <v>28.869456</v>
      </c>
      <c r="Q31" s="34">
        <v>28.869456</v>
      </c>
      <c r="R31" s="33">
        <v>0</v>
      </c>
      <c r="S31" s="33">
        <v>28.869456</v>
      </c>
      <c r="T31" s="36">
        <v>28.869456</v>
      </c>
      <c r="U31" s="26">
        <f t="shared" si="4"/>
        <v>16.969367209413289</v>
      </c>
      <c r="V31" s="30" t="s">
        <v>17</v>
      </c>
    </row>
    <row r="32" spans="1:22" ht="15" x14ac:dyDescent="0.2">
      <c r="A32" s="29" t="s">
        <v>9</v>
      </c>
      <c r="B32" s="8" t="s">
        <v>28</v>
      </c>
      <c r="C32" s="8" t="s">
        <v>29</v>
      </c>
      <c r="D32" s="8" t="s">
        <v>166</v>
      </c>
      <c r="E32" s="8" t="s">
        <v>167</v>
      </c>
      <c r="F32" s="8" t="s">
        <v>37</v>
      </c>
      <c r="G32" s="8" t="s">
        <v>38</v>
      </c>
      <c r="H32" s="15" t="s">
        <v>38</v>
      </c>
      <c r="I32" s="35">
        <v>0</v>
      </c>
      <c r="J32" s="33">
        <v>0</v>
      </c>
      <c r="K32" s="34">
        <v>0</v>
      </c>
      <c r="L32" s="33">
        <v>0</v>
      </c>
      <c r="M32" s="33">
        <v>0</v>
      </c>
      <c r="N32" s="36">
        <v>0</v>
      </c>
      <c r="O32" s="35">
        <v>0</v>
      </c>
      <c r="P32" s="33">
        <v>0</v>
      </c>
      <c r="Q32" s="34">
        <v>0</v>
      </c>
      <c r="R32" s="33">
        <v>0</v>
      </c>
      <c r="S32" s="33">
        <v>258.37405999999999</v>
      </c>
      <c r="T32" s="36">
        <v>258.37405999999999</v>
      </c>
      <c r="U32" s="25" t="s">
        <v>17</v>
      </c>
      <c r="V32" s="30" t="s">
        <v>17</v>
      </c>
    </row>
    <row r="33" spans="1:22" ht="15" x14ac:dyDescent="0.2">
      <c r="A33" s="29" t="s">
        <v>9</v>
      </c>
      <c r="B33" s="8" t="s">
        <v>28</v>
      </c>
      <c r="C33" s="8" t="s">
        <v>24</v>
      </c>
      <c r="D33" s="8" t="s">
        <v>161</v>
      </c>
      <c r="E33" s="8" t="s">
        <v>71</v>
      </c>
      <c r="F33" s="8" t="s">
        <v>72</v>
      </c>
      <c r="G33" s="8" t="s">
        <v>73</v>
      </c>
      <c r="H33" s="15" t="s">
        <v>74</v>
      </c>
      <c r="I33" s="35">
        <v>13716.102801999999</v>
      </c>
      <c r="J33" s="33">
        <v>472.68491999999998</v>
      </c>
      <c r="K33" s="34">
        <v>14188.787721999999</v>
      </c>
      <c r="L33" s="33">
        <v>125054.936885</v>
      </c>
      <c r="M33" s="33">
        <v>6010.8482949999998</v>
      </c>
      <c r="N33" s="36">
        <v>131065.78518000001</v>
      </c>
      <c r="O33" s="35">
        <v>13831.32408</v>
      </c>
      <c r="P33" s="33">
        <v>628.31050800000003</v>
      </c>
      <c r="Q33" s="34">
        <v>14459.634588000001</v>
      </c>
      <c r="R33" s="33">
        <v>144000.316521</v>
      </c>
      <c r="S33" s="33">
        <v>6171.6797880000004</v>
      </c>
      <c r="T33" s="36">
        <v>150171.99630900001</v>
      </c>
      <c r="U33" s="26">
        <f t="shared" si="4"/>
        <v>-1.8731238632045177</v>
      </c>
      <c r="V33" s="31">
        <f t="shared" si="3"/>
        <v>-12.722885490372182</v>
      </c>
    </row>
    <row r="34" spans="1:22" ht="15" x14ac:dyDescent="0.2">
      <c r="A34" s="29" t="s">
        <v>9</v>
      </c>
      <c r="B34" s="8" t="s">
        <v>28</v>
      </c>
      <c r="C34" s="8" t="s">
        <v>24</v>
      </c>
      <c r="D34" s="8" t="s">
        <v>77</v>
      </c>
      <c r="E34" s="8" t="s">
        <v>78</v>
      </c>
      <c r="F34" s="8" t="s">
        <v>79</v>
      </c>
      <c r="G34" s="8" t="s">
        <v>80</v>
      </c>
      <c r="H34" s="15" t="s">
        <v>78</v>
      </c>
      <c r="I34" s="35">
        <v>30.091518000000001</v>
      </c>
      <c r="J34" s="33">
        <v>42.070374000000001</v>
      </c>
      <c r="K34" s="34">
        <v>72.161891999999995</v>
      </c>
      <c r="L34" s="33">
        <v>1062.269751</v>
      </c>
      <c r="M34" s="33">
        <v>343.99507699999998</v>
      </c>
      <c r="N34" s="36">
        <v>1406.2648280000001</v>
      </c>
      <c r="O34" s="35">
        <v>129.82733400000001</v>
      </c>
      <c r="P34" s="33">
        <v>32.284413999999998</v>
      </c>
      <c r="Q34" s="34">
        <v>162.11174800000001</v>
      </c>
      <c r="R34" s="33">
        <v>1305.825259</v>
      </c>
      <c r="S34" s="33">
        <v>376.44528500000001</v>
      </c>
      <c r="T34" s="36">
        <v>1682.270544</v>
      </c>
      <c r="U34" s="26">
        <f t="shared" si="4"/>
        <v>-55.486327863172512</v>
      </c>
      <c r="V34" s="31">
        <f t="shared" si="3"/>
        <v>-16.406737726247666</v>
      </c>
    </row>
    <row r="35" spans="1:22" ht="15" x14ac:dyDescent="0.2">
      <c r="A35" s="29" t="s">
        <v>9</v>
      </c>
      <c r="B35" s="8" t="s">
        <v>28</v>
      </c>
      <c r="C35" s="8" t="s">
        <v>24</v>
      </c>
      <c r="D35" s="8" t="s">
        <v>81</v>
      </c>
      <c r="E35" s="8" t="s">
        <v>82</v>
      </c>
      <c r="F35" s="8" t="s">
        <v>83</v>
      </c>
      <c r="G35" s="8" t="s">
        <v>84</v>
      </c>
      <c r="H35" s="15" t="s">
        <v>85</v>
      </c>
      <c r="I35" s="35">
        <v>4556.0217599999996</v>
      </c>
      <c r="J35" s="33">
        <v>124.74679999999999</v>
      </c>
      <c r="K35" s="34">
        <v>4680.7685600000004</v>
      </c>
      <c r="L35" s="33">
        <v>43037.495020000002</v>
      </c>
      <c r="M35" s="33">
        <v>1622.9510399999999</v>
      </c>
      <c r="N35" s="36">
        <v>44660.446060000002</v>
      </c>
      <c r="O35" s="35">
        <v>3898.66032</v>
      </c>
      <c r="P35" s="33">
        <v>149.74296000000001</v>
      </c>
      <c r="Q35" s="34">
        <v>4048.40328</v>
      </c>
      <c r="R35" s="33">
        <v>33397.656130000003</v>
      </c>
      <c r="S35" s="33">
        <v>1462.3098199999999</v>
      </c>
      <c r="T35" s="36">
        <v>34859.965949999998</v>
      </c>
      <c r="U35" s="26">
        <f t="shared" si="4"/>
        <v>15.620115790440735</v>
      </c>
      <c r="V35" s="31">
        <f t="shared" si="3"/>
        <v>28.113854511668013</v>
      </c>
    </row>
    <row r="36" spans="1:22" ht="15" x14ac:dyDescent="0.2">
      <c r="A36" s="29" t="s">
        <v>9</v>
      </c>
      <c r="B36" s="8" t="s">
        <v>28</v>
      </c>
      <c r="C36" s="8" t="s">
        <v>24</v>
      </c>
      <c r="D36" s="8" t="s">
        <v>86</v>
      </c>
      <c r="E36" s="8" t="s">
        <v>87</v>
      </c>
      <c r="F36" s="8" t="s">
        <v>25</v>
      </c>
      <c r="G36" s="8" t="s">
        <v>88</v>
      </c>
      <c r="H36" s="15" t="s">
        <v>89</v>
      </c>
      <c r="I36" s="35">
        <v>3013.1185890000002</v>
      </c>
      <c r="J36" s="33">
        <v>3.8762099999999999</v>
      </c>
      <c r="K36" s="34">
        <v>3016.9947990000001</v>
      </c>
      <c r="L36" s="33">
        <v>30318.046665999998</v>
      </c>
      <c r="M36" s="33">
        <v>51.957044000000003</v>
      </c>
      <c r="N36" s="36">
        <v>30370.003710000001</v>
      </c>
      <c r="O36" s="35">
        <v>2703.456756</v>
      </c>
      <c r="P36" s="33">
        <v>4.6205879999999997</v>
      </c>
      <c r="Q36" s="34">
        <v>2708.0773439999998</v>
      </c>
      <c r="R36" s="33">
        <v>26335.167556</v>
      </c>
      <c r="S36" s="33">
        <v>55.074936000000001</v>
      </c>
      <c r="T36" s="36">
        <v>26390.242492000001</v>
      </c>
      <c r="U36" s="26">
        <f t="shared" si="4"/>
        <v>11.407261158343051</v>
      </c>
      <c r="V36" s="31">
        <f t="shared" si="3"/>
        <v>15.080426863096964</v>
      </c>
    </row>
    <row r="37" spans="1:22" ht="15" x14ac:dyDescent="0.2">
      <c r="A37" s="29" t="s">
        <v>9</v>
      </c>
      <c r="B37" s="8" t="s">
        <v>28</v>
      </c>
      <c r="C37" s="8" t="s">
        <v>24</v>
      </c>
      <c r="D37" s="8" t="s">
        <v>86</v>
      </c>
      <c r="E37" s="8" t="s">
        <v>90</v>
      </c>
      <c r="F37" s="8" t="s">
        <v>25</v>
      </c>
      <c r="G37" s="8" t="s">
        <v>88</v>
      </c>
      <c r="H37" s="15" t="s">
        <v>91</v>
      </c>
      <c r="I37" s="35">
        <v>32.607913000000003</v>
      </c>
      <c r="J37" s="33">
        <v>5.382E-2</v>
      </c>
      <c r="K37" s="34">
        <v>32.661732999999998</v>
      </c>
      <c r="L37" s="33">
        <v>393.85425199999997</v>
      </c>
      <c r="M37" s="33">
        <v>0.36246899999999999</v>
      </c>
      <c r="N37" s="36">
        <v>394.21672100000001</v>
      </c>
      <c r="O37" s="35">
        <v>216.87665999999999</v>
      </c>
      <c r="P37" s="33">
        <v>0.32803199999999999</v>
      </c>
      <c r="Q37" s="34">
        <v>217.20469199999999</v>
      </c>
      <c r="R37" s="33">
        <v>216.87665999999999</v>
      </c>
      <c r="S37" s="33">
        <v>0.32803199999999999</v>
      </c>
      <c r="T37" s="36">
        <v>217.20469199999999</v>
      </c>
      <c r="U37" s="26">
        <f t="shared" si="4"/>
        <v>-84.962694544370152</v>
      </c>
      <c r="V37" s="31">
        <f t="shared" si="3"/>
        <v>81.49549043811632</v>
      </c>
    </row>
    <row r="38" spans="1:22" ht="15" x14ac:dyDescent="0.2">
      <c r="A38" s="29" t="s">
        <v>9</v>
      </c>
      <c r="B38" s="8" t="s">
        <v>28</v>
      </c>
      <c r="C38" s="8" t="s">
        <v>24</v>
      </c>
      <c r="D38" s="8" t="s">
        <v>92</v>
      </c>
      <c r="E38" s="8" t="s">
        <v>169</v>
      </c>
      <c r="F38" s="8" t="s">
        <v>20</v>
      </c>
      <c r="G38" s="8" t="s">
        <v>93</v>
      </c>
      <c r="H38" s="15" t="s">
        <v>94</v>
      </c>
      <c r="I38" s="35">
        <v>126.71205</v>
      </c>
      <c r="J38" s="33">
        <v>2.6833900000000002</v>
      </c>
      <c r="K38" s="34">
        <v>129.39544000000001</v>
      </c>
      <c r="L38" s="33">
        <v>3892.1761029999998</v>
      </c>
      <c r="M38" s="33">
        <v>41.814363999999998</v>
      </c>
      <c r="N38" s="36">
        <v>3933.9904670000001</v>
      </c>
      <c r="O38" s="35">
        <v>471.05243300000001</v>
      </c>
      <c r="P38" s="33">
        <v>4.2150800000000004</v>
      </c>
      <c r="Q38" s="34">
        <v>475.26751300000001</v>
      </c>
      <c r="R38" s="33">
        <v>6580.034936</v>
      </c>
      <c r="S38" s="33">
        <v>99.244855999999999</v>
      </c>
      <c r="T38" s="36">
        <v>6679.2797920000003</v>
      </c>
      <c r="U38" s="26">
        <f t="shared" si="4"/>
        <v>-72.774187912987017</v>
      </c>
      <c r="V38" s="31">
        <f t="shared" si="3"/>
        <v>-41.1015769737349</v>
      </c>
    </row>
    <row r="39" spans="1:22" ht="15" x14ac:dyDescent="0.2">
      <c r="A39" s="29" t="s">
        <v>9</v>
      </c>
      <c r="B39" s="8" t="s">
        <v>28</v>
      </c>
      <c r="C39" s="8" t="s">
        <v>24</v>
      </c>
      <c r="D39" s="8" t="s">
        <v>95</v>
      </c>
      <c r="E39" s="8" t="s">
        <v>96</v>
      </c>
      <c r="F39" s="8" t="s">
        <v>32</v>
      </c>
      <c r="G39" s="8" t="s">
        <v>97</v>
      </c>
      <c r="H39" s="15" t="s">
        <v>98</v>
      </c>
      <c r="I39" s="35">
        <v>1196.664</v>
      </c>
      <c r="J39" s="33">
        <v>71.337999999999994</v>
      </c>
      <c r="K39" s="34">
        <v>1268.002</v>
      </c>
      <c r="L39" s="33">
        <v>11756.678</v>
      </c>
      <c r="M39" s="33">
        <v>531.51340000000005</v>
      </c>
      <c r="N39" s="36">
        <v>12288.1914</v>
      </c>
      <c r="O39" s="35">
        <v>1010.94</v>
      </c>
      <c r="P39" s="33">
        <v>71.912499999999994</v>
      </c>
      <c r="Q39" s="34">
        <v>1082.8525</v>
      </c>
      <c r="R39" s="33">
        <v>10118.9172</v>
      </c>
      <c r="S39" s="33">
        <v>547.93498</v>
      </c>
      <c r="T39" s="36">
        <v>10666.85218</v>
      </c>
      <c r="U39" s="26">
        <f t="shared" si="4"/>
        <v>17.098312096984579</v>
      </c>
      <c r="V39" s="31">
        <f t="shared" si="3"/>
        <v>15.199790834637783</v>
      </c>
    </row>
    <row r="40" spans="1:22" ht="15" x14ac:dyDescent="0.2">
      <c r="A40" s="29" t="s">
        <v>9</v>
      </c>
      <c r="B40" s="8" t="s">
        <v>28</v>
      </c>
      <c r="C40" s="8" t="s">
        <v>24</v>
      </c>
      <c r="D40" s="8" t="s">
        <v>95</v>
      </c>
      <c r="E40" s="8" t="s">
        <v>99</v>
      </c>
      <c r="F40" s="8" t="s">
        <v>32</v>
      </c>
      <c r="G40" s="8" t="s">
        <v>97</v>
      </c>
      <c r="H40" s="15" t="s">
        <v>98</v>
      </c>
      <c r="I40" s="35">
        <v>915.34799999999996</v>
      </c>
      <c r="J40" s="33">
        <v>54.696399999999997</v>
      </c>
      <c r="K40" s="34">
        <v>970.0444</v>
      </c>
      <c r="L40" s="33">
        <v>8480.2729999999992</v>
      </c>
      <c r="M40" s="33">
        <v>399.73250000000002</v>
      </c>
      <c r="N40" s="36">
        <v>8880.0054999999993</v>
      </c>
      <c r="O40" s="35">
        <v>472.584</v>
      </c>
      <c r="P40" s="33">
        <v>33.480699999999999</v>
      </c>
      <c r="Q40" s="34">
        <v>506.06470000000002</v>
      </c>
      <c r="R40" s="33">
        <v>5615.8308999999999</v>
      </c>
      <c r="S40" s="33">
        <v>297.89006000000001</v>
      </c>
      <c r="T40" s="36">
        <v>5913.7209599999996</v>
      </c>
      <c r="U40" s="26">
        <f t="shared" si="4"/>
        <v>91.683869671210033</v>
      </c>
      <c r="V40" s="31">
        <f t="shared" si="3"/>
        <v>50.159359226851308</v>
      </c>
    </row>
    <row r="41" spans="1:22" ht="15" x14ac:dyDescent="0.2">
      <c r="A41" s="29" t="s">
        <v>9</v>
      </c>
      <c r="B41" s="8" t="s">
        <v>28</v>
      </c>
      <c r="C41" s="8" t="s">
        <v>24</v>
      </c>
      <c r="D41" s="8" t="s">
        <v>95</v>
      </c>
      <c r="E41" s="8" t="s">
        <v>206</v>
      </c>
      <c r="F41" s="8" t="s">
        <v>32</v>
      </c>
      <c r="G41" s="8" t="s">
        <v>97</v>
      </c>
      <c r="H41" s="15" t="s">
        <v>207</v>
      </c>
      <c r="I41" s="35">
        <v>521.22</v>
      </c>
      <c r="J41" s="33">
        <v>15.8368</v>
      </c>
      <c r="K41" s="34">
        <v>537.05679999999995</v>
      </c>
      <c r="L41" s="33">
        <v>3752.3319999999999</v>
      </c>
      <c r="M41" s="33">
        <v>95.0458</v>
      </c>
      <c r="N41" s="36">
        <v>3847.3778000000002</v>
      </c>
      <c r="O41" s="35">
        <v>0</v>
      </c>
      <c r="P41" s="33">
        <v>0</v>
      </c>
      <c r="Q41" s="34">
        <v>0</v>
      </c>
      <c r="R41" s="33">
        <v>0</v>
      </c>
      <c r="S41" s="33">
        <v>0</v>
      </c>
      <c r="T41" s="36">
        <v>0</v>
      </c>
      <c r="U41" s="25" t="s">
        <v>17</v>
      </c>
      <c r="V41" s="30" t="s">
        <v>17</v>
      </c>
    </row>
    <row r="42" spans="1:22" ht="15" x14ac:dyDescent="0.2">
      <c r="A42" s="29" t="s">
        <v>9</v>
      </c>
      <c r="B42" s="8" t="s">
        <v>28</v>
      </c>
      <c r="C42" s="8" t="s">
        <v>24</v>
      </c>
      <c r="D42" s="8" t="s">
        <v>231</v>
      </c>
      <c r="E42" s="8" t="s">
        <v>232</v>
      </c>
      <c r="F42" s="8" t="s">
        <v>49</v>
      </c>
      <c r="G42" s="8" t="s">
        <v>49</v>
      </c>
      <c r="H42" s="15" t="s">
        <v>113</v>
      </c>
      <c r="I42" s="35">
        <v>0</v>
      </c>
      <c r="J42" s="33">
        <v>0</v>
      </c>
      <c r="K42" s="34">
        <v>0</v>
      </c>
      <c r="L42" s="33">
        <v>0</v>
      </c>
      <c r="M42" s="33">
        <v>0</v>
      </c>
      <c r="N42" s="36">
        <v>0</v>
      </c>
      <c r="O42" s="35">
        <v>0</v>
      </c>
      <c r="P42" s="33">
        <v>0</v>
      </c>
      <c r="Q42" s="34">
        <v>0</v>
      </c>
      <c r="R42" s="33">
        <v>128.429</v>
      </c>
      <c r="S42" s="33">
        <v>0</v>
      </c>
      <c r="T42" s="36">
        <v>128.429</v>
      </c>
      <c r="U42" s="25" t="s">
        <v>17</v>
      </c>
      <c r="V42" s="30" t="s">
        <v>17</v>
      </c>
    </row>
    <row r="43" spans="1:22" ht="15" x14ac:dyDescent="0.2">
      <c r="A43" s="29" t="s">
        <v>9</v>
      </c>
      <c r="B43" s="8" t="s">
        <v>28</v>
      </c>
      <c r="C43" s="8" t="s">
        <v>24</v>
      </c>
      <c r="D43" s="8" t="s">
        <v>242</v>
      </c>
      <c r="E43" s="8" t="s">
        <v>243</v>
      </c>
      <c r="F43" s="8" t="s">
        <v>25</v>
      </c>
      <c r="G43" s="8" t="s">
        <v>244</v>
      </c>
      <c r="H43" s="15" t="s">
        <v>245</v>
      </c>
      <c r="I43" s="35">
        <v>13.719900000000001</v>
      </c>
      <c r="J43" s="33">
        <v>0</v>
      </c>
      <c r="K43" s="34">
        <v>13.719900000000001</v>
      </c>
      <c r="L43" s="33">
        <v>13.719900000000001</v>
      </c>
      <c r="M43" s="33">
        <v>0</v>
      </c>
      <c r="N43" s="36">
        <v>13.719900000000001</v>
      </c>
      <c r="O43" s="35">
        <v>0</v>
      </c>
      <c r="P43" s="33">
        <v>0</v>
      </c>
      <c r="Q43" s="34">
        <v>0</v>
      </c>
      <c r="R43" s="33">
        <v>0</v>
      </c>
      <c r="S43" s="33">
        <v>0</v>
      </c>
      <c r="T43" s="36">
        <v>0</v>
      </c>
      <c r="U43" s="25" t="s">
        <v>17</v>
      </c>
      <c r="V43" s="30" t="s">
        <v>17</v>
      </c>
    </row>
    <row r="44" spans="1:22" ht="15" x14ac:dyDescent="0.2">
      <c r="A44" s="29" t="s">
        <v>9</v>
      </c>
      <c r="B44" s="8" t="s">
        <v>28</v>
      </c>
      <c r="C44" s="8" t="s">
        <v>24</v>
      </c>
      <c r="D44" s="8" t="s">
        <v>233</v>
      </c>
      <c r="E44" s="8" t="s">
        <v>234</v>
      </c>
      <c r="F44" s="8" t="s">
        <v>49</v>
      </c>
      <c r="G44" s="8" t="s">
        <v>191</v>
      </c>
      <c r="H44" s="15" t="s">
        <v>192</v>
      </c>
      <c r="I44" s="35">
        <v>0</v>
      </c>
      <c r="J44" s="33">
        <v>0</v>
      </c>
      <c r="K44" s="34">
        <v>0</v>
      </c>
      <c r="L44" s="33">
        <v>2.08</v>
      </c>
      <c r="M44" s="33">
        <v>0</v>
      </c>
      <c r="N44" s="36">
        <v>2.08</v>
      </c>
      <c r="O44" s="35">
        <v>0</v>
      </c>
      <c r="P44" s="33">
        <v>0</v>
      </c>
      <c r="Q44" s="34">
        <v>0</v>
      </c>
      <c r="R44" s="33">
        <v>0</v>
      </c>
      <c r="S44" s="33">
        <v>0</v>
      </c>
      <c r="T44" s="36">
        <v>0</v>
      </c>
      <c r="U44" s="25" t="s">
        <v>17</v>
      </c>
      <c r="V44" s="30" t="s">
        <v>17</v>
      </c>
    </row>
    <row r="45" spans="1:22" ht="15" x14ac:dyDescent="0.2">
      <c r="A45" s="29" t="s">
        <v>9</v>
      </c>
      <c r="B45" s="8" t="s">
        <v>28</v>
      </c>
      <c r="C45" s="8" t="s">
        <v>24</v>
      </c>
      <c r="D45" s="8" t="s">
        <v>100</v>
      </c>
      <c r="E45" s="8" t="s">
        <v>156</v>
      </c>
      <c r="F45" s="8" t="s">
        <v>101</v>
      </c>
      <c r="G45" s="8" t="s">
        <v>102</v>
      </c>
      <c r="H45" s="15" t="s">
        <v>157</v>
      </c>
      <c r="I45" s="35">
        <v>0</v>
      </c>
      <c r="J45" s="33">
        <v>0</v>
      </c>
      <c r="K45" s="34">
        <v>0</v>
      </c>
      <c r="L45" s="33">
        <v>184.93743599999999</v>
      </c>
      <c r="M45" s="33">
        <v>135.70022700000001</v>
      </c>
      <c r="N45" s="36">
        <v>320.63766399999997</v>
      </c>
      <c r="O45" s="35">
        <v>221.788611</v>
      </c>
      <c r="P45" s="33">
        <v>81.680201999999994</v>
      </c>
      <c r="Q45" s="34">
        <v>303.46881300000001</v>
      </c>
      <c r="R45" s="33">
        <v>716.475326</v>
      </c>
      <c r="S45" s="33">
        <v>228.77809300000001</v>
      </c>
      <c r="T45" s="36">
        <v>945.25341900000001</v>
      </c>
      <c r="U45" s="25" t="s">
        <v>17</v>
      </c>
      <c r="V45" s="31">
        <f t="shared" si="3"/>
        <v>-66.079184951353241</v>
      </c>
    </row>
    <row r="46" spans="1:22" ht="15" x14ac:dyDescent="0.2">
      <c r="A46" s="29" t="s">
        <v>9</v>
      </c>
      <c r="B46" s="8" t="s">
        <v>28</v>
      </c>
      <c r="C46" s="8" t="s">
        <v>24</v>
      </c>
      <c r="D46" s="8" t="s">
        <v>100</v>
      </c>
      <c r="E46" s="8" t="s">
        <v>216</v>
      </c>
      <c r="F46" s="8" t="s">
        <v>101</v>
      </c>
      <c r="G46" s="8" t="s">
        <v>102</v>
      </c>
      <c r="H46" s="15" t="s">
        <v>217</v>
      </c>
      <c r="I46" s="35">
        <v>0</v>
      </c>
      <c r="J46" s="33">
        <v>0</v>
      </c>
      <c r="K46" s="34">
        <v>0</v>
      </c>
      <c r="L46" s="33">
        <v>0</v>
      </c>
      <c r="M46" s="33">
        <v>4.6996690000000001</v>
      </c>
      <c r="N46" s="36">
        <v>4.6996690000000001</v>
      </c>
      <c r="O46" s="35">
        <v>0</v>
      </c>
      <c r="P46" s="33">
        <v>0</v>
      </c>
      <c r="Q46" s="34">
        <v>0</v>
      </c>
      <c r="R46" s="33">
        <v>0</v>
      </c>
      <c r="S46" s="33">
        <v>0</v>
      </c>
      <c r="T46" s="36">
        <v>0</v>
      </c>
      <c r="U46" s="25" t="s">
        <v>17</v>
      </c>
      <c r="V46" s="30" t="s">
        <v>17</v>
      </c>
    </row>
    <row r="47" spans="1:22" ht="15" x14ac:dyDescent="0.2">
      <c r="A47" s="29" t="s">
        <v>9</v>
      </c>
      <c r="B47" s="8" t="s">
        <v>28</v>
      </c>
      <c r="C47" s="8" t="s">
        <v>29</v>
      </c>
      <c r="D47" s="8" t="s">
        <v>185</v>
      </c>
      <c r="E47" s="8" t="s">
        <v>188</v>
      </c>
      <c r="F47" s="8" t="s">
        <v>32</v>
      </c>
      <c r="G47" s="8" t="s">
        <v>186</v>
      </c>
      <c r="H47" s="15" t="s">
        <v>187</v>
      </c>
      <c r="I47" s="35">
        <v>0</v>
      </c>
      <c r="J47" s="33">
        <v>0</v>
      </c>
      <c r="K47" s="34">
        <v>0</v>
      </c>
      <c r="L47" s="33">
        <v>589.56305099999997</v>
      </c>
      <c r="M47" s="33">
        <v>90.49342</v>
      </c>
      <c r="N47" s="36">
        <v>680.05646999999999</v>
      </c>
      <c r="O47" s="35">
        <v>0</v>
      </c>
      <c r="P47" s="33">
        <v>0</v>
      </c>
      <c r="Q47" s="34">
        <v>0</v>
      </c>
      <c r="R47" s="33">
        <v>132.640592</v>
      </c>
      <c r="S47" s="33">
        <v>3.0357029999999998</v>
      </c>
      <c r="T47" s="36">
        <v>135.67629500000001</v>
      </c>
      <c r="U47" s="25" t="s">
        <v>17</v>
      </c>
      <c r="V47" s="30" t="s">
        <v>17</v>
      </c>
    </row>
    <row r="48" spans="1:22" ht="15" x14ac:dyDescent="0.2">
      <c r="A48" s="29" t="s">
        <v>9</v>
      </c>
      <c r="B48" s="8" t="s">
        <v>28</v>
      </c>
      <c r="C48" s="8" t="s">
        <v>24</v>
      </c>
      <c r="D48" s="8" t="s">
        <v>229</v>
      </c>
      <c r="E48" s="8" t="s">
        <v>135</v>
      </c>
      <c r="F48" s="8" t="s">
        <v>32</v>
      </c>
      <c r="G48" s="8" t="s">
        <v>54</v>
      </c>
      <c r="H48" s="15" t="s">
        <v>136</v>
      </c>
      <c r="I48" s="35">
        <v>519.726</v>
      </c>
      <c r="J48" s="33">
        <v>51.357300000000002</v>
      </c>
      <c r="K48" s="34">
        <v>571.08330000000001</v>
      </c>
      <c r="L48" s="33">
        <v>1544.462665</v>
      </c>
      <c r="M48" s="33">
        <v>171.82070999999999</v>
      </c>
      <c r="N48" s="36">
        <v>1716.283375</v>
      </c>
      <c r="O48" s="35">
        <v>0</v>
      </c>
      <c r="P48" s="33">
        <v>0</v>
      </c>
      <c r="Q48" s="34">
        <v>0</v>
      </c>
      <c r="R48" s="33">
        <v>0</v>
      </c>
      <c r="S48" s="33">
        <v>0</v>
      </c>
      <c r="T48" s="36">
        <v>0</v>
      </c>
      <c r="U48" s="25" t="s">
        <v>17</v>
      </c>
      <c r="V48" s="30" t="s">
        <v>17</v>
      </c>
    </row>
    <row r="49" spans="1:22" ht="15" x14ac:dyDescent="0.2">
      <c r="A49" s="29" t="s">
        <v>9</v>
      </c>
      <c r="B49" s="8" t="s">
        <v>28</v>
      </c>
      <c r="C49" s="8" t="s">
        <v>24</v>
      </c>
      <c r="D49" s="8" t="s">
        <v>218</v>
      </c>
      <c r="E49" s="8" t="s">
        <v>219</v>
      </c>
      <c r="F49" s="8" t="s">
        <v>32</v>
      </c>
      <c r="G49" s="8" t="s">
        <v>220</v>
      </c>
      <c r="H49" s="15" t="s">
        <v>220</v>
      </c>
      <c r="I49" s="35">
        <v>0</v>
      </c>
      <c r="J49" s="33">
        <v>0</v>
      </c>
      <c r="K49" s="34">
        <v>0</v>
      </c>
      <c r="L49" s="33">
        <v>62.016280000000002</v>
      </c>
      <c r="M49" s="33">
        <v>0</v>
      </c>
      <c r="N49" s="36">
        <v>62.016280000000002</v>
      </c>
      <c r="O49" s="35">
        <v>0</v>
      </c>
      <c r="P49" s="33">
        <v>0</v>
      </c>
      <c r="Q49" s="34">
        <v>0</v>
      </c>
      <c r="R49" s="33">
        <v>0</v>
      </c>
      <c r="S49" s="33">
        <v>0</v>
      </c>
      <c r="T49" s="36">
        <v>0</v>
      </c>
      <c r="U49" s="25" t="s">
        <v>17</v>
      </c>
      <c r="V49" s="30" t="s">
        <v>17</v>
      </c>
    </row>
    <row r="50" spans="1:22" ht="15" x14ac:dyDescent="0.2">
      <c r="A50" s="29" t="s">
        <v>9</v>
      </c>
      <c r="B50" s="8" t="s">
        <v>28</v>
      </c>
      <c r="C50" s="8" t="s">
        <v>24</v>
      </c>
      <c r="D50" s="8" t="s">
        <v>103</v>
      </c>
      <c r="E50" s="8" t="s">
        <v>104</v>
      </c>
      <c r="F50" s="8" t="s">
        <v>39</v>
      </c>
      <c r="G50" s="8" t="s">
        <v>40</v>
      </c>
      <c r="H50" s="15" t="s">
        <v>40</v>
      </c>
      <c r="I50" s="35">
        <v>0</v>
      </c>
      <c r="J50" s="33">
        <v>0</v>
      </c>
      <c r="K50" s="34">
        <v>0</v>
      </c>
      <c r="L50" s="33">
        <v>0</v>
      </c>
      <c r="M50" s="33">
        <v>0</v>
      </c>
      <c r="N50" s="36">
        <v>0</v>
      </c>
      <c r="O50" s="35">
        <v>0</v>
      </c>
      <c r="P50" s="33">
        <v>35.609662999999998</v>
      </c>
      <c r="Q50" s="34">
        <v>35.609662999999998</v>
      </c>
      <c r="R50" s="33">
        <v>0</v>
      </c>
      <c r="S50" s="33">
        <v>347.16075000000001</v>
      </c>
      <c r="T50" s="36">
        <v>347.16075000000001</v>
      </c>
      <c r="U50" s="25" t="s">
        <v>17</v>
      </c>
      <c r="V50" s="30" t="s">
        <v>17</v>
      </c>
    </row>
    <row r="51" spans="1:22" ht="15" x14ac:dyDescent="0.2">
      <c r="A51" s="29" t="s">
        <v>9</v>
      </c>
      <c r="B51" s="8" t="s">
        <v>28</v>
      </c>
      <c r="C51" s="8" t="s">
        <v>29</v>
      </c>
      <c r="D51" s="8" t="s">
        <v>105</v>
      </c>
      <c r="E51" s="8" t="s">
        <v>106</v>
      </c>
      <c r="F51" s="8" t="s">
        <v>32</v>
      </c>
      <c r="G51" s="8" t="s">
        <v>107</v>
      </c>
      <c r="H51" s="15" t="s">
        <v>108</v>
      </c>
      <c r="I51" s="35">
        <v>35.250045999999998</v>
      </c>
      <c r="J51" s="33">
        <v>3.6444230000000002</v>
      </c>
      <c r="K51" s="34">
        <v>38.894469000000001</v>
      </c>
      <c r="L51" s="33">
        <v>423.92576800000001</v>
      </c>
      <c r="M51" s="33">
        <v>56.561951000000001</v>
      </c>
      <c r="N51" s="36">
        <v>480.48771900000003</v>
      </c>
      <c r="O51" s="35">
        <v>51.086306999999998</v>
      </c>
      <c r="P51" s="33">
        <v>13.463939999999999</v>
      </c>
      <c r="Q51" s="34">
        <v>64.550246999999999</v>
      </c>
      <c r="R51" s="33">
        <v>461.14798400000001</v>
      </c>
      <c r="S51" s="33">
        <v>106.49137399999999</v>
      </c>
      <c r="T51" s="36">
        <v>567.63935800000002</v>
      </c>
      <c r="U51" s="26">
        <f t="shared" si="4"/>
        <v>-39.745437379968507</v>
      </c>
      <c r="V51" s="31">
        <f t="shared" si="3"/>
        <v>-15.353346763527275</v>
      </c>
    </row>
    <row r="52" spans="1:22" ht="15" x14ac:dyDescent="0.2">
      <c r="A52" s="29" t="s">
        <v>9</v>
      </c>
      <c r="B52" s="8" t="s">
        <v>28</v>
      </c>
      <c r="C52" s="8" t="s">
        <v>24</v>
      </c>
      <c r="D52" s="8" t="s">
        <v>177</v>
      </c>
      <c r="E52" s="8" t="s">
        <v>178</v>
      </c>
      <c r="F52" s="8" t="s">
        <v>32</v>
      </c>
      <c r="G52" s="8" t="s">
        <v>179</v>
      </c>
      <c r="H52" s="15" t="s">
        <v>180</v>
      </c>
      <c r="I52" s="35">
        <v>0</v>
      </c>
      <c r="J52" s="33">
        <v>0.123888</v>
      </c>
      <c r="K52" s="34">
        <v>0.123888</v>
      </c>
      <c r="L52" s="33">
        <v>0</v>
      </c>
      <c r="M52" s="33">
        <v>0.95841200000000004</v>
      </c>
      <c r="N52" s="36">
        <v>0.95841200000000004</v>
      </c>
      <c r="O52" s="35">
        <v>0</v>
      </c>
      <c r="P52" s="33">
        <v>9.819E-2</v>
      </c>
      <c r="Q52" s="34">
        <v>9.819E-2</v>
      </c>
      <c r="R52" s="33">
        <v>0</v>
      </c>
      <c r="S52" s="33">
        <v>4.4888490000000001</v>
      </c>
      <c r="T52" s="36">
        <v>4.4888490000000001</v>
      </c>
      <c r="U52" s="26">
        <f t="shared" si="4"/>
        <v>26.171707913229447</v>
      </c>
      <c r="V52" s="31">
        <f t="shared" si="3"/>
        <v>-78.649047896242436</v>
      </c>
    </row>
    <row r="53" spans="1:22" ht="15" x14ac:dyDescent="0.2">
      <c r="A53" s="29" t="s">
        <v>9</v>
      </c>
      <c r="B53" s="8" t="s">
        <v>28</v>
      </c>
      <c r="C53" s="8" t="s">
        <v>24</v>
      </c>
      <c r="D53" s="8" t="s">
        <v>109</v>
      </c>
      <c r="E53" s="8" t="s">
        <v>174</v>
      </c>
      <c r="F53" s="8" t="s">
        <v>49</v>
      </c>
      <c r="G53" s="8" t="s">
        <v>49</v>
      </c>
      <c r="H53" s="15" t="s">
        <v>110</v>
      </c>
      <c r="I53" s="35">
        <v>1006.022857</v>
      </c>
      <c r="J53" s="33">
        <v>21.685814000000001</v>
      </c>
      <c r="K53" s="34">
        <v>1027.70867</v>
      </c>
      <c r="L53" s="33">
        <v>7258.3243329999996</v>
      </c>
      <c r="M53" s="33">
        <v>218.60242099999999</v>
      </c>
      <c r="N53" s="36">
        <v>7476.9267540000001</v>
      </c>
      <c r="O53" s="35">
        <v>372.134255</v>
      </c>
      <c r="P53" s="33">
        <v>20.446390000000001</v>
      </c>
      <c r="Q53" s="34">
        <v>392.58064400000001</v>
      </c>
      <c r="R53" s="33">
        <v>656.28589499999998</v>
      </c>
      <c r="S53" s="33">
        <v>39.046881999999997</v>
      </c>
      <c r="T53" s="36">
        <v>695.33277699999996</v>
      </c>
      <c r="U53" s="25" t="s">
        <v>17</v>
      </c>
      <c r="V53" s="30" t="s">
        <v>17</v>
      </c>
    </row>
    <row r="54" spans="1:22" ht="15" x14ac:dyDescent="0.2">
      <c r="A54" s="29" t="s">
        <v>9</v>
      </c>
      <c r="B54" s="8" t="s">
        <v>28</v>
      </c>
      <c r="C54" s="8" t="s">
        <v>24</v>
      </c>
      <c r="D54" s="8" t="s">
        <v>111</v>
      </c>
      <c r="E54" s="8" t="s">
        <v>170</v>
      </c>
      <c r="F54" s="8" t="s">
        <v>49</v>
      </c>
      <c r="G54" s="8" t="s">
        <v>49</v>
      </c>
      <c r="H54" s="15" t="s">
        <v>113</v>
      </c>
      <c r="I54" s="35">
        <v>0</v>
      </c>
      <c r="J54" s="33">
        <v>0</v>
      </c>
      <c r="K54" s="34">
        <v>0</v>
      </c>
      <c r="L54" s="33">
        <v>0</v>
      </c>
      <c r="M54" s="33">
        <v>0</v>
      </c>
      <c r="N54" s="36">
        <v>0</v>
      </c>
      <c r="O54" s="35">
        <v>0</v>
      </c>
      <c r="P54" s="33">
        <v>0</v>
      </c>
      <c r="Q54" s="34">
        <v>0</v>
      </c>
      <c r="R54" s="33">
        <v>37368.409827000003</v>
      </c>
      <c r="S54" s="33">
        <v>944.61146299999996</v>
      </c>
      <c r="T54" s="36">
        <v>38313.021289999997</v>
      </c>
      <c r="U54" s="25" t="s">
        <v>17</v>
      </c>
      <c r="V54" s="30" t="s">
        <v>17</v>
      </c>
    </row>
    <row r="55" spans="1:22" ht="15" x14ac:dyDescent="0.2">
      <c r="A55" s="29" t="s">
        <v>9</v>
      </c>
      <c r="B55" s="8" t="s">
        <v>28</v>
      </c>
      <c r="C55" s="8" t="s">
        <v>24</v>
      </c>
      <c r="D55" s="8" t="s">
        <v>111</v>
      </c>
      <c r="E55" s="8" t="s">
        <v>112</v>
      </c>
      <c r="F55" s="8" t="s">
        <v>49</v>
      </c>
      <c r="G55" s="8" t="s">
        <v>49</v>
      </c>
      <c r="H55" s="15" t="s">
        <v>113</v>
      </c>
      <c r="I55" s="35">
        <v>0</v>
      </c>
      <c r="J55" s="33">
        <v>0</v>
      </c>
      <c r="K55" s="34">
        <v>0</v>
      </c>
      <c r="L55" s="33">
        <v>0</v>
      </c>
      <c r="M55" s="33">
        <v>0</v>
      </c>
      <c r="N55" s="36">
        <v>0</v>
      </c>
      <c r="O55" s="35">
        <v>335.88539600000001</v>
      </c>
      <c r="P55" s="33">
        <v>18.350176000000001</v>
      </c>
      <c r="Q55" s="34">
        <v>354.23557199999999</v>
      </c>
      <c r="R55" s="33">
        <v>3842.2300289999998</v>
      </c>
      <c r="S55" s="33">
        <v>300.94834100000003</v>
      </c>
      <c r="T55" s="36">
        <v>4143.1783699999996</v>
      </c>
      <c r="U55" s="25" t="s">
        <v>17</v>
      </c>
      <c r="V55" s="30" t="s">
        <v>17</v>
      </c>
    </row>
    <row r="56" spans="1:22" ht="15" x14ac:dyDescent="0.2">
      <c r="A56" s="29" t="s">
        <v>9</v>
      </c>
      <c r="B56" s="8" t="s">
        <v>28</v>
      </c>
      <c r="C56" s="8" t="s">
        <v>24</v>
      </c>
      <c r="D56" s="8" t="s">
        <v>114</v>
      </c>
      <c r="E56" s="8" t="s">
        <v>201</v>
      </c>
      <c r="F56" s="8" t="s">
        <v>20</v>
      </c>
      <c r="G56" s="8" t="s">
        <v>116</v>
      </c>
      <c r="H56" s="15" t="s">
        <v>117</v>
      </c>
      <c r="I56" s="35">
        <v>1908.2670000000001</v>
      </c>
      <c r="J56" s="33">
        <v>195.976</v>
      </c>
      <c r="K56" s="34">
        <v>2104.2429999999999</v>
      </c>
      <c r="L56" s="33">
        <v>19116.091100000001</v>
      </c>
      <c r="M56" s="33">
        <v>1931.3925999999999</v>
      </c>
      <c r="N56" s="36">
        <v>21047.483700000001</v>
      </c>
      <c r="O56" s="35">
        <v>0</v>
      </c>
      <c r="P56" s="33">
        <v>0</v>
      </c>
      <c r="Q56" s="34">
        <v>0</v>
      </c>
      <c r="R56" s="33">
        <v>0</v>
      </c>
      <c r="S56" s="33">
        <v>0</v>
      </c>
      <c r="T56" s="36">
        <v>0</v>
      </c>
      <c r="U56" s="25" t="s">
        <v>17</v>
      </c>
      <c r="V56" s="30" t="s">
        <v>17</v>
      </c>
    </row>
    <row r="57" spans="1:22" ht="15" x14ac:dyDescent="0.2">
      <c r="A57" s="29" t="s">
        <v>9</v>
      </c>
      <c r="B57" s="8" t="s">
        <v>28</v>
      </c>
      <c r="C57" s="8" t="s">
        <v>24</v>
      </c>
      <c r="D57" s="8" t="s">
        <v>114</v>
      </c>
      <c r="E57" s="8" t="s">
        <v>115</v>
      </c>
      <c r="F57" s="8" t="s">
        <v>20</v>
      </c>
      <c r="G57" s="8" t="s">
        <v>116</v>
      </c>
      <c r="H57" s="15" t="s">
        <v>117</v>
      </c>
      <c r="I57" s="35">
        <v>0</v>
      </c>
      <c r="J57" s="33">
        <v>0</v>
      </c>
      <c r="K57" s="34">
        <v>0</v>
      </c>
      <c r="L57" s="33">
        <v>0</v>
      </c>
      <c r="M57" s="33">
        <v>0</v>
      </c>
      <c r="N57" s="36">
        <v>0</v>
      </c>
      <c r="O57" s="35">
        <v>2221.8847000000001</v>
      </c>
      <c r="P57" s="33">
        <v>216.33500000000001</v>
      </c>
      <c r="Q57" s="34">
        <v>2438.2197000000001</v>
      </c>
      <c r="R57" s="33">
        <v>20594.6116</v>
      </c>
      <c r="S57" s="33">
        <v>1730.8202000000001</v>
      </c>
      <c r="T57" s="36">
        <v>22325.431799999998</v>
      </c>
      <c r="U57" s="25" t="s">
        <v>17</v>
      </c>
      <c r="V57" s="30" t="s">
        <v>17</v>
      </c>
    </row>
    <row r="58" spans="1:22" ht="15" x14ac:dyDescent="0.2">
      <c r="A58" s="29" t="s">
        <v>9</v>
      </c>
      <c r="B58" s="8" t="s">
        <v>28</v>
      </c>
      <c r="C58" s="8" t="s">
        <v>24</v>
      </c>
      <c r="D58" s="8" t="s">
        <v>114</v>
      </c>
      <c r="E58" s="8" t="s">
        <v>118</v>
      </c>
      <c r="F58" s="8" t="s">
        <v>20</v>
      </c>
      <c r="G58" s="8" t="s">
        <v>116</v>
      </c>
      <c r="H58" s="15" t="s">
        <v>117</v>
      </c>
      <c r="I58" s="35">
        <v>0</v>
      </c>
      <c r="J58" s="33">
        <v>0</v>
      </c>
      <c r="K58" s="34">
        <v>0</v>
      </c>
      <c r="L58" s="33">
        <v>0</v>
      </c>
      <c r="M58" s="33">
        <v>0</v>
      </c>
      <c r="N58" s="36">
        <v>0</v>
      </c>
      <c r="O58" s="35">
        <v>120.7136</v>
      </c>
      <c r="P58" s="33">
        <v>11.76</v>
      </c>
      <c r="Q58" s="34">
        <v>132.4736</v>
      </c>
      <c r="R58" s="33">
        <v>1232.8659</v>
      </c>
      <c r="S58" s="33">
        <v>103.7774</v>
      </c>
      <c r="T58" s="36">
        <v>1336.6433</v>
      </c>
      <c r="U58" s="25" t="s">
        <v>17</v>
      </c>
      <c r="V58" s="30" t="s">
        <v>17</v>
      </c>
    </row>
    <row r="59" spans="1:22" ht="15" x14ac:dyDescent="0.2">
      <c r="A59" s="29" t="s">
        <v>9</v>
      </c>
      <c r="B59" s="8" t="s">
        <v>28</v>
      </c>
      <c r="C59" s="8" t="s">
        <v>29</v>
      </c>
      <c r="D59" s="8" t="s">
        <v>189</v>
      </c>
      <c r="E59" s="8" t="s">
        <v>190</v>
      </c>
      <c r="F59" s="8" t="s">
        <v>49</v>
      </c>
      <c r="G59" s="8" t="s">
        <v>191</v>
      </c>
      <c r="H59" s="15" t="s">
        <v>192</v>
      </c>
      <c r="I59" s="35">
        <v>10.596439</v>
      </c>
      <c r="J59" s="33">
        <v>0</v>
      </c>
      <c r="K59" s="34">
        <v>10.596439</v>
      </c>
      <c r="L59" s="33">
        <v>258.115881</v>
      </c>
      <c r="M59" s="33">
        <v>11.116638</v>
      </c>
      <c r="N59" s="36">
        <v>269.23251900000002</v>
      </c>
      <c r="O59" s="35">
        <v>0</v>
      </c>
      <c r="P59" s="33">
        <v>0</v>
      </c>
      <c r="Q59" s="34">
        <v>0</v>
      </c>
      <c r="R59" s="33">
        <v>56.885337</v>
      </c>
      <c r="S59" s="33">
        <v>7.1812230000000001</v>
      </c>
      <c r="T59" s="36">
        <v>64.066559999999996</v>
      </c>
      <c r="U59" s="25" t="s">
        <v>17</v>
      </c>
      <c r="V59" s="30" t="s">
        <v>17</v>
      </c>
    </row>
    <row r="60" spans="1:22" ht="15" x14ac:dyDescent="0.2">
      <c r="A60" s="29" t="s">
        <v>9</v>
      </c>
      <c r="B60" s="8" t="s">
        <v>28</v>
      </c>
      <c r="C60" s="8" t="s">
        <v>24</v>
      </c>
      <c r="D60" s="8" t="s">
        <v>193</v>
      </c>
      <c r="E60" s="8" t="s">
        <v>194</v>
      </c>
      <c r="F60" s="8" t="s">
        <v>72</v>
      </c>
      <c r="G60" s="8" t="s">
        <v>195</v>
      </c>
      <c r="H60" s="15" t="s">
        <v>196</v>
      </c>
      <c r="I60" s="35">
        <v>0</v>
      </c>
      <c r="J60" s="33">
        <v>4.4650000000000002E-2</v>
      </c>
      <c r="K60" s="34">
        <v>4.4650000000000002E-2</v>
      </c>
      <c r="L60" s="33">
        <v>0</v>
      </c>
      <c r="M60" s="33">
        <v>1.3991130000000001</v>
      </c>
      <c r="N60" s="36">
        <v>1.3991130000000001</v>
      </c>
      <c r="O60" s="35">
        <v>0</v>
      </c>
      <c r="P60" s="33">
        <v>0.118241</v>
      </c>
      <c r="Q60" s="34">
        <v>0.118241</v>
      </c>
      <c r="R60" s="33">
        <v>0</v>
      </c>
      <c r="S60" s="33">
        <v>0.163823</v>
      </c>
      <c r="T60" s="36">
        <v>0.163823</v>
      </c>
      <c r="U60" s="26">
        <f t="shared" si="4"/>
        <v>-62.238140746441587</v>
      </c>
      <c r="V60" s="30" t="s">
        <v>17</v>
      </c>
    </row>
    <row r="61" spans="1:22" ht="15" x14ac:dyDescent="0.2">
      <c r="A61" s="29" t="s">
        <v>9</v>
      </c>
      <c r="B61" s="8" t="s">
        <v>28</v>
      </c>
      <c r="C61" s="8" t="s">
        <v>24</v>
      </c>
      <c r="D61" s="8" t="s">
        <v>235</v>
      </c>
      <c r="E61" s="8" t="s">
        <v>75</v>
      </c>
      <c r="F61" s="8" t="s">
        <v>49</v>
      </c>
      <c r="G61" s="8" t="s">
        <v>49</v>
      </c>
      <c r="H61" s="15" t="s">
        <v>76</v>
      </c>
      <c r="I61" s="35">
        <v>4502.6907899999997</v>
      </c>
      <c r="J61" s="33">
        <v>211.50749999999999</v>
      </c>
      <c r="K61" s="34">
        <v>4714.1982900000003</v>
      </c>
      <c r="L61" s="33">
        <v>36789.617646999999</v>
      </c>
      <c r="M61" s="33">
        <v>1551.592427</v>
      </c>
      <c r="N61" s="36">
        <v>38341.210074000002</v>
      </c>
      <c r="O61" s="35">
        <v>5264.7430800000002</v>
      </c>
      <c r="P61" s="33">
        <v>164.42646999999999</v>
      </c>
      <c r="Q61" s="34">
        <v>5429.1695499999996</v>
      </c>
      <c r="R61" s="33">
        <v>53560.595968000001</v>
      </c>
      <c r="S61" s="33">
        <v>1315.0823849999999</v>
      </c>
      <c r="T61" s="36">
        <v>54875.678353000003</v>
      </c>
      <c r="U61" s="26">
        <f t="shared" si="4"/>
        <v>-13.169072238681501</v>
      </c>
      <c r="V61" s="31">
        <f t="shared" si="3"/>
        <v>-30.130777013157552</v>
      </c>
    </row>
    <row r="62" spans="1:22" ht="15" x14ac:dyDescent="0.2">
      <c r="A62" s="29" t="s">
        <v>9</v>
      </c>
      <c r="B62" s="8" t="s">
        <v>28</v>
      </c>
      <c r="C62" s="8" t="s">
        <v>24</v>
      </c>
      <c r="D62" s="8" t="s">
        <v>120</v>
      </c>
      <c r="E62" s="8" t="s">
        <v>121</v>
      </c>
      <c r="F62" s="8" t="s">
        <v>37</v>
      </c>
      <c r="G62" s="8" t="s">
        <v>38</v>
      </c>
      <c r="H62" s="15" t="s">
        <v>38</v>
      </c>
      <c r="I62" s="35">
        <v>1827.8952119999999</v>
      </c>
      <c r="J62" s="33">
        <v>94.446727999999993</v>
      </c>
      <c r="K62" s="34">
        <v>1922.34194</v>
      </c>
      <c r="L62" s="33">
        <v>16646.720011000001</v>
      </c>
      <c r="M62" s="33">
        <v>921.87591099999997</v>
      </c>
      <c r="N62" s="36">
        <v>17568.595922</v>
      </c>
      <c r="O62" s="35">
        <v>1574.098056</v>
      </c>
      <c r="P62" s="33">
        <v>93.506309999999999</v>
      </c>
      <c r="Q62" s="34">
        <v>1667.604366</v>
      </c>
      <c r="R62" s="33">
        <v>16178.914225</v>
      </c>
      <c r="S62" s="33">
        <v>1149.888312</v>
      </c>
      <c r="T62" s="36">
        <v>17328.802537</v>
      </c>
      <c r="U62" s="26">
        <f t="shared" si="4"/>
        <v>15.27566005425054</v>
      </c>
      <c r="V62" s="31">
        <f t="shared" si="3"/>
        <v>1.3837850854841349</v>
      </c>
    </row>
    <row r="63" spans="1:22" ht="15" x14ac:dyDescent="0.2">
      <c r="A63" s="29" t="s">
        <v>9</v>
      </c>
      <c r="B63" s="8" t="s">
        <v>28</v>
      </c>
      <c r="C63" s="8" t="s">
        <v>24</v>
      </c>
      <c r="D63" s="8" t="s">
        <v>122</v>
      </c>
      <c r="E63" s="8" t="s">
        <v>123</v>
      </c>
      <c r="F63" s="8" t="s">
        <v>25</v>
      </c>
      <c r="G63" s="8" t="s">
        <v>26</v>
      </c>
      <c r="H63" s="15" t="s">
        <v>62</v>
      </c>
      <c r="I63" s="35">
        <v>0</v>
      </c>
      <c r="J63" s="33">
        <v>3102.3584999999998</v>
      </c>
      <c r="K63" s="34">
        <v>3102.3584999999998</v>
      </c>
      <c r="L63" s="33">
        <v>0</v>
      </c>
      <c r="M63" s="33">
        <v>19319.166000000001</v>
      </c>
      <c r="N63" s="36">
        <v>19319.166000000001</v>
      </c>
      <c r="O63" s="35">
        <v>0</v>
      </c>
      <c r="P63" s="33">
        <v>2669.5944</v>
      </c>
      <c r="Q63" s="34">
        <v>2669.5944</v>
      </c>
      <c r="R63" s="33">
        <v>0</v>
      </c>
      <c r="S63" s="33">
        <v>21387.293099999999</v>
      </c>
      <c r="T63" s="36">
        <v>21387.293099999999</v>
      </c>
      <c r="U63" s="26">
        <f t="shared" si="4"/>
        <v>16.210855851360794</v>
      </c>
      <c r="V63" s="31">
        <f t="shared" si="3"/>
        <v>-9.6698871162896101</v>
      </c>
    </row>
    <row r="64" spans="1:22" ht="15" x14ac:dyDescent="0.2">
      <c r="A64" s="29" t="s">
        <v>9</v>
      </c>
      <c r="B64" s="8" t="s">
        <v>28</v>
      </c>
      <c r="C64" s="8" t="s">
        <v>24</v>
      </c>
      <c r="D64" s="8" t="s">
        <v>124</v>
      </c>
      <c r="E64" s="8" t="s">
        <v>125</v>
      </c>
      <c r="F64" s="8" t="s">
        <v>20</v>
      </c>
      <c r="G64" s="8" t="s">
        <v>126</v>
      </c>
      <c r="H64" s="15" t="s">
        <v>126</v>
      </c>
      <c r="I64" s="35">
        <v>1441.4462779999999</v>
      </c>
      <c r="J64" s="33">
        <v>63.209099999999999</v>
      </c>
      <c r="K64" s="34">
        <v>1504.6553779999999</v>
      </c>
      <c r="L64" s="33">
        <v>12630.741204</v>
      </c>
      <c r="M64" s="33">
        <v>604.24757699999998</v>
      </c>
      <c r="N64" s="36">
        <v>13234.988781</v>
      </c>
      <c r="O64" s="35">
        <v>1502.5598170000001</v>
      </c>
      <c r="P64" s="33">
        <v>94.754731000000007</v>
      </c>
      <c r="Q64" s="34">
        <v>1597.3145480000001</v>
      </c>
      <c r="R64" s="33">
        <v>16229.125556000001</v>
      </c>
      <c r="S64" s="33">
        <v>813.13626199999999</v>
      </c>
      <c r="T64" s="36">
        <v>17042.261817999999</v>
      </c>
      <c r="U64" s="26">
        <f t="shared" si="4"/>
        <v>-5.8009344568994763</v>
      </c>
      <c r="V64" s="31">
        <f t="shared" si="3"/>
        <v>-22.340186283130357</v>
      </c>
    </row>
    <row r="65" spans="1:22" ht="15" x14ac:dyDescent="0.2">
      <c r="A65" s="29" t="s">
        <v>9</v>
      </c>
      <c r="B65" s="8" t="s">
        <v>28</v>
      </c>
      <c r="C65" s="8" t="s">
        <v>29</v>
      </c>
      <c r="D65" s="8" t="s">
        <v>208</v>
      </c>
      <c r="E65" s="8" t="s">
        <v>209</v>
      </c>
      <c r="F65" s="8" t="s">
        <v>32</v>
      </c>
      <c r="G65" s="8" t="s">
        <v>210</v>
      </c>
      <c r="H65" s="15" t="s">
        <v>211</v>
      </c>
      <c r="I65" s="35">
        <v>9</v>
      </c>
      <c r="J65" s="33">
        <v>0</v>
      </c>
      <c r="K65" s="34">
        <v>9</v>
      </c>
      <c r="L65" s="33">
        <v>68.680000000000007</v>
      </c>
      <c r="M65" s="33">
        <v>0</v>
      </c>
      <c r="N65" s="36">
        <v>68.680000000000007</v>
      </c>
      <c r="O65" s="35">
        <v>9.6</v>
      </c>
      <c r="P65" s="33">
        <v>0.18</v>
      </c>
      <c r="Q65" s="34">
        <v>9.7799999999999994</v>
      </c>
      <c r="R65" s="33">
        <v>32.57</v>
      </c>
      <c r="S65" s="33">
        <v>0.18</v>
      </c>
      <c r="T65" s="36">
        <v>32.75</v>
      </c>
      <c r="U65" s="26">
        <f t="shared" si="4"/>
        <v>-7.9754601226993849</v>
      </c>
      <c r="V65" s="30" t="s">
        <v>17</v>
      </c>
    </row>
    <row r="66" spans="1:22" ht="15" x14ac:dyDescent="0.2">
      <c r="A66" s="29" t="s">
        <v>9</v>
      </c>
      <c r="B66" s="8" t="s">
        <v>28</v>
      </c>
      <c r="C66" s="8" t="s">
        <v>29</v>
      </c>
      <c r="D66" s="8" t="s">
        <v>208</v>
      </c>
      <c r="E66" s="8" t="s">
        <v>236</v>
      </c>
      <c r="F66" s="8" t="s">
        <v>32</v>
      </c>
      <c r="G66" s="8" t="s">
        <v>97</v>
      </c>
      <c r="H66" s="15" t="s">
        <v>119</v>
      </c>
      <c r="I66" s="35">
        <v>31.5</v>
      </c>
      <c r="J66" s="33">
        <v>0</v>
      </c>
      <c r="K66" s="34">
        <v>31.5</v>
      </c>
      <c r="L66" s="33">
        <v>51.75</v>
      </c>
      <c r="M66" s="33">
        <v>0</v>
      </c>
      <c r="N66" s="36">
        <v>51.75</v>
      </c>
      <c r="O66" s="35">
        <v>0</v>
      </c>
      <c r="P66" s="33">
        <v>0</v>
      </c>
      <c r="Q66" s="34">
        <v>0</v>
      </c>
      <c r="R66" s="33">
        <v>0</v>
      </c>
      <c r="S66" s="33">
        <v>0</v>
      </c>
      <c r="T66" s="36">
        <v>0</v>
      </c>
      <c r="U66" s="25" t="s">
        <v>17</v>
      </c>
      <c r="V66" s="30" t="s">
        <v>17</v>
      </c>
    </row>
    <row r="67" spans="1:22" ht="15" x14ac:dyDescent="0.2">
      <c r="A67" s="29" t="s">
        <v>9</v>
      </c>
      <c r="B67" s="8" t="s">
        <v>28</v>
      </c>
      <c r="C67" s="8" t="s">
        <v>29</v>
      </c>
      <c r="D67" s="8" t="s">
        <v>127</v>
      </c>
      <c r="E67" s="8" t="s">
        <v>128</v>
      </c>
      <c r="F67" s="8" t="s">
        <v>32</v>
      </c>
      <c r="G67" s="8" t="s">
        <v>33</v>
      </c>
      <c r="H67" s="15" t="s">
        <v>34</v>
      </c>
      <c r="I67" s="35">
        <v>182.38612000000001</v>
      </c>
      <c r="J67" s="33">
        <v>25.090624999999999</v>
      </c>
      <c r="K67" s="34">
        <v>207.47674499999999</v>
      </c>
      <c r="L67" s="33">
        <v>2175.336628</v>
      </c>
      <c r="M67" s="33">
        <v>277.83457199999998</v>
      </c>
      <c r="N67" s="36">
        <v>2453.1712000000002</v>
      </c>
      <c r="O67" s="35">
        <v>272.462535</v>
      </c>
      <c r="P67" s="33">
        <v>32.783844999999999</v>
      </c>
      <c r="Q67" s="34">
        <v>305.24637999999999</v>
      </c>
      <c r="R67" s="33">
        <v>2003.1320800000001</v>
      </c>
      <c r="S67" s="33">
        <v>244.77445700000001</v>
      </c>
      <c r="T67" s="36">
        <v>2247.9065369999998</v>
      </c>
      <c r="U67" s="26">
        <f t="shared" si="4"/>
        <v>-32.029744300325525</v>
      </c>
      <c r="V67" s="31">
        <f t="shared" si="3"/>
        <v>9.131369993431381</v>
      </c>
    </row>
    <row r="68" spans="1:22" ht="15" x14ac:dyDescent="0.2">
      <c r="A68" s="29" t="s">
        <v>9</v>
      </c>
      <c r="B68" s="8" t="s">
        <v>28</v>
      </c>
      <c r="C68" s="8" t="s">
        <v>29</v>
      </c>
      <c r="D68" s="8" t="s">
        <v>165</v>
      </c>
      <c r="E68" s="8" t="s">
        <v>129</v>
      </c>
      <c r="F68" s="8" t="s">
        <v>32</v>
      </c>
      <c r="G68" s="8" t="s">
        <v>107</v>
      </c>
      <c r="H68" s="15" t="s">
        <v>108</v>
      </c>
      <c r="I68" s="35">
        <v>0</v>
      </c>
      <c r="J68" s="33">
        <v>0</v>
      </c>
      <c r="K68" s="34">
        <v>0</v>
      </c>
      <c r="L68" s="33">
        <v>722.56373199999996</v>
      </c>
      <c r="M68" s="33">
        <v>6.968477</v>
      </c>
      <c r="N68" s="36">
        <v>729.53220899999997</v>
      </c>
      <c r="O68" s="35">
        <v>192.873154</v>
      </c>
      <c r="P68" s="33">
        <v>0</v>
      </c>
      <c r="Q68" s="34">
        <v>192.873154</v>
      </c>
      <c r="R68" s="33">
        <v>1240.0888669999999</v>
      </c>
      <c r="S68" s="33">
        <v>23.668111</v>
      </c>
      <c r="T68" s="36">
        <v>1263.7569779999999</v>
      </c>
      <c r="U68" s="25" t="s">
        <v>17</v>
      </c>
      <c r="V68" s="31">
        <f t="shared" si="3"/>
        <v>-42.27274533790942</v>
      </c>
    </row>
    <row r="69" spans="1:22" ht="15" x14ac:dyDescent="0.2">
      <c r="A69" s="29" t="s">
        <v>9</v>
      </c>
      <c r="B69" s="8" t="s">
        <v>28</v>
      </c>
      <c r="C69" s="8" t="s">
        <v>29</v>
      </c>
      <c r="D69" s="8" t="s">
        <v>130</v>
      </c>
      <c r="E69" s="8" t="s">
        <v>131</v>
      </c>
      <c r="F69" s="8" t="s">
        <v>32</v>
      </c>
      <c r="G69" s="8" t="s">
        <v>132</v>
      </c>
      <c r="H69" s="15" t="s">
        <v>133</v>
      </c>
      <c r="I69" s="35">
        <v>0</v>
      </c>
      <c r="J69" s="33">
        <v>33.271808</v>
      </c>
      <c r="K69" s="34">
        <v>33.271808</v>
      </c>
      <c r="L69" s="33">
        <v>0</v>
      </c>
      <c r="M69" s="33">
        <v>336.06399800000003</v>
      </c>
      <c r="N69" s="36">
        <v>336.06399800000003</v>
      </c>
      <c r="O69" s="35">
        <v>0</v>
      </c>
      <c r="P69" s="33">
        <v>28.153646999999999</v>
      </c>
      <c r="Q69" s="34">
        <v>28.153646999999999</v>
      </c>
      <c r="R69" s="33">
        <v>0</v>
      </c>
      <c r="S69" s="33">
        <v>383.99132600000002</v>
      </c>
      <c r="T69" s="36">
        <v>383.99132600000002</v>
      </c>
      <c r="U69" s="26">
        <f t="shared" si="4"/>
        <v>18.179388979338995</v>
      </c>
      <c r="V69" s="31">
        <f t="shared" si="3"/>
        <v>-12.481356935651188</v>
      </c>
    </row>
    <row r="70" spans="1:22" ht="15" x14ac:dyDescent="0.2">
      <c r="A70" s="29" t="s">
        <v>9</v>
      </c>
      <c r="B70" s="8" t="s">
        <v>28</v>
      </c>
      <c r="C70" s="8" t="s">
        <v>24</v>
      </c>
      <c r="D70" s="8" t="s">
        <v>225</v>
      </c>
      <c r="E70" s="8" t="s">
        <v>226</v>
      </c>
      <c r="F70" s="8" t="s">
        <v>25</v>
      </c>
      <c r="G70" s="8" t="s">
        <v>227</v>
      </c>
      <c r="H70" s="15" t="s">
        <v>76</v>
      </c>
      <c r="I70" s="35">
        <v>0</v>
      </c>
      <c r="J70" s="33">
        <v>0</v>
      </c>
      <c r="K70" s="34">
        <v>0</v>
      </c>
      <c r="L70" s="33">
        <v>0</v>
      </c>
      <c r="M70" s="33">
        <v>356.00308999999999</v>
      </c>
      <c r="N70" s="36">
        <v>356.00308999999999</v>
      </c>
      <c r="O70" s="35">
        <v>0</v>
      </c>
      <c r="P70" s="33">
        <v>0</v>
      </c>
      <c r="Q70" s="34">
        <v>0</v>
      </c>
      <c r="R70" s="33">
        <v>0</v>
      </c>
      <c r="S70" s="33">
        <v>0</v>
      </c>
      <c r="T70" s="36">
        <v>0</v>
      </c>
      <c r="U70" s="25" t="s">
        <v>17</v>
      </c>
      <c r="V70" s="30" t="s">
        <v>17</v>
      </c>
    </row>
    <row r="71" spans="1:22" ht="15" x14ac:dyDescent="0.2">
      <c r="A71" s="29" t="s">
        <v>9</v>
      </c>
      <c r="B71" s="8" t="s">
        <v>28</v>
      </c>
      <c r="C71" s="8" t="s">
        <v>24</v>
      </c>
      <c r="D71" s="8" t="s">
        <v>134</v>
      </c>
      <c r="E71" s="8" t="s">
        <v>135</v>
      </c>
      <c r="F71" s="8" t="s">
        <v>32</v>
      </c>
      <c r="G71" s="8" t="s">
        <v>54</v>
      </c>
      <c r="H71" s="15" t="s">
        <v>136</v>
      </c>
      <c r="I71" s="35">
        <v>0</v>
      </c>
      <c r="J71" s="33">
        <v>0</v>
      </c>
      <c r="K71" s="34">
        <v>0</v>
      </c>
      <c r="L71" s="33">
        <v>844.11549500000001</v>
      </c>
      <c r="M71" s="33">
        <v>36.575957000000002</v>
      </c>
      <c r="N71" s="36">
        <v>880.69145200000003</v>
      </c>
      <c r="O71" s="35">
        <v>757.37595599999997</v>
      </c>
      <c r="P71" s="33">
        <v>62.873665000000003</v>
      </c>
      <c r="Q71" s="34">
        <v>820.24962100000005</v>
      </c>
      <c r="R71" s="33">
        <v>9329.7546239999992</v>
      </c>
      <c r="S71" s="33">
        <v>925.94705299999998</v>
      </c>
      <c r="T71" s="36">
        <v>10255.701676999999</v>
      </c>
      <c r="U71" s="25" t="s">
        <v>17</v>
      </c>
      <c r="V71" s="31">
        <f t="shared" si="3"/>
        <v>-91.412665074150041</v>
      </c>
    </row>
    <row r="72" spans="1:22" ht="15" x14ac:dyDescent="0.2">
      <c r="A72" s="29" t="s">
        <v>9</v>
      </c>
      <c r="B72" s="8" t="s">
        <v>28</v>
      </c>
      <c r="C72" s="8" t="s">
        <v>24</v>
      </c>
      <c r="D72" s="8" t="s">
        <v>137</v>
      </c>
      <c r="E72" s="8" t="s">
        <v>138</v>
      </c>
      <c r="F72" s="8" t="s">
        <v>49</v>
      </c>
      <c r="G72" s="8" t="s">
        <v>49</v>
      </c>
      <c r="H72" s="15" t="s">
        <v>113</v>
      </c>
      <c r="I72" s="35">
        <v>1486.0633989999999</v>
      </c>
      <c r="J72" s="33">
        <v>191.788117</v>
      </c>
      <c r="K72" s="34">
        <v>1677.8515159999999</v>
      </c>
      <c r="L72" s="33">
        <v>16280.893824000001</v>
      </c>
      <c r="M72" s="33">
        <v>2051.3580769999999</v>
      </c>
      <c r="N72" s="36">
        <v>18332.251899999999</v>
      </c>
      <c r="O72" s="35">
        <v>1856.4080919999999</v>
      </c>
      <c r="P72" s="33">
        <v>215.600469</v>
      </c>
      <c r="Q72" s="34">
        <v>2072.0085610000001</v>
      </c>
      <c r="R72" s="33">
        <v>16738.067255999998</v>
      </c>
      <c r="S72" s="33">
        <v>2187.5231269999999</v>
      </c>
      <c r="T72" s="36">
        <v>18925.590381999998</v>
      </c>
      <c r="U72" s="26">
        <f t="shared" ref="U72" si="5">+((K72/Q72)-1)*100</f>
        <v>-19.022944809155163</v>
      </c>
      <c r="V72" s="31">
        <f t="shared" ref="V72:V77" si="6">+((N72/T72)-1)*100</f>
        <v>-3.1351121419404659</v>
      </c>
    </row>
    <row r="73" spans="1:22" ht="15" x14ac:dyDescent="0.2">
      <c r="A73" s="29" t="s">
        <v>9</v>
      </c>
      <c r="B73" s="8" t="s">
        <v>28</v>
      </c>
      <c r="C73" s="8" t="s">
        <v>29</v>
      </c>
      <c r="D73" s="8" t="s">
        <v>139</v>
      </c>
      <c r="E73" s="8" t="s">
        <v>140</v>
      </c>
      <c r="F73" s="8" t="s">
        <v>39</v>
      </c>
      <c r="G73" s="8" t="s">
        <v>39</v>
      </c>
      <c r="H73" s="15" t="s">
        <v>141</v>
      </c>
      <c r="I73" s="35">
        <v>0</v>
      </c>
      <c r="J73" s="33">
        <v>0</v>
      </c>
      <c r="K73" s="34">
        <v>0</v>
      </c>
      <c r="L73" s="33">
        <v>0</v>
      </c>
      <c r="M73" s="33">
        <v>0</v>
      </c>
      <c r="N73" s="36">
        <v>0</v>
      </c>
      <c r="O73" s="35">
        <v>0</v>
      </c>
      <c r="P73" s="33">
        <v>0</v>
      </c>
      <c r="Q73" s="34">
        <v>0</v>
      </c>
      <c r="R73" s="33">
        <v>36.960127999999997</v>
      </c>
      <c r="S73" s="33">
        <v>16.663304</v>
      </c>
      <c r="T73" s="36">
        <v>53.623432000000001</v>
      </c>
      <c r="U73" s="25" t="s">
        <v>17</v>
      </c>
      <c r="V73" s="30" t="s">
        <v>17</v>
      </c>
    </row>
    <row r="74" spans="1:22" ht="15" x14ac:dyDescent="0.2">
      <c r="A74" s="29" t="s">
        <v>9</v>
      </c>
      <c r="B74" s="8" t="s">
        <v>28</v>
      </c>
      <c r="C74" s="8" t="s">
        <v>24</v>
      </c>
      <c r="D74" s="8" t="s">
        <v>246</v>
      </c>
      <c r="E74" s="8" t="s">
        <v>247</v>
      </c>
      <c r="F74" s="8" t="s">
        <v>32</v>
      </c>
      <c r="G74" s="8" t="s">
        <v>248</v>
      </c>
      <c r="H74" s="15" t="s">
        <v>249</v>
      </c>
      <c r="I74" s="35">
        <v>0</v>
      </c>
      <c r="J74" s="33">
        <v>16.945</v>
      </c>
      <c r="K74" s="34">
        <v>16.945</v>
      </c>
      <c r="L74" s="33">
        <v>0</v>
      </c>
      <c r="M74" s="33">
        <v>16.945</v>
      </c>
      <c r="N74" s="36">
        <v>16.945</v>
      </c>
      <c r="O74" s="35">
        <v>0</v>
      </c>
      <c r="P74" s="33">
        <v>0</v>
      </c>
      <c r="Q74" s="34">
        <v>0</v>
      </c>
      <c r="R74" s="33">
        <v>0</v>
      </c>
      <c r="S74" s="33">
        <v>0</v>
      </c>
      <c r="T74" s="36">
        <v>0</v>
      </c>
      <c r="U74" s="25" t="s">
        <v>17</v>
      </c>
      <c r="V74" s="30" t="s">
        <v>17</v>
      </c>
    </row>
    <row r="75" spans="1:22" ht="15" x14ac:dyDescent="0.2">
      <c r="A75" s="29" t="s">
        <v>9</v>
      </c>
      <c r="B75" s="8" t="s">
        <v>28</v>
      </c>
      <c r="C75" s="8" t="s">
        <v>24</v>
      </c>
      <c r="D75" s="8" t="s">
        <v>142</v>
      </c>
      <c r="E75" s="8" t="s">
        <v>221</v>
      </c>
      <c r="F75" s="8" t="s">
        <v>25</v>
      </c>
      <c r="G75" s="8" t="s">
        <v>26</v>
      </c>
      <c r="H75" s="15" t="s">
        <v>62</v>
      </c>
      <c r="I75" s="35">
        <v>539.249548</v>
      </c>
      <c r="J75" s="33">
        <v>77.987814</v>
      </c>
      <c r="K75" s="34">
        <v>617.23736199999996</v>
      </c>
      <c r="L75" s="33">
        <v>3609.108119</v>
      </c>
      <c r="M75" s="33">
        <v>540.02406800000006</v>
      </c>
      <c r="N75" s="36">
        <v>4149.1321870000002</v>
      </c>
      <c r="O75" s="35">
        <v>0</v>
      </c>
      <c r="P75" s="33">
        <v>0</v>
      </c>
      <c r="Q75" s="34">
        <v>0</v>
      </c>
      <c r="R75" s="33">
        <v>0</v>
      </c>
      <c r="S75" s="33">
        <v>0</v>
      </c>
      <c r="T75" s="36">
        <v>0</v>
      </c>
      <c r="U75" s="25" t="s">
        <v>17</v>
      </c>
      <c r="V75" s="30" t="s">
        <v>17</v>
      </c>
    </row>
    <row r="76" spans="1:22" ht="15" x14ac:dyDescent="0.2">
      <c r="A76" s="29" t="s">
        <v>9</v>
      </c>
      <c r="B76" s="8" t="s">
        <v>28</v>
      </c>
      <c r="C76" s="8" t="s">
        <v>24</v>
      </c>
      <c r="D76" s="8" t="s">
        <v>142</v>
      </c>
      <c r="E76" s="8" t="s">
        <v>212</v>
      </c>
      <c r="F76" s="8" t="s">
        <v>25</v>
      </c>
      <c r="G76" s="8" t="s">
        <v>26</v>
      </c>
      <c r="H76" s="15" t="s">
        <v>62</v>
      </c>
      <c r="I76" s="35">
        <v>0</v>
      </c>
      <c r="J76" s="33">
        <v>0</v>
      </c>
      <c r="K76" s="34">
        <v>0</v>
      </c>
      <c r="L76" s="33">
        <v>826.20689600000003</v>
      </c>
      <c r="M76" s="33">
        <v>141.52999399999999</v>
      </c>
      <c r="N76" s="36">
        <v>967.73689000000002</v>
      </c>
      <c r="O76" s="35">
        <v>0</v>
      </c>
      <c r="P76" s="33">
        <v>0</v>
      </c>
      <c r="Q76" s="34">
        <v>0</v>
      </c>
      <c r="R76" s="33">
        <v>0</v>
      </c>
      <c r="S76" s="33">
        <v>0</v>
      </c>
      <c r="T76" s="36">
        <v>0</v>
      </c>
      <c r="U76" s="25" t="s">
        <v>17</v>
      </c>
      <c r="V76" s="30" t="s">
        <v>17</v>
      </c>
    </row>
    <row r="77" spans="1:22" ht="15" x14ac:dyDescent="0.2">
      <c r="A77" s="29" t="s">
        <v>9</v>
      </c>
      <c r="B77" s="8" t="s">
        <v>28</v>
      </c>
      <c r="C77" s="8" t="s">
        <v>24</v>
      </c>
      <c r="D77" s="8" t="s">
        <v>142</v>
      </c>
      <c r="E77" s="8" t="s">
        <v>143</v>
      </c>
      <c r="F77" s="8" t="s">
        <v>25</v>
      </c>
      <c r="G77" s="8" t="s">
        <v>26</v>
      </c>
      <c r="H77" s="15" t="s">
        <v>62</v>
      </c>
      <c r="I77" s="35">
        <v>0</v>
      </c>
      <c r="J77" s="33">
        <v>0</v>
      </c>
      <c r="K77" s="34">
        <v>0</v>
      </c>
      <c r="L77" s="33">
        <v>467.00494700000002</v>
      </c>
      <c r="M77" s="33">
        <v>77.234826999999996</v>
      </c>
      <c r="N77" s="36">
        <v>544.23977300000001</v>
      </c>
      <c r="O77" s="35">
        <v>438.39110299999999</v>
      </c>
      <c r="P77" s="33">
        <v>60.278784999999999</v>
      </c>
      <c r="Q77" s="34">
        <v>498.66988900000001</v>
      </c>
      <c r="R77" s="33">
        <v>5414.1914740000002</v>
      </c>
      <c r="S77" s="33">
        <v>523.55842800000005</v>
      </c>
      <c r="T77" s="36">
        <v>5937.7499019999996</v>
      </c>
      <c r="U77" s="25" t="s">
        <v>17</v>
      </c>
      <c r="V77" s="31">
        <f t="shared" si="6"/>
        <v>-90.834242230096535</v>
      </c>
    </row>
    <row r="78" spans="1:22" ht="15" x14ac:dyDescent="0.2">
      <c r="A78" s="29" t="s">
        <v>9</v>
      </c>
      <c r="B78" s="8" t="s">
        <v>28</v>
      </c>
      <c r="C78" s="8" t="s">
        <v>24</v>
      </c>
      <c r="D78" s="8" t="s">
        <v>144</v>
      </c>
      <c r="E78" s="8" t="s">
        <v>145</v>
      </c>
      <c r="F78" s="8" t="s">
        <v>20</v>
      </c>
      <c r="G78" s="8" t="s">
        <v>93</v>
      </c>
      <c r="H78" s="15" t="s">
        <v>94</v>
      </c>
      <c r="I78" s="35">
        <v>2863.1211840000001</v>
      </c>
      <c r="J78" s="33">
        <v>267.57919199999998</v>
      </c>
      <c r="K78" s="34">
        <v>3130.7003759999998</v>
      </c>
      <c r="L78" s="33">
        <v>28153.855675999999</v>
      </c>
      <c r="M78" s="33">
        <v>2226.8374480000002</v>
      </c>
      <c r="N78" s="36">
        <v>30380.693125000002</v>
      </c>
      <c r="O78" s="35">
        <v>2326.0894499999999</v>
      </c>
      <c r="P78" s="33">
        <v>250.75362699999999</v>
      </c>
      <c r="Q78" s="34">
        <v>2576.843077</v>
      </c>
      <c r="R78" s="33">
        <v>19576.640034</v>
      </c>
      <c r="S78" s="33">
        <v>1985.010119</v>
      </c>
      <c r="T78" s="36">
        <v>21561.650151999998</v>
      </c>
      <c r="U78" s="26">
        <f t="shared" ref="U78:U79" si="7">+((K78/Q78)-1)*100</f>
        <v>21.493637076449712</v>
      </c>
      <c r="V78" s="31">
        <f t="shared" ref="V78:V79" si="8">+((N78/T78)-1)*100</f>
        <v>40.901521501507034</v>
      </c>
    </row>
    <row r="79" spans="1:22" ht="15" x14ac:dyDescent="0.2">
      <c r="A79" s="29" t="s">
        <v>9</v>
      </c>
      <c r="B79" s="8" t="s">
        <v>28</v>
      </c>
      <c r="C79" s="8" t="s">
        <v>29</v>
      </c>
      <c r="D79" s="8" t="s">
        <v>172</v>
      </c>
      <c r="E79" s="8" t="s">
        <v>119</v>
      </c>
      <c r="F79" s="8" t="s">
        <v>32</v>
      </c>
      <c r="G79" s="8" t="s">
        <v>97</v>
      </c>
      <c r="H79" s="15" t="s">
        <v>119</v>
      </c>
      <c r="I79" s="35">
        <v>291.5</v>
      </c>
      <c r="J79" s="33">
        <v>0</v>
      </c>
      <c r="K79" s="34">
        <v>291.5</v>
      </c>
      <c r="L79" s="33">
        <v>3418.8649999999998</v>
      </c>
      <c r="M79" s="33">
        <v>0</v>
      </c>
      <c r="N79" s="36">
        <v>3418.8649999999998</v>
      </c>
      <c r="O79" s="35">
        <v>473.2</v>
      </c>
      <c r="P79" s="33">
        <v>0</v>
      </c>
      <c r="Q79" s="34">
        <v>473.2</v>
      </c>
      <c r="R79" s="33">
        <v>2454.4650000000001</v>
      </c>
      <c r="S79" s="33">
        <v>69.900000000000006</v>
      </c>
      <c r="T79" s="36">
        <v>2524.3649999999998</v>
      </c>
      <c r="U79" s="26">
        <f t="shared" si="7"/>
        <v>-38.398140321217241</v>
      </c>
      <c r="V79" s="31">
        <f t="shared" si="8"/>
        <v>35.43465386344684</v>
      </c>
    </row>
    <row r="80" spans="1:22" ht="15" x14ac:dyDescent="0.2">
      <c r="A80" s="29" t="s">
        <v>9</v>
      </c>
      <c r="B80" s="8" t="s">
        <v>28</v>
      </c>
      <c r="C80" s="8" t="s">
        <v>24</v>
      </c>
      <c r="D80" s="8" t="s">
        <v>146</v>
      </c>
      <c r="E80" s="8" t="s">
        <v>147</v>
      </c>
      <c r="F80" s="8" t="s">
        <v>49</v>
      </c>
      <c r="G80" s="8" t="s">
        <v>49</v>
      </c>
      <c r="H80" s="15" t="s">
        <v>148</v>
      </c>
      <c r="I80" s="35">
        <v>3109.9389999999999</v>
      </c>
      <c r="J80" s="33">
        <v>230.60640000000001</v>
      </c>
      <c r="K80" s="34">
        <v>3340.5454</v>
      </c>
      <c r="L80" s="33">
        <v>43413.820800000001</v>
      </c>
      <c r="M80" s="33">
        <v>2283.6745000000001</v>
      </c>
      <c r="N80" s="36">
        <v>45697.495300000002</v>
      </c>
      <c r="O80" s="35">
        <v>6608.2839999999997</v>
      </c>
      <c r="P80" s="33">
        <v>159.84639999999999</v>
      </c>
      <c r="Q80" s="34">
        <v>6768.1304</v>
      </c>
      <c r="R80" s="33">
        <v>44085.155500000001</v>
      </c>
      <c r="S80" s="33">
        <v>995.75819999999999</v>
      </c>
      <c r="T80" s="36">
        <v>45080.913699999997</v>
      </c>
      <c r="U80" s="26">
        <f t="shared" ref="U80:U85" si="9">+((K80/Q80)-1)*100</f>
        <v>-50.643010660669297</v>
      </c>
      <c r="V80" s="31">
        <f t="shared" ref="V80:V85" si="10">+((N80/T80)-1)*100</f>
        <v>1.3677220566183923</v>
      </c>
    </row>
    <row r="81" spans="1:24" ht="15" x14ac:dyDescent="0.2">
      <c r="A81" s="29" t="s">
        <v>9</v>
      </c>
      <c r="B81" s="8" t="s">
        <v>28</v>
      </c>
      <c r="C81" s="8" t="s">
        <v>24</v>
      </c>
      <c r="D81" s="8" t="s">
        <v>149</v>
      </c>
      <c r="E81" s="8" t="s">
        <v>150</v>
      </c>
      <c r="F81" s="8" t="s">
        <v>20</v>
      </c>
      <c r="G81" s="8" t="s">
        <v>126</v>
      </c>
      <c r="H81" s="15" t="s">
        <v>151</v>
      </c>
      <c r="I81" s="35">
        <v>2663.2815999999998</v>
      </c>
      <c r="J81" s="33">
        <v>47.794499999999999</v>
      </c>
      <c r="K81" s="34">
        <v>2711.0761000000002</v>
      </c>
      <c r="L81" s="33">
        <v>23903.109737999999</v>
      </c>
      <c r="M81" s="33">
        <v>527.36721699999998</v>
      </c>
      <c r="N81" s="36">
        <v>24430.476954999998</v>
      </c>
      <c r="O81" s="35">
        <v>2636.4279999999999</v>
      </c>
      <c r="P81" s="33">
        <v>51.255000000000003</v>
      </c>
      <c r="Q81" s="34">
        <v>2687.683</v>
      </c>
      <c r="R81" s="33">
        <v>26880.493104000001</v>
      </c>
      <c r="S81" s="33">
        <v>655.01081499999998</v>
      </c>
      <c r="T81" s="36">
        <v>27535.503918999999</v>
      </c>
      <c r="U81" s="26">
        <f t="shared" si="9"/>
        <v>0.87038166331372402</v>
      </c>
      <c r="V81" s="31">
        <f t="shared" si="10"/>
        <v>-11.276448664727267</v>
      </c>
    </row>
    <row r="82" spans="1:24" ht="15" x14ac:dyDescent="0.2">
      <c r="A82" s="29" t="s">
        <v>9</v>
      </c>
      <c r="B82" s="8" t="s">
        <v>28</v>
      </c>
      <c r="C82" s="8" t="s">
        <v>24</v>
      </c>
      <c r="D82" s="8" t="s">
        <v>152</v>
      </c>
      <c r="E82" s="8" t="s">
        <v>121</v>
      </c>
      <c r="F82" s="8" t="s">
        <v>25</v>
      </c>
      <c r="G82" s="8" t="s">
        <v>26</v>
      </c>
      <c r="H82" s="15" t="s">
        <v>26</v>
      </c>
      <c r="I82" s="35">
        <v>4040.0071459999999</v>
      </c>
      <c r="J82" s="33">
        <v>106.71849899999999</v>
      </c>
      <c r="K82" s="34">
        <v>4146.7256450000004</v>
      </c>
      <c r="L82" s="33">
        <v>44178.403290000002</v>
      </c>
      <c r="M82" s="33">
        <v>1317.2700890000001</v>
      </c>
      <c r="N82" s="36">
        <v>45495.673379</v>
      </c>
      <c r="O82" s="35">
        <v>4408.1644930000002</v>
      </c>
      <c r="P82" s="33">
        <v>138.39578399999999</v>
      </c>
      <c r="Q82" s="34">
        <v>4546.5602769999996</v>
      </c>
      <c r="R82" s="33">
        <v>53654.642275999999</v>
      </c>
      <c r="S82" s="33">
        <v>1608.4583809999999</v>
      </c>
      <c r="T82" s="36">
        <v>55263.100657000003</v>
      </c>
      <c r="U82" s="26">
        <f t="shared" si="9"/>
        <v>-8.7942226131405459</v>
      </c>
      <c r="V82" s="31">
        <f t="shared" si="10"/>
        <v>-17.674410523258967</v>
      </c>
    </row>
    <row r="83" spans="1:24" ht="15" x14ac:dyDescent="0.2">
      <c r="A83" s="29" t="s">
        <v>9</v>
      </c>
      <c r="B83" s="8" t="s">
        <v>28</v>
      </c>
      <c r="C83" s="8" t="s">
        <v>24</v>
      </c>
      <c r="D83" s="8" t="s">
        <v>152</v>
      </c>
      <c r="E83" s="8" t="s">
        <v>153</v>
      </c>
      <c r="F83" s="8" t="s">
        <v>25</v>
      </c>
      <c r="G83" s="8" t="s">
        <v>26</v>
      </c>
      <c r="H83" s="15" t="s">
        <v>26</v>
      </c>
      <c r="I83" s="35">
        <v>4411.0932839999996</v>
      </c>
      <c r="J83" s="33">
        <v>108.580978</v>
      </c>
      <c r="K83" s="34">
        <v>4519.6742629999999</v>
      </c>
      <c r="L83" s="33">
        <v>35731.612526999997</v>
      </c>
      <c r="M83" s="33">
        <v>755.59945600000003</v>
      </c>
      <c r="N83" s="36">
        <v>36487.211982000001</v>
      </c>
      <c r="O83" s="35">
        <v>3919.7692969999998</v>
      </c>
      <c r="P83" s="33">
        <v>96.912339000000003</v>
      </c>
      <c r="Q83" s="34">
        <v>4016.6816359999998</v>
      </c>
      <c r="R83" s="33">
        <v>42935.544723999999</v>
      </c>
      <c r="S83" s="33">
        <v>843.10216400000002</v>
      </c>
      <c r="T83" s="36">
        <v>43778.646888000003</v>
      </c>
      <c r="U83" s="26">
        <f t="shared" si="9"/>
        <v>12.522591347341727</v>
      </c>
      <c r="V83" s="31">
        <f t="shared" si="10"/>
        <v>-16.655231315517494</v>
      </c>
    </row>
    <row r="84" spans="1:24" ht="15" x14ac:dyDescent="0.2">
      <c r="A84" s="29" t="s">
        <v>9</v>
      </c>
      <c r="B84" s="8" t="s">
        <v>28</v>
      </c>
      <c r="C84" s="8" t="s">
        <v>24</v>
      </c>
      <c r="D84" s="8" t="s">
        <v>152</v>
      </c>
      <c r="E84" s="8" t="s">
        <v>163</v>
      </c>
      <c r="F84" s="8" t="s">
        <v>25</v>
      </c>
      <c r="G84" s="8" t="s">
        <v>26</v>
      </c>
      <c r="H84" s="15" t="s">
        <v>154</v>
      </c>
      <c r="I84" s="35">
        <v>2779.195455</v>
      </c>
      <c r="J84" s="33">
        <v>116.37258</v>
      </c>
      <c r="K84" s="34">
        <v>2895.5680339999999</v>
      </c>
      <c r="L84" s="33">
        <v>27316.541319</v>
      </c>
      <c r="M84" s="33">
        <v>933.18277</v>
      </c>
      <c r="N84" s="36">
        <v>28249.724088999999</v>
      </c>
      <c r="O84" s="35">
        <v>2637.041655</v>
      </c>
      <c r="P84" s="33">
        <v>97.057221999999996</v>
      </c>
      <c r="Q84" s="34">
        <v>2734.0988769999999</v>
      </c>
      <c r="R84" s="33">
        <v>29987.906373999998</v>
      </c>
      <c r="S84" s="33">
        <v>1186.5183709999999</v>
      </c>
      <c r="T84" s="36">
        <v>31174.424745</v>
      </c>
      <c r="U84" s="26">
        <f t="shared" si="9"/>
        <v>5.9057541173189954</v>
      </c>
      <c r="V84" s="31">
        <f t="shared" si="10"/>
        <v>-9.3817309538938183</v>
      </c>
    </row>
    <row r="85" spans="1:24" ht="15" x14ac:dyDescent="0.2">
      <c r="A85" s="29" t="s">
        <v>9</v>
      </c>
      <c r="B85" s="8" t="s">
        <v>28</v>
      </c>
      <c r="C85" s="8" t="s">
        <v>24</v>
      </c>
      <c r="D85" s="8" t="s">
        <v>152</v>
      </c>
      <c r="E85" s="8" t="s">
        <v>155</v>
      </c>
      <c r="F85" s="8" t="s">
        <v>25</v>
      </c>
      <c r="G85" s="8" t="s">
        <v>26</v>
      </c>
      <c r="H85" s="15" t="s">
        <v>62</v>
      </c>
      <c r="I85" s="35">
        <v>1452.0254399999999</v>
      </c>
      <c r="J85" s="33">
        <v>43.154231000000003</v>
      </c>
      <c r="K85" s="34">
        <v>1495.1796710000001</v>
      </c>
      <c r="L85" s="33">
        <v>14591.700101</v>
      </c>
      <c r="M85" s="33">
        <v>624.90341100000001</v>
      </c>
      <c r="N85" s="36">
        <v>15216.603512</v>
      </c>
      <c r="O85" s="35">
        <v>1386.886395</v>
      </c>
      <c r="P85" s="33">
        <v>53.772911999999998</v>
      </c>
      <c r="Q85" s="34">
        <v>1440.6593069999999</v>
      </c>
      <c r="R85" s="33">
        <v>13767.704986000001</v>
      </c>
      <c r="S85" s="33">
        <v>475.24671699999999</v>
      </c>
      <c r="T85" s="36">
        <v>14242.951703000001</v>
      </c>
      <c r="U85" s="26">
        <f t="shared" si="9"/>
        <v>3.7844036917744406</v>
      </c>
      <c r="V85" s="31">
        <f t="shared" si="10"/>
        <v>6.8360254903828466</v>
      </c>
    </row>
    <row r="86" spans="1:24" ht="15" x14ac:dyDescent="0.2">
      <c r="A86" s="29" t="s">
        <v>9</v>
      </c>
      <c r="B86" s="8" t="s">
        <v>28</v>
      </c>
      <c r="C86" s="8" t="s">
        <v>24</v>
      </c>
      <c r="D86" s="8" t="s">
        <v>152</v>
      </c>
      <c r="E86" s="8" t="s">
        <v>230</v>
      </c>
      <c r="F86" s="8" t="s">
        <v>25</v>
      </c>
      <c r="G86" s="8" t="s">
        <v>26</v>
      </c>
      <c r="H86" s="15" t="s">
        <v>26</v>
      </c>
      <c r="I86" s="35">
        <v>48.246720000000003</v>
      </c>
      <c r="J86" s="33">
        <v>0.20932600000000001</v>
      </c>
      <c r="K86" s="34">
        <v>48.456046000000001</v>
      </c>
      <c r="L86" s="33">
        <v>275.11707000000001</v>
      </c>
      <c r="M86" s="33">
        <v>6.763636</v>
      </c>
      <c r="N86" s="36">
        <v>281.88070499999998</v>
      </c>
      <c r="O86" s="35">
        <v>0</v>
      </c>
      <c r="P86" s="33">
        <v>0</v>
      </c>
      <c r="Q86" s="34">
        <v>0</v>
      </c>
      <c r="R86" s="33">
        <v>0</v>
      </c>
      <c r="S86" s="33">
        <v>0</v>
      </c>
      <c r="T86" s="36">
        <v>0</v>
      </c>
      <c r="U86" s="25" t="s">
        <v>17</v>
      </c>
      <c r="V86" s="30" t="s">
        <v>17</v>
      </c>
    </row>
    <row r="87" spans="1:24" ht="15" x14ac:dyDescent="0.2">
      <c r="A87" s="29" t="s">
        <v>9</v>
      </c>
      <c r="B87" s="8" t="s">
        <v>28</v>
      </c>
      <c r="C87" s="8" t="s">
        <v>24</v>
      </c>
      <c r="D87" s="8" t="s">
        <v>152</v>
      </c>
      <c r="E87" s="8" t="s">
        <v>162</v>
      </c>
      <c r="F87" s="8" t="s">
        <v>25</v>
      </c>
      <c r="G87" s="8" t="s">
        <v>26</v>
      </c>
      <c r="H87" s="15" t="s">
        <v>62</v>
      </c>
      <c r="I87" s="35">
        <v>0</v>
      </c>
      <c r="J87" s="33">
        <v>0</v>
      </c>
      <c r="K87" s="34">
        <v>0</v>
      </c>
      <c r="L87" s="33">
        <v>0</v>
      </c>
      <c r="M87" s="33">
        <v>0</v>
      </c>
      <c r="N87" s="36">
        <v>0</v>
      </c>
      <c r="O87" s="35">
        <v>0</v>
      </c>
      <c r="P87" s="33">
        <v>0</v>
      </c>
      <c r="Q87" s="34">
        <v>0</v>
      </c>
      <c r="R87" s="33">
        <v>1492.5650419999999</v>
      </c>
      <c r="S87" s="33">
        <v>54.733096000000003</v>
      </c>
      <c r="T87" s="36">
        <v>1547.2981380000001</v>
      </c>
      <c r="U87" s="25" t="s">
        <v>17</v>
      </c>
      <c r="V87" s="30" t="s">
        <v>17</v>
      </c>
    </row>
    <row r="88" spans="1:24" ht="15" x14ac:dyDescent="0.2">
      <c r="A88" s="29"/>
      <c r="B88" s="8"/>
      <c r="C88" s="8"/>
      <c r="D88" s="8"/>
      <c r="E88" s="8"/>
      <c r="F88" s="8"/>
      <c r="G88" s="8"/>
      <c r="H88" s="15"/>
      <c r="I88" s="17"/>
      <c r="J88" s="9"/>
      <c r="K88" s="10"/>
      <c r="L88" s="9"/>
      <c r="M88" s="9"/>
      <c r="N88" s="18"/>
      <c r="O88" s="17"/>
      <c r="P88" s="9"/>
      <c r="Q88" s="10"/>
      <c r="R88" s="9"/>
      <c r="S88" s="9"/>
      <c r="T88" s="18"/>
      <c r="U88" s="26"/>
      <c r="V88" s="31"/>
    </row>
    <row r="89" spans="1:24" s="5" customFormat="1" ht="20.25" customHeight="1" x14ac:dyDescent="0.3">
      <c r="A89" s="54" t="s">
        <v>9</v>
      </c>
      <c r="B89" s="55"/>
      <c r="C89" s="55"/>
      <c r="D89" s="55"/>
      <c r="E89" s="55"/>
      <c r="F89" s="55"/>
      <c r="G89" s="55"/>
      <c r="H89" s="56"/>
      <c r="I89" s="19">
        <f>SUM(I6:I87)</f>
        <v>113822.61233400003</v>
      </c>
      <c r="J89" s="11">
        <f>SUM(J6:J87)</f>
        <v>12708.535511</v>
      </c>
      <c r="K89" s="11">
        <f>SUM(I89:J89)</f>
        <v>126531.14784500003</v>
      </c>
      <c r="L89" s="11">
        <f>SUM(L6:L87)</f>
        <v>1096229.5245419999</v>
      </c>
      <c r="M89" s="11">
        <f>SUM(M6:M87)</f>
        <v>111772.095565</v>
      </c>
      <c r="N89" s="11">
        <f>SUM(L89:M89)</f>
        <v>1208001.620107</v>
      </c>
      <c r="O89" s="19">
        <f>SUM(O6:O87)</f>
        <v>109367.41548500002</v>
      </c>
      <c r="P89" s="11">
        <f>SUM(P6:P87)</f>
        <v>12582.209006000001</v>
      </c>
      <c r="Q89" s="11">
        <f>SUM(O89:P89)</f>
        <v>121949.62449100002</v>
      </c>
      <c r="R89" s="11">
        <f>SUM(R6:R87)</f>
        <v>975254.17509499984</v>
      </c>
      <c r="S89" s="11">
        <f>SUM(S6:S87)</f>
        <v>114635.413988</v>
      </c>
      <c r="T89" s="11">
        <f>SUM(R89:S89)</f>
        <v>1089889.5890829999</v>
      </c>
      <c r="U89" s="44">
        <f>+((K89/Q89)-1)*100</f>
        <v>3.7568982874056633</v>
      </c>
      <c r="V89" s="32">
        <f>+((N89/T89)-1)*100</f>
        <v>10.837063883083431</v>
      </c>
      <c r="X89" s="1"/>
    </row>
    <row r="90" spans="1:24" ht="15.75" x14ac:dyDescent="0.2">
      <c r="A90" s="16"/>
      <c r="B90" s="7"/>
      <c r="C90" s="7"/>
      <c r="D90" s="7"/>
      <c r="E90" s="7"/>
      <c r="F90" s="7"/>
      <c r="G90" s="7"/>
      <c r="H90" s="14"/>
      <c r="I90" s="20"/>
      <c r="J90" s="12"/>
      <c r="K90" s="13"/>
      <c r="L90" s="12"/>
      <c r="M90" s="12"/>
      <c r="N90" s="21"/>
      <c r="O90" s="20"/>
      <c r="P90" s="12"/>
      <c r="Q90" s="13"/>
      <c r="R90" s="12"/>
      <c r="S90" s="12"/>
      <c r="T90" s="21"/>
      <c r="U90" s="26"/>
      <c r="V90" s="31"/>
    </row>
    <row r="91" spans="1:24" ht="15" x14ac:dyDescent="0.2">
      <c r="A91" s="29" t="s">
        <v>21</v>
      </c>
      <c r="B91" s="8"/>
      <c r="C91" s="8" t="s">
        <v>24</v>
      </c>
      <c r="D91" s="8" t="s">
        <v>173</v>
      </c>
      <c r="E91" s="8" t="s">
        <v>23</v>
      </c>
      <c r="F91" s="8" t="s">
        <v>20</v>
      </c>
      <c r="G91" s="8" t="s">
        <v>20</v>
      </c>
      <c r="H91" s="15" t="s">
        <v>22</v>
      </c>
      <c r="I91" s="35">
        <v>29209.396499999999</v>
      </c>
      <c r="J91" s="33">
        <v>0</v>
      </c>
      <c r="K91" s="34">
        <v>29209.396499999999</v>
      </c>
      <c r="L91" s="33">
        <v>255880.008756</v>
      </c>
      <c r="M91" s="33">
        <v>0</v>
      </c>
      <c r="N91" s="36">
        <v>255880.008756</v>
      </c>
      <c r="O91" s="35">
        <v>28828.896826</v>
      </c>
      <c r="P91" s="33">
        <v>0</v>
      </c>
      <c r="Q91" s="34">
        <v>28828.896826</v>
      </c>
      <c r="R91" s="33">
        <v>284625.39695899998</v>
      </c>
      <c r="S91" s="33">
        <v>0</v>
      </c>
      <c r="T91" s="36">
        <v>284625.39695899998</v>
      </c>
      <c r="U91" s="26">
        <f>+((K91/Q91)-1)*100</f>
        <v>1.319855131108727</v>
      </c>
      <c r="V91" s="31">
        <f>+((N91/T91)-1)*100</f>
        <v>-10.099375709308445</v>
      </c>
    </row>
    <row r="92" spans="1:24" ht="15" x14ac:dyDescent="0.2">
      <c r="A92" s="29" t="s">
        <v>21</v>
      </c>
      <c r="B92" s="8"/>
      <c r="C92" s="8" t="s">
        <v>24</v>
      </c>
      <c r="D92" s="8" t="s">
        <v>213</v>
      </c>
      <c r="E92" s="8" t="s">
        <v>214</v>
      </c>
      <c r="F92" s="8" t="s">
        <v>25</v>
      </c>
      <c r="G92" s="8" t="s">
        <v>26</v>
      </c>
      <c r="H92" s="15" t="s">
        <v>215</v>
      </c>
      <c r="I92" s="35">
        <v>0</v>
      </c>
      <c r="J92" s="33">
        <v>0</v>
      </c>
      <c r="K92" s="34">
        <v>0</v>
      </c>
      <c r="L92" s="33">
        <v>0</v>
      </c>
      <c r="M92" s="33">
        <v>0</v>
      </c>
      <c r="N92" s="36">
        <v>0</v>
      </c>
      <c r="O92" s="35">
        <v>0</v>
      </c>
      <c r="P92" s="33">
        <v>0</v>
      </c>
      <c r="Q92" s="34">
        <v>0</v>
      </c>
      <c r="R92" s="33">
        <v>38.381160999999999</v>
      </c>
      <c r="S92" s="33">
        <v>0</v>
      </c>
      <c r="T92" s="36">
        <v>38.381160999999999</v>
      </c>
      <c r="U92" s="25" t="s">
        <v>17</v>
      </c>
      <c r="V92" s="30" t="s">
        <v>17</v>
      </c>
    </row>
    <row r="93" spans="1:24" ht="15.75" x14ac:dyDescent="0.2">
      <c r="A93" s="16"/>
      <c r="B93" s="7"/>
      <c r="C93" s="7"/>
      <c r="D93" s="7"/>
      <c r="E93" s="7"/>
      <c r="F93" s="7"/>
      <c r="G93" s="7"/>
      <c r="H93" s="14"/>
      <c r="I93" s="20"/>
      <c r="J93" s="12"/>
      <c r="K93" s="13"/>
      <c r="L93" s="12"/>
      <c r="M93" s="12"/>
      <c r="N93" s="21"/>
      <c r="O93" s="20"/>
      <c r="P93" s="12"/>
      <c r="Q93" s="13"/>
      <c r="R93" s="12"/>
      <c r="S93" s="12"/>
      <c r="T93" s="21"/>
      <c r="U93" s="26"/>
      <c r="V93" s="31"/>
    </row>
    <row r="94" spans="1:24" ht="21" thickBot="1" x14ac:dyDescent="0.35">
      <c r="A94" s="47" t="s">
        <v>18</v>
      </c>
      <c r="B94" s="48"/>
      <c r="C94" s="48"/>
      <c r="D94" s="48"/>
      <c r="E94" s="48"/>
      <c r="F94" s="48"/>
      <c r="G94" s="48"/>
      <c r="H94" s="49"/>
      <c r="I94" s="22">
        <f t="shared" ref="I94:T94" si="11">SUM(I91:I92)</f>
        <v>29209.396499999999</v>
      </c>
      <c r="J94" s="23">
        <f t="shared" si="11"/>
        <v>0</v>
      </c>
      <c r="K94" s="23">
        <f t="shared" si="11"/>
        <v>29209.396499999999</v>
      </c>
      <c r="L94" s="23">
        <f t="shared" si="11"/>
        <v>255880.008756</v>
      </c>
      <c r="M94" s="23">
        <f t="shared" si="11"/>
        <v>0</v>
      </c>
      <c r="N94" s="24">
        <f t="shared" si="11"/>
        <v>255880.008756</v>
      </c>
      <c r="O94" s="22">
        <f t="shared" si="11"/>
        <v>28828.896826</v>
      </c>
      <c r="P94" s="23">
        <f t="shared" si="11"/>
        <v>0</v>
      </c>
      <c r="Q94" s="23">
        <f t="shared" si="11"/>
        <v>28828.896826</v>
      </c>
      <c r="R94" s="23">
        <f t="shared" si="11"/>
        <v>284663.77811999997</v>
      </c>
      <c r="S94" s="23">
        <f t="shared" si="11"/>
        <v>0</v>
      </c>
      <c r="T94" s="24">
        <f t="shared" si="11"/>
        <v>284663.77811999997</v>
      </c>
      <c r="U94" s="41">
        <f>+((K94/Q94)-1)*100</f>
        <v>1.319855131108727</v>
      </c>
      <c r="V94" s="42">
        <f>+((N94/T94)-1)*100</f>
        <v>-10.111496992731606</v>
      </c>
    </row>
    <row r="95" spans="1:24" ht="15" x14ac:dyDescent="0.2">
      <c r="A95" s="46"/>
      <c r="B95" s="46"/>
      <c r="C95" s="46"/>
      <c r="D95" s="46"/>
      <c r="E95" s="46"/>
      <c r="F95" s="46"/>
      <c r="G95" s="46"/>
      <c r="H95" s="4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4" ht="15" x14ac:dyDescent="0.2">
      <c r="A96" s="6" t="s">
        <v>19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" x14ac:dyDescent="0.2">
      <c r="A97" s="43" t="s">
        <v>27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" customHeight="1" x14ac:dyDescent="0.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" customHeight="1" x14ac:dyDescent="0.2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" customHeight="1" x14ac:dyDescent="0.2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" customHeight="1" x14ac:dyDescent="0.2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" customHeight="1" x14ac:dyDescent="0.2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" customHeight="1" x14ac:dyDescent="0.2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" customHeight="1" x14ac:dyDescent="0.2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" customHeight="1" x14ac:dyDescent="0.2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" customHeight="1" x14ac:dyDescent="0.2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" customHeight="1" x14ac:dyDescent="0.2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" customHeight="1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" customHeight="1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" customHeight="1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" customHeight="1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" customHeight="1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" customHeight="1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" customHeight="1" x14ac:dyDescent="0.2"/>
    <row r="144" spans="9:22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</sheetData>
  <mergeCells count="6">
    <mergeCell ref="A95:H95"/>
    <mergeCell ref="A94:H94"/>
    <mergeCell ref="A1:F1"/>
    <mergeCell ref="I3:N3"/>
    <mergeCell ref="O3:T3"/>
    <mergeCell ref="A89:H89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2017-11-20T13:02:01Z</dcterms:modified>
</cp:coreProperties>
</file>