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79" i="1" l="1"/>
  <c r="U79" i="1"/>
  <c r="V78" i="1"/>
  <c r="U78" i="1"/>
  <c r="V77" i="1"/>
  <c r="U77" i="1"/>
  <c r="V76" i="1"/>
  <c r="U76" i="1"/>
  <c r="V75" i="1"/>
  <c r="U75" i="1"/>
  <c r="V74" i="1"/>
  <c r="U74" i="1"/>
  <c r="V73" i="1"/>
  <c r="V72" i="1"/>
  <c r="U72" i="1"/>
  <c r="V71" i="1"/>
  <c r="V67" i="1"/>
  <c r="U67" i="1"/>
  <c r="V66" i="1"/>
  <c r="V65" i="1"/>
  <c r="V63" i="1"/>
  <c r="U63" i="1"/>
  <c r="V61" i="1"/>
  <c r="U61" i="1"/>
  <c r="V60" i="1"/>
  <c r="U60" i="1"/>
  <c r="V59" i="1"/>
  <c r="U59" i="1"/>
  <c r="V50" i="1"/>
  <c r="V49" i="1"/>
  <c r="U49" i="1"/>
  <c r="V45" i="1"/>
  <c r="V40" i="1"/>
  <c r="U40" i="1"/>
  <c r="V39" i="1"/>
  <c r="U39" i="1"/>
  <c r="V38" i="1"/>
  <c r="U38" i="1"/>
  <c r="V36" i="1"/>
  <c r="V35" i="1"/>
  <c r="U35" i="1"/>
  <c r="V34" i="1"/>
  <c r="U34" i="1"/>
  <c r="V33" i="1"/>
  <c r="U33" i="1"/>
  <c r="V30" i="1"/>
  <c r="U30" i="1"/>
  <c r="V28" i="1"/>
  <c r="U28" i="1"/>
  <c r="V26" i="1"/>
  <c r="U26" i="1"/>
  <c r="U25" i="1"/>
  <c r="V24" i="1"/>
  <c r="V23" i="1"/>
  <c r="U23" i="1"/>
  <c r="V22" i="1"/>
  <c r="U22" i="1"/>
  <c r="V21" i="1"/>
  <c r="U21" i="1"/>
  <c r="V20" i="1"/>
  <c r="U20" i="1"/>
  <c r="V17" i="1"/>
  <c r="V15" i="1"/>
  <c r="U15" i="1"/>
  <c r="V14" i="1"/>
  <c r="U14" i="1"/>
  <c r="V13" i="1"/>
  <c r="U13" i="1"/>
  <c r="V12" i="1"/>
  <c r="U12" i="1"/>
  <c r="V10" i="1"/>
  <c r="U9" i="1"/>
  <c r="V8" i="1" l="1"/>
  <c r="U8" i="1"/>
  <c r="V7" i="1"/>
  <c r="V6" i="1"/>
  <c r="S82" i="1"/>
  <c r="R82" i="1"/>
  <c r="P82" i="1"/>
  <c r="O82" i="1"/>
  <c r="Q82" i="1" s="1"/>
  <c r="M82" i="1"/>
  <c r="L82" i="1"/>
  <c r="N82" i="1" s="1"/>
  <c r="J82" i="1"/>
  <c r="K82" i="1" s="1"/>
  <c r="I82" i="1"/>
  <c r="T82" i="1" l="1"/>
  <c r="V82" i="1" s="1"/>
  <c r="U82" i="1"/>
</calcChain>
</file>

<file path=xl/sharedStrings.xml><?xml version="1.0" encoding="utf-8"?>
<sst xmlns="http://schemas.openxmlformats.org/spreadsheetml/2006/main" count="701" uniqueCount="227">
  <si>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</si>
  <si>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</si>
  <si>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</si>
  <si>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</si>
  <si>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</si>
  <si>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</si>
  <si>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</si>
  <si>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</si>
  <si>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</si>
  <si>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</si>
  <si>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</si>
  <si>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</si>
  <si>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</si>
  <si>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</si>
  <si>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</si>
  <si>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</si>
  <si>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</si>
  <si>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</si>
  <si>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</si>
  <si>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</si>
  <si>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</si>
  <si>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</si>
  <si>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</si>
  <si>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</si>
  <si>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</si>
  <si>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</si>
  <si>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</si>
  <si>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</si>
  <si>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</si>
  <si>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</si>
  <si>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</si>
  <si>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</si>
  <si>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</si>
  <si>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</si>
  <si>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</si>
  <si>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</si>
  <si>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</si>
  <si>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</si>
  <si>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</si>
  <si>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</si>
  <si>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</si>
  <si>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</si>
  <si>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</si>
  <si>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</si>
  <si>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</si>
  <si>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</si>
  <si>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</si>
  <si>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</si>
  <si>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</si>
  <si>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</si>
  <si>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</si>
  <si>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</si>
  <si>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</si>
  <si>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</si>
  <si>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</si>
  <si>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</si>
  <si>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</si>
  <si>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</si>
  <si>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</si>
  <si>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</si>
  <si>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</si>
  <si>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</si>
  <si>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</si>
  <si>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</si>
  <si>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</si>
  <si>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</si>
  <si>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</si>
  <si>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</si>
  <si>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</si>
  <si>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</si>
  <si>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</si>
  <si>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</si>
  <si>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</si>
  <si>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</si>
  <si>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</si>
  <si>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</si>
  <si>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</si>
  <si>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</si>
  <si>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</si>
  <si>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</si>
  <si>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</si>
  <si>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</si>
  <si>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</si>
  <si>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</si>
  <si>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</si>
  <si>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</si>
  <si>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</si>
  <si>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</si>
  <si>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</si>
  <si>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</si>
  <si>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</si>
  <si>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</si>
  <si>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</si>
  <si>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</si>
  <si>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</si>
  <si>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</si>
  <si>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</si>
  <si>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</si>
  <si>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</si>
  <si>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</si>
  <si>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</si>
  <si>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PUNO</t>
  </si>
  <si>
    <t>LAMPA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</si>
  <si>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</si>
  <si>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</si>
  <si>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</si>
  <si>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</si>
  <si>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</si>
  <si>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</si>
  <si>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</si>
  <si>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</si>
  <si>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</si>
  <si>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</si>
  <si>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</si>
  <si>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</si>
  <si>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</si>
  <si>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</si>
  <si>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</si>
  <si>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</si>
  <si>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</si>
  <si>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</si>
  <si>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</si>
  <si>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</si>
  <si>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</si>
  <si>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</si>
  <si>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</si>
  <si>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</si>
  <si>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</si>
  <si>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</si>
  <si>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</si>
  <si>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</si>
  <si>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</si>
  <si>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</si>
  <si>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</si>
  <si>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</si>
  <si>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</si>
  <si>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</si>
  <si>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</si>
  <si>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</si>
  <si>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</si>
  <si>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</si>
  <si>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</si>
  <si>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</si>
  <si>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</si>
  <si>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</si>
  <si>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</si>
  <si>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</si>
  <si>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HUAY-HUAY</t>
  </si>
  <si>
    <t>CARAHUACRA</t>
  </si>
  <si>
    <t>LAS AGUILAS</t>
  </si>
  <si>
    <t>OCUVIRI</t>
  </si>
  <si>
    <t>ESPINAR</t>
  </si>
  <si>
    <t>SUYCKUTAMBO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</si>
  <si>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</si>
  <si>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</si>
  <si>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</si>
  <si>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</si>
  <si>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</si>
  <si>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</si>
  <si>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</si>
  <si>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</si>
  <si>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</si>
  <si>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</si>
  <si>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</si>
  <si>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</si>
  <si>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</si>
  <si>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</si>
  <si>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</si>
  <si>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</si>
  <si>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</si>
  <si>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</si>
  <si>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</si>
  <si>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</si>
  <si>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</si>
  <si>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</si>
  <si>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</si>
  <si>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</si>
  <si>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</si>
  <si>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</si>
  <si>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</si>
  <si>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</si>
  <si>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</si>
  <si>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</si>
  <si>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</si>
  <si>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</si>
  <si>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</si>
  <si>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</si>
  <si>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</si>
  <si>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</si>
  <si>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</si>
  <si>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</si>
  <si>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</si>
  <si>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PRODUCCIÓN MINERA METÁLICA DE PLOMO (TMF) - 2017/2016</t>
  </si>
  <si>
    <t>ACUMULACION YAULIYACU</t>
  </si>
  <si>
    <t>AC AGREGADOS S.A.</t>
  </si>
  <si>
    <t>AREQUIPA-M</t>
  </si>
  <si>
    <t>SAN MIGUEL DE ACO</t>
  </si>
  <si>
    <t>GRAN ARCATA</t>
  </si>
  <si>
    <t>BERLIN</t>
  </si>
  <si>
    <t>PACLLON</t>
  </si>
  <si>
    <t>COMPAÑIA MINERA ZELTA S.A.C.</t>
  </si>
  <si>
    <t>ZELTA</t>
  </si>
  <si>
    <t>LIXIViACIÓN</t>
  </si>
  <si>
    <t>MINERA DON ELISEO S.A.C.</t>
  </si>
  <si>
    <t>NERUDA 2R</t>
  </si>
  <si>
    <t>RECUAY</t>
  </si>
  <si>
    <t>COTAPARACO</t>
  </si>
  <si>
    <t>TOROMOCHO UNO-2013</t>
  </si>
  <si>
    <t>TACAZA</t>
  </si>
  <si>
    <t>SANTA LUCIA</t>
  </si>
  <si>
    <t>MINERA SANTA ENMA S.A.C.</t>
  </si>
  <si>
    <t>CINCO CRUCES</t>
  </si>
  <si>
    <t>EL CARMEN</t>
  </si>
  <si>
    <t>CORI LUYCHO S.A.C.</t>
  </si>
  <si>
    <t>MISHYÑAWI</t>
  </si>
  <si>
    <t>CASMA</t>
  </si>
  <si>
    <t>UEA AUSTRIA DUVAZ</t>
  </si>
  <si>
    <t>TAMBOMAYO</t>
  </si>
  <si>
    <t>TAPAY</t>
  </si>
  <si>
    <t>MILPO ANDINA PERÚ S.A.C.</t>
  </si>
  <si>
    <t>TOTAL - JUNIO</t>
  </si>
  <si>
    <t>TOTAL ACUMULADO ENERO - JUNIO</t>
  </si>
  <si>
    <t>TOTAL COMPARADO ACUMULADO - ENERO - JUNIO</t>
  </si>
  <si>
    <t>Var. % 2017/2016 - JUNIO</t>
  </si>
  <si>
    <t>Var. % 2017/2016 - ENERO - JUNIO</t>
  </si>
  <si>
    <t>Ajuste - Enero-Junio-2017</t>
  </si>
  <si>
    <t>BRYNAJOM YUNCAN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</si>
</sst>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2" fillId="0" borderId="5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horizontal="right"/>
    </xf>
    <xf numFmtId="4" fontId="2" fillId="0" borderId="4" xfId="0" applyNumberFormat="1" applyFont="1" applyBorder="1"/>
    <xf numFmtId="3" fontId="0" fillId="0" borderId="4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192</v>
      </c>
    </row>
    <row r="2" spans="1:22" ht="13.5" thickBot="1" x14ac:dyDescent="0.25">
      <c r="A2" s="48"/>
    </row>
    <row r="3" spans="1:22" customFormat="1" ht="13.5" thickBot="1" x14ac:dyDescent="0.25">
      <c r="A3" s="30"/>
      <c r="I3" s="41">
        <v>2017</v>
      </c>
      <c r="J3" s="42"/>
      <c r="K3" s="42"/>
      <c r="L3" s="42"/>
      <c r="M3" s="42"/>
      <c r="N3" s="43"/>
      <c r="O3" s="41">
        <v>2016</v>
      </c>
      <c r="P3" s="42"/>
      <c r="Q3" s="42"/>
      <c r="R3" s="42"/>
      <c r="S3" s="42"/>
      <c r="T3" s="43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220</v>
      </c>
      <c r="L4" s="17" t="s">
        <v>12</v>
      </c>
      <c r="M4" s="17" t="s">
        <v>8</v>
      </c>
      <c r="N4" s="33" t="s">
        <v>221</v>
      </c>
      <c r="O4" s="32" t="s">
        <v>13</v>
      </c>
      <c r="P4" s="17" t="s">
        <v>14</v>
      </c>
      <c r="Q4" s="17" t="s">
        <v>220</v>
      </c>
      <c r="R4" s="17" t="s">
        <v>15</v>
      </c>
      <c r="S4" s="17" t="s">
        <v>16</v>
      </c>
      <c r="T4" s="33" t="s">
        <v>222</v>
      </c>
      <c r="U4" s="34" t="s">
        <v>223</v>
      </c>
      <c r="V4" s="33" t="s">
        <v>224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20</v>
      </c>
      <c r="C6" s="23" t="s">
        <v>21</v>
      </c>
      <c r="D6" s="23" t="s">
        <v>194</v>
      </c>
      <c r="E6" s="23" t="s">
        <v>195</v>
      </c>
      <c r="F6" s="23" t="s">
        <v>24</v>
      </c>
      <c r="G6" s="23" t="s">
        <v>107</v>
      </c>
      <c r="H6" s="26" t="s">
        <v>196</v>
      </c>
      <c r="I6" s="27">
        <v>155.72806299999999</v>
      </c>
      <c r="J6" s="24">
        <v>2.4234079999999998</v>
      </c>
      <c r="K6" s="25">
        <v>158.15147099999999</v>
      </c>
      <c r="L6" s="24">
        <v>1028.445698</v>
      </c>
      <c r="M6" s="24">
        <v>20.294854000000001</v>
      </c>
      <c r="N6" s="28">
        <v>1048.7405510000001</v>
      </c>
      <c r="O6" s="27">
        <v>0</v>
      </c>
      <c r="P6" s="24">
        <v>0</v>
      </c>
      <c r="Q6" s="25">
        <v>0</v>
      </c>
      <c r="R6" s="24">
        <v>904.33854199999996</v>
      </c>
      <c r="S6" s="24">
        <v>26.906454</v>
      </c>
      <c r="T6" s="28">
        <v>931.24499500000002</v>
      </c>
      <c r="U6" s="14" t="s">
        <v>18</v>
      </c>
      <c r="V6" s="20">
        <f t="shared" ref="V6" si="0">+((N6/T6)-1)*100</f>
        <v>12.617040266616431</v>
      </c>
    </row>
    <row r="7" spans="1:22" ht="15" x14ac:dyDescent="0.2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26.875499999999999</v>
      </c>
      <c r="J7" s="24">
        <v>0.50753999999999999</v>
      </c>
      <c r="K7" s="25">
        <v>27.383040000000001</v>
      </c>
      <c r="L7" s="24">
        <v>146.12835000000001</v>
      </c>
      <c r="M7" s="24">
        <v>5.8559359999999998</v>
      </c>
      <c r="N7" s="28">
        <v>151.984286</v>
      </c>
      <c r="O7" s="27">
        <v>0</v>
      </c>
      <c r="P7" s="24">
        <v>0</v>
      </c>
      <c r="Q7" s="25">
        <v>0</v>
      </c>
      <c r="R7" s="24">
        <v>98.724542</v>
      </c>
      <c r="S7" s="24">
        <v>8.8833540000000006</v>
      </c>
      <c r="T7" s="28">
        <v>107.607896</v>
      </c>
      <c r="U7" s="14" t="s">
        <v>18</v>
      </c>
      <c r="V7" s="20">
        <f t="shared" ref="V7:V29" si="1">+((N7/T7)-1)*100</f>
        <v>41.238971905927798</v>
      </c>
    </row>
    <row r="8" spans="1:22" ht="15" x14ac:dyDescent="0.2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153</v>
      </c>
      <c r="F8" s="23" t="s">
        <v>30</v>
      </c>
      <c r="G8" s="23" t="s">
        <v>31</v>
      </c>
      <c r="H8" s="26" t="s">
        <v>31</v>
      </c>
      <c r="I8" s="27">
        <v>0</v>
      </c>
      <c r="J8" s="24">
        <v>219.090766</v>
      </c>
      <c r="K8" s="25">
        <v>219.090766</v>
      </c>
      <c r="L8" s="24">
        <v>0</v>
      </c>
      <c r="M8" s="24">
        <v>988.39159199999995</v>
      </c>
      <c r="N8" s="28">
        <v>988.39159199999995</v>
      </c>
      <c r="O8" s="27">
        <v>0</v>
      </c>
      <c r="P8" s="24">
        <v>136.67667399999999</v>
      </c>
      <c r="Q8" s="25">
        <v>136.67667399999999</v>
      </c>
      <c r="R8" s="24">
        <v>0</v>
      </c>
      <c r="S8" s="24">
        <v>1047.5805760000001</v>
      </c>
      <c r="T8" s="28">
        <v>1047.5805760000001</v>
      </c>
      <c r="U8" s="15">
        <f t="shared" ref="U7:U29" si="2">+((K8/Q8)-1)*100</f>
        <v>60.298578819674816</v>
      </c>
      <c r="V8" s="20">
        <f t="shared" si="1"/>
        <v>-5.650065050461583</v>
      </c>
    </row>
    <row r="9" spans="1:22" ht="15" x14ac:dyDescent="0.2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152</v>
      </c>
      <c r="F9" s="23" t="s">
        <v>29</v>
      </c>
      <c r="G9" s="23" t="s">
        <v>151</v>
      </c>
      <c r="H9" s="26" t="s">
        <v>152</v>
      </c>
      <c r="I9" s="27">
        <v>0</v>
      </c>
      <c r="J9" s="24">
        <v>1.9228529999999999</v>
      </c>
      <c r="K9" s="25">
        <v>1.9228529999999999</v>
      </c>
      <c r="L9" s="24">
        <v>0</v>
      </c>
      <c r="M9" s="24">
        <v>12.127495</v>
      </c>
      <c r="N9" s="28">
        <v>12.127495</v>
      </c>
      <c r="O9" s="27">
        <v>0</v>
      </c>
      <c r="P9" s="24">
        <v>1.010184</v>
      </c>
      <c r="Q9" s="25">
        <v>1.010184</v>
      </c>
      <c r="R9" s="24">
        <v>0</v>
      </c>
      <c r="S9" s="24">
        <v>2.7031459999999998</v>
      </c>
      <c r="T9" s="28">
        <v>2.7031459999999998</v>
      </c>
      <c r="U9" s="15">
        <f t="shared" ref="U9:U25" si="3">+((K9/Q9)-1)*100</f>
        <v>90.346808106245973</v>
      </c>
      <c r="V9" s="19" t="s">
        <v>18</v>
      </c>
    </row>
    <row r="10" spans="1:22" ht="15" x14ac:dyDescent="0.2">
      <c r="A10" s="22" t="s">
        <v>9</v>
      </c>
      <c r="B10" s="23" t="s">
        <v>20</v>
      </c>
      <c r="C10" s="23" t="s">
        <v>27</v>
      </c>
      <c r="D10" s="23" t="s">
        <v>173</v>
      </c>
      <c r="E10" s="23" t="s">
        <v>174</v>
      </c>
      <c r="F10" s="23" t="s">
        <v>49</v>
      </c>
      <c r="G10" s="23" t="s">
        <v>175</v>
      </c>
      <c r="H10" s="26" t="s">
        <v>176</v>
      </c>
      <c r="I10" s="27">
        <v>0</v>
      </c>
      <c r="J10" s="24">
        <v>0</v>
      </c>
      <c r="K10" s="25">
        <v>0</v>
      </c>
      <c r="L10" s="24">
        <v>0</v>
      </c>
      <c r="M10" s="24">
        <v>182.97167400000001</v>
      </c>
      <c r="N10" s="28">
        <v>182.97167400000001</v>
      </c>
      <c r="O10" s="27">
        <v>0</v>
      </c>
      <c r="P10" s="24">
        <v>285.05840000000001</v>
      </c>
      <c r="Q10" s="25">
        <v>285.05840000000001</v>
      </c>
      <c r="R10" s="24">
        <v>0</v>
      </c>
      <c r="S10" s="24">
        <v>285.05840000000001</v>
      </c>
      <c r="T10" s="28">
        <v>285.05840000000001</v>
      </c>
      <c r="U10" s="14" t="s">
        <v>18</v>
      </c>
      <c r="V10" s="20">
        <f t="shared" ref="V9:V25" si="4">+((N10/T10)-1)*100</f>
        <v>-35.812565425190066</v>
      </c>
    </row>
    <row r="11" spans="1:22" ht="15" x14ac:dyDescent="0.2">
      <c r="A11" s="22" t="s">
        <v>9</v>
      </c>
      <c r="B11" s="23" t="s">
        <v>20</v>
      </c>
      <c r="C11" s="23" t="s">
        <v>27</v>
      </c>
      <c r="D11" s="23" t="s">
        <v>173</v>
      </c>
      <c r="E11" s="23" t="s">
        <v>226</v>
      </c>
      <c r="F11" s="23" t="s">
        <v>49</v>
      </c>
      <c r="G11" s="23" t="s">
        <v>175</v>
      </c>
      <c r="H11" s="26" t="s">
        <v>176</v>
      </c>
      <c r="I11" s="27">
        <v>0</v>
      </c>
      <c r="J11" s="24">
        <v>102.315472</v>
      </c>
      <c r="K11" s="25">
        <v>102.315472</v>
      </c>
      <c r="L11" s="24">
        <v>0</v>
      </c>
      <c r="M11" s="24">
        <v>102.315472</v>
      </c>
      <c r="N11" s="28">
        <v>102.315472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 x14ac:dyDescent="0.2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410.09898900000002</v>
      </c>
      <c r="J12" s="24">
        <v>54.456802000000003</v>
      </c>
      <c r="K12" s="25">
        <v>464.555792</v>
      </c>
      <c r="L12" s="24">
        <v>2310.655248</v>
      </c>
      <c r="M12" s="24">
        <v>293.61962899999997</v>
      </c>
      <c r="N12" s="28">
        <v>2604.2748769999998</v>
      </c>
      <c r="O12" s="27">
        <v>438.289535</v>
      </c>
      <c r="P12" s="24">
        <v>62.190514</v>
      </c>
      <c r="Q12" s="25">
        <v>500.48004900000001</v>
      </c>
      <c r="R12" s="24">
        <v>3717.6739859999998</v>
      </c>
      <c r="S12" s="24">
        <v>330.24920800000001</v>
      </c>
      <c r="T12" s="28">
        <v>4047.923194</v>
      </c>
      <c r="U12" s="15">
        <f t="shared" si="3"/>
        <v>-7.1779598550990364</v>
      </c>
      <c r="V12" s="20">
        <f t="shared" si="4"/>
        <v>-35.663925618446413</v>
      </c>
    </row>
    <row r="13" spans="1:22" ht="15" x14ac:dyDescent="0.2">
      <c r="A13" s="22" t="s">
        <v>9</v>
      </c>
      <c r="B13" s="23" t="s">
        <v>20</v>
      </c>
      <c r="C13" s="23" t="s">
        <v>27</v>
      </c>
      <c r="D13" s="23" t="s">
        <v>157</v>
      </c>
      <c r="E13" s="23" t="s">
        <v>43</v>
      </c>
      <c r="F13" s="23" t="s">
        <v>39</v>
      </c>
      <c r="G13" s="23" t="s">
        <v>42</v>
      </c>
      <c r="H13" s="26" t="s">
        <v>42</v>
      </c>
      <c r="I13" s="27">
        <v>0</v>
      </c>
      <c r="J13" s="24">
        <v>1389.32545</v>
      </c>
      <c r="K13" s="25">
        <v>1389.32545</v>
      </c>
      <c r="L13" s="24">
        <v>0</v>
      </c>
      <c r="M13" s="24">
        <v>7543.5926989999998</v>
      </c>
      <c r="N13" s="28">
        <v>7543.5926989999998</v>
      </c>
      <c r="O13" s="27">
        <v>0</v>
      </c>
      <c r="P13" s="24">
        <v>798.12771099999998</v>
      </c>
      <c r="Q13" s="25">
        <v>798.12771099999998</v>
      </c>
      <c r="R13" s="24">
        <v>0</v>
      </c>
      <c r="S13" s="24">
        <v>5082.1475549999996</v>
      </c>
      <c r="T13" s="28">
        <v>5082.1475549999996</v>
      </c>
      <c r="U13" s="15">
        <f t="shared" si="3"/>
        <v>74.073075129701891</v>
      </c>
      <c r="V13" s="20">
        <f t="shared" si="4"/>
        <v>48.433169587497346</v>
      </c>
    </row>
    <row r="14" spans="1:22" ht="15" x14ac:dyDescent="0.2">
      <c r="A14" s="22" t="s">
        <v>9</v>
      </c>
      <c r="B14" s="23" t="s">
        <v>20</v>
      </c>
      <c r="C14" s="23" t="s">
        <v>27</v>
      </c>
      <c r="D14" s="23" t="s">
        <v>157</v>
      </c>
      <c r="E14" s="31" t="s">
        <v>41</v>
      </c>
      <c r="F14" s="23" t="s">
        <v>39</v>
      </c>
      <c r="G14" s="23" t="s">
        <v>42</v>
      </c>
      <c r="H14" s="26" t="s">
        <v>42</v>
      </c>
      <c r="I14" s="27">
        <v>247.83248699999999</v>
      </c>
      <c r="J14" s="24">
        <v>9.6842679999999994</v>
      </c>
      <c r="K14" s="25">
        <v>257.51675499999999</v>
      </c>
      <c r="L14" s="24">
        <v>2605.1812089999999</v>
      </c>
      <c r="M14" s="24">
        <v>99.995313999999993</v>
      </c>
      <c r="N14" s="28">
        <v>2705.1765230000001</v>
      </c>
      <c r="O14" s="27">
        <v>611.19308699999999</v>
      </c>
      <c r="P14" s="24">
        <v>20.378170999999998</v>
      </c>
      <c r="Q14" s="25">
        <v>631.57125799999994</v>
      </c>
      <c r="R14" s="24">
        <v>3909.3911830000002</v>
      </c>
      <c r="S14" s="24">
        <v>189.72156100000001</v>
      </c>
      <c r="T14" s="28">
        <v>4099.1127429999997</v>
      </c>
      <c r="U14" s="15">
        <f t="shared" si="3"/>
        <v>-59.226017375223869</v>
      </c>
      <c r="V14" s="20">
        <f t="shared" si="4"/>
        <v>-34.005803387096535</v>
      </c>
    </row>
    <row r="15" spans="1:22" ht="15" x14ac:dyDescent="0.2">
      <c r="A15" s="22" t="s">
        <v>9</v>
      </c>
      <c r="B15" s="23" t="s">
        <v>20</v>
      </c>
      <c r="C15" s="23" t="s">
        <v>27</v>
      </c>
      <c r="D15" s="23" t="s">
        <v>157</v>
      </c>
      <c r="E15" s="31" t="s">
        <v>45</v>
      </c>
      <c r="F15" s="23" t="s">
        <v>32</v>
      </c>
      <c r="G15" s="23" t="s">
        <v>46</v>
      </c>
      <c r="H15" s="26" t="s">
        <v>47</v>
      </c>
      <c r="I15" s="27">
        <v>183.22841500000001</v>
      </c>
      <c r="J15" s="24">
        <v>0</v>
      </c>
      <c r="K15" s="25">
        <v>183.22841500000001</v>
      </c>
      <c r="L15" s="24">
        <v>1050.101161</v>
      </c>
      <c r="M15" s="24">
        <v>0</v>
      </c>
      <c r="N15" s="28">
        <v>1050.101161</v>
      </c>
      <c r="O15" s="27">
        <v>258.56545699999998</v>
      </c>
      <c r="P15" s="24">
        <v>0</v>
      </c>
      <c r="Q15" s="25">
        <v>258.56545699999998</v>
      </c>
      <c r="R15" s="24">
        <v>1625.382627</v>
      </c>
      <c r="S15" s="24">
        <v>0</v>
      </c>
      <c r="T15" s="28">
        <v>1625.382627</v>
      </c>
      <c r="U15" s="15">
        <f t="shared" si="3"/>
        <v>-29.136545489910503</v>
      </c>
      <c r="V15" s="20">
        <f t="shared" si="4"/>
        <v>-35.393602493574569</v>
      </c>
    </row>
    <row r="16" spans="1:22" ht="15" x14ac:dyDescent="0.2">
      <c r="A16" s="22" t="s">
        <v>9</v>
      </c>
      <c r="B16" s="23" t="s">
        <v>20</v>
      </c>
      <c r="C16" s="23" t="s">
        <v>27</v>
      </c>
      <c r="D16" s="23" t="s">
        <v>157</v>
      </c>
      <c r="E16" s="31" t="s">
        <v>217</v>
      </c>
      <c r="F16" s="23" t="s">
        <v>30</v>
      </c>
      <c r="G16" s="23" t="s">
        <v>31</v>
      </c>
      <c r="H16" s="26" t="s">
        <v>218</v>
      </c>
      <c r="I16" s="27">
        <v>137.27000000000001</v>
      </c>
      <c r="J16" s="24">
        <v>15.5</v>
      </c>
      <c r="K16" s="25">
        <v>152.77000000000001</v>
      </c>
      <c r="L16" s="24">
        <v>202.2</v>
      </c>
      <c r="M16" s="24">
        <v>16.600000000000001</v>
      </c>
      <c r="N16" s="28">
        <v>218.8</v>
      </c>
      <c r="O16" s="27">
        <v>0</v>
      </c>
      <c r="P16" s="24">
        <v>0</v>
      </c>
      <c r="Q16" s="25">
        <v>0</v>
      </c>
      <c r="R16" s="24">
        <v>0</v>
      </c>
      <c r="S16" s="24">
        <v>0</v>
      </c>
      <c r="T16" s="28">
        <v>0</v>
      </c>
      <c r="U16" s="14" t="s">
        <v>18</v>
      </c>
      <c r="V16" s="19" t="s">
        <v>18</v>
      </c>
    </row>
    <row r="17" spans="1:22" ht="15" x14ac:dyDescent="0.2">
      <c r="A17" s="22" t="s">
        <v>9</v>
      </c>
      <c r="B17" s="23" t="s">
        <v>20</v>
      </c>
      <c r="C17" s="23" t="s">
        <v>27</v>
      </c>
      <c r="D17" s="23" t="s">
        <v>52</v>
      </c>
      <c r="E17" s="23" t="s">
        <v>53</v>
      </c>
      <c r="F17" s="23" t="s">
        <v>24</v>
      </c>
      <c r="G17" s="23" t="s">
        <v>54</v>
      </c>
      <c r="H17" s="26" t="s">
        <v>55</v>
      </c>
      <c r="I17" s="27">
        <v>2458.7639079999999</v>
      </c>
      <c r="J17" s="24">
        <v>0</v>
      </c>
      <c r="K17" s="25">
        <v>2458.7639079999999</v>
      </c>
      <c r="L17" s="24">
        <v>9728.6443459999991</v>
      </c>
      <c r="M17" s="24">
        <v>0</v>
      </c>
      <c r="N17" s="28">
        <v>9728.6443459999991</v>
      </c>
      <c r="O17" s="27">
        <v>864.96959400000003</v>
      </c>
      <c r="P17" s="24">
        <v>0</v>
      </c>
      <c r="Q17" s="25">
        <v>864.96959400000003</v>
      </c>
      <c r="R17" s="24">
        <v>5733.5352430000003</v>
      </c>
      <c r="S17" s="24">
        <v>0</v>
      </c>
      <c r="T17" s="28">
        <v>5733.5352430000003</v>
      </c>
      <c r="U17" s="14" t="s">
        <v>18</v>
      </c>
      <c r="V17" s="20">
        <f t="shared" si="4"/>
        <v>69.679681621868056</v>
      </c>
    </row>
    <row r="18" spans="1:22" ht="15" x14ac:dyDescent="0.2">
      <c r="A18" s="22" t="s">
        <v>9</v>
      </c>
      <c r="B18" s="23" t="s">
        <v>20</v>
      </c>
      <c r="C18" s="23" t="s">
        <v>27</v>
      </c>
      <c r="D18" s="23" t="s">
        <v>56</v>
      </c>
      <c r="E18" s="23" t="s">
        <v>197</v>
      </c>
      <c r="F18" s="23" t="s">
        <v>30</v>
      </c>
      <c r="G18" s="23" t="s">
        <v>58</v>
      </c>
      <c r="H18" s="26" t="s">
        <v>59</v>
      </c>
      <c r="I18" s="27">
        <v>0</v>
      </c>
      <c r="J18" s="24">
        <v>59.674999999999997</v>
      </c>
      <c r="K18" s="25">
        <v>59.674999999999997</v>
      </c>
      <c r="L18" s="24">
        <v>0</v>
      </c>
      <c r="M18" s="24">
        <v>342.89528999999999</v>
      </c>
      <c r="N18" s="28">
        <v>342.89528999999999</v>
      </c>
      <c r="O18" s="27">
        <v>0</v>
      </c>
      <c r="P18" s="24">
        <v>0</v>
      </c>
      <c r="Q18" s="25">
        <v>0</v>
      </c>
      <c r="R18" s="24">
        <v>0</v>
      </c>
      <c r="S18" s="24">
        <v>0</v>
      </c>
      <c r="T18" s="28">
        <v>0</v>
      </c>
      <c r="U18" s="14" t="s">
        <v>18</v>
      </c>
      <c r="V18" s="19" t="s">
        <v>18</v>
      </c>
    </row>
    <row r="19" spans="1:22" ht="15" x14ac:dyDescent="0.2">
      <c r="A19" s="22" t="s">
        <v>9</v>
      </c>
      <c r="B19" s="23" t="s">
        <v>20</v>
      </c>
      <c r="C19" s="23" t="s">
        <v>27</v>
      </c>
      <c r="D19" s="23" t="s">
        <v>56</v>
      </c>
      <c r="E19" s="23" t="s">
        <v>57</v>
      </c>
      <c r="F19" s="23" t="s">
        <v>30</v>
      </c>
      <c r="G19" s="23" t="s">
        <v>58</v>
      </c>
      <c r="H19" s="26" t="s">
        <v>59</v>
      </c>
      <c r="I19" s="27">
        <v>0</v>
      </c>
      <c r="J19" s="24">
        <v>0</v>
      </c>
      <c r="K19" s="25">
        <v>0</v>
      </c>
      <c r="L19" s="24">
        <v>0</v>
      </c>
      <c r="M19" s="24">
        <v>0</v>
      </c>
      <c r="N19" s="28">
        <v>0</v>
      </c>
      <c r="O19" s="27">
        <v>0</v>
      </c>
      <c r="P19" s="24">
        <v>85.535499999999999</v>
      </c>
      <c r="Q19" s="25">
        <v>85.535499999999999</v>
      </c>
      <c r="R19" s="24">
        <v>0</v>
      </c>
      <c r="S19" s="24">
        <v>415.7081</v>
      </c>
      <c r="T19" s="28">
        <v>415.7081</v>
      </c>
      <c r="U19" s="14" t="s">
        <v>18</v>
      </c>
      <c r="V19" s="19" t="s">
        <v>18</v>
      </c>
    </row>
    <row r="20" spans="1:22" ht="15" x14ac:dyDescent="0.2">
      <c r="A20" s="22" t="s">
        <v>9</v>
      </c>
      <c r="B20" s="23" t="s">
        <v>20</v>
      </c>
      <c r="C20" s="23" t="s">
        <v>27</v>
      </c>
      <c r="D20" s="23" t="s">
        <v>60</v>
      </c>
      <c r="E20" s="31" t="s">
        <v>61</v>
      </c>
      <c r="F20" s="23" t="s">
        <v>49</v>
      </c>
      <c r="G20" s="23" t="s">
        <v>50</v>
      </c>
      <c r="H20" s="26" t="s">
        <v>50</v>
      </c>
      <c r="I20" s="27">
        <v>157.747444</v>
      </c>
      <c r="J20" s="24">
        <v>44.436033000000002</v>
      </c>
      <c r="K20" s="25">
        <v>202.18347700000001</v>
      </c>
      <c r="L20" s="24">
        <v>952.60705700000005</v>
      </c>
      <c r="M20" s="24">
        <v>265.99516199999999</v>
      </c>
      <c r="N20" s="28">
        <v>1218.6022190000001</v>
      </c>
      <c r="O20" s="27">
        <v>142.04671200000001</v>
      </c>
      <c r="P20" s="24">
        <v>58.673192</v>
      </c>
      <c r="Q20" s="25">
        <v>200.71990400000001</v>
      </c>
      <c r="R20" s="24">
        <v>850.42658200000005</v>
      </c>
      <c r="S20" s="24">
        <v>322.01150899999999</v>
      </c>
      <c r="T20" s="28">
        <v>1172.438091</v>
      </c>
      <c r="U20" s="15">
        <f t="shared" si="3"/>
        <v>0.72916186727549626</v>
      </c>
      <c r="V20" s="20">
        <f t="shared" si="4"/>
        <v>3.9374469623914665</v>
      </c>
    </row>
    <row r="21" spans="1:22" ht="15" x14ac:dyDescent="0.2">
      <c r="A21" s="22" t="s">
        <v>9</v>
      </c>
      <c r="B21" s="23" t="s">
        <v>20</v>
      </c>
      <c r="C21" s="23" t="s">
        <v>27</v>
      </c>
      <c r="D21" s="23" t="s">
        <v>60</v>
      </c>
      <c r="E21" s="31" t="s">
        <v>62</v>
      </c>
      <c r="F21" s="23" t="s">
        <v>49</v>
      </c>
      <c r="G21" s="23" t="s">
        <v>50</v>
      </c>
      <c r="H21" s="26" t="s">
        <v>62</v>
      </c>
      <c r="I21" s="27">
        <v>70.156953999999999</v>
      </c>
      <c r="J21" s="24">
        <v>43.914009</v>
      </c>
      <c r="K21" s="25">
        <v>114.07096300000001</v>
      </c>
      <c r="L21" s="24">
        <v>453.97984300000002</v>
      </c>
      <c r="M21" s="24">
        <v>253.66767300000001</v>
      </c>
      <c r="N21" s="28">
        <v>707.647516</v>
      </c>
      <c r="O21" s="27">
        <v>61.096083999999998</v>
      </c>
      <c r="P21" s="24">
        <v>53.407085000000002</v>
      </c>
      <c r="Q21" s="25">
        <v>114.503169</v>
      </c>
      <c r="R21" s="24">
        <v>342.18412599999999</v>
      </c>
      <c r="S21" s="24">
        <v>303.19426199999998</v>
      </c>
      <c r="T21" s="28">
        <v>645.37838799999997</v>
      </c>
      <c r="U21" s="15">
        <f t="shared" si="3"/>
        <v>-0.37746204212041334</v>
      </c>
      <c r="V21" s="20">
        <f t="shared" si="4"/>
        <v>9.6484681169707986</v>
      </c>
    </row>
    <row r="22" spans="1:22" ht="15" x14ac:dyDescent="0.2">
      <c r="A22" s="22" t="s">
        <v>9</v>
      </c>
      <c r="B22" s="23" t="s">
        <v>20</v>
      </c>
      <c r="C22" s="23" t="s">
        <v>27</v>
      </c>
      <c r="D22" s="23" t="s">
        <v>60</v>
      </c>
      <c r="E22" s="23" t="s">
        <v>63</v>
      </c>
      <c r="F22" s="23" t="s">
        <v>49</v>
      </c>
      <c r="G22" s="23" t="s">
        <v>50</v>
      </c>
      <c r="H22" s="26" t="s">
        <v>50</v>
      </c>
      <c r="I22" s="27">
        <v>71.340491999999998</v>
      </c>
      <c r="J22" s="24">
        <v>37.912215000000003</v>
      </c>
      <c r="K22" s="25">
        <v>109.252707</v>
      </c>
      <c r="L22" s="24">
        <v>476.70314500000001</v>
      </c>
      <c r="M22" s="24">
        <v>208.70948999999999</v>
      </c>
      <c r="N22" s="28">
        <v>685.41263500000002</v>
      </c>
      <c r="O22" s="27">
        <v>71.890056000000001</v>
      </c>
      <c r="P22" s="24">
        <v>46.274863000000003</v>
      </c>
      <c r="Q22" s="25">
        <v>118.164919</v>
      </c>
      <c r="R22" s="24">
        <v>380.75814400000002</v>
      </c>
      <c r="S22" s="24">
        <v>267.11096800000001</v>
      </c>
      <c r="T22" s="28">
        <v>647.86911199999997</v>
      </c>
      <c r="U22" s="15">
        <f t="shared" si="3"/>
        <v>-7.5421809411979517</v>
      </c>
      <c r="V22" s="20">
        <f t="shared" si="4"/>
        <v>5.794924052499062</v>
      </c>
    </row>
    <row r="23" spans="1:22" ht="15" x14ac:dyDescent="0.2">
      <c r="A23" s="22" t="s">
        <v>9</v>
      </c>
      <c r="B23" s="23" t="s">
        <v>20</v>
      </c>
      <c r="C23" s="23" t="s">
        <v>27</v>
      </c>
      <c r="D23" s="23" t="s">
        <v>64</v>
      </c>
      <c r="E23" s="31" t="s">
        <v>65</v>
      </c>
      <c r="F23" s="23" t="s">
        <v>44</v>
      </c>
      <c r="G23" s="23" t="s">
        <v>44</v>
      </c>
      <c r="H23" s="26" t="s">
        <v>66</v>
      </c>
      <c r="I23" s="27">
        <v>1723.5266369999999</v>
      </c>
      <c r="J23" s="24">
        <v>60.841068</v>
      </c>
      <c r="K23" s="25">
        <v>1784.3677049999999</v>
      </c>
      <c r="L23" s="24">
        <v>7390.3167880000001</v>
      </c>
      <c r="M23" s="24">
        <v>289.79613699999999</v>
      </c>
      <c r="N23" s="28">
        <v>7680.1129250000004</v>
      </c>
      <c r="O23" s="27">
        <v>1377.6523050000001</v>
      </c>
      <c r="P23" s="24">
        <v>54.729058000000002</v>
      </c>
      <c r="Q23" s="25">
        <v>1432.381363</v>
      </c>
      <c r="R23" s="24">
        <v>8574.6166680000006</v>
      </c>
      <c r="S23" s="24">
        <v>410.92881</v>
      </c>
      <c r="T23" s="28">
        <v>8985.545478</v>
      </c>
      <c r="U23" s="15">
        <f t="shared" si="3"/>
        <v>24.573507523359183</v>
      </c>
      <c r="V23" s="20">
        <f t="shared" si="4"/>
        <v>-14.528139178597343</v>
      </c>
    </row>
    <row r="24" spans="1:22" ht="15" x14ac:dyDescent="0.2">
      <c r="A24" s="22" t="s">
        <v>9</v>
      </c>
      <c r="B24" s="23" t="s">
        <v>20</v>
      </c>
      <c r="C24" s="23" t="s">
        <v>27</v>
      </c>
      <c r="D24" s="23" t="s">
        <v>67</v>
      </c>
      <c r="E24" s="23" t="s">
        <v>68</v>
      </c>
      <c r="F24" s="23" t="s">
        <v>49</v>
      </c>
      <c r="G24" s="23" t="s">
        <v>50</v>
      </c>
      <c r="H24" s="26" t="s">
        <v>50</v>
      </c>
      <c r="I24" s="27">
        <v>915.16241000000002</v>
      </c>
      <c r="J24" s="24">
        <v>0</v>
      </c>
      <c r="K24" s="25">
        <v>915.16241000000002</v>
      </c>
      <c r="L24" s="24">
        <v>3183.8235759999998</v>
      </c>
      <c r="M24" s="24">
        <v>0</v>
      </c>
      <c r="N24" s="28">
        <v>3183.8235759999998</v>
      </c>
      <c r="O24" s="27">
        <v>296.943037</v>
      </c>
      <c r="P24" s="24">
        <v>0</v>
      </c>
      <c r="Q24" s="25">
        <v>296.943037</v>
      </c>
      <c r="R24" s="24">
        <v>3548.9984290000002</v>
      </c>
      <c r="S24" s="24">
        <v>0</v>
      </c>
      <c r="T24" s="28">
        <v>3548.9984290000002</v>
      </c>
      <c r="U24" s="14" t="s">
        <v>18</v>
      </c>
      <c r="V24" s="20">
        <f t="shared" si="4"/>
        <v>-10.289518586879042</v>
      </c>
    </row>
    <row r="25" spans="1:22" ht="15" x14ac:dyDescent="0.2">
      <c r="A25" s="22" t="s">
        <v>9</v>
      </c>
      <c r="B25" s="23" t="s">
        <v>20</v>
      </c>
      <c r="C25" s="23" t="s">
        <v>27</v>
      </c>
      <c r="D25" s="23" t="s">
        <v>164</v>
      </c>
      <c r="E25" s="31" t="s">
        <v>163</v>
      </c>
      <c r="F25" s="23" t="s">
        <v>44</v>
      </c>
      <c r="G25" s="23" t="s">
        <v>44</v>
      </c>
      <c r="H25" s="26" t="s">
        <v>113</v>
      </c>
      <c r="I25" s="27">
        <v>1771.59665</v>
      </c>
      <c r="J25" s="24">
        <v>45.689692999999998</v>
      </c>
      <c r="K25" s="25">
        <v>1817.286343</v>
      </c>
      <c r="L25" s="24">
        <v>9060.0009609999997</v>
      </c>
      <c r="M25" s="24">
        <v>292.99247400000002</v>
      </c>
      <c r="N25" s="28">
        <v>9352.9934350000003</v>
      </c>
      <c r="O25" s="27">
        <v>1615.3837169999999</v>
      </c>
      <c r="P25" s="24">
        <v>77.844652999999994</v>
      </c>
      <c r="Q25" s="25">
        <v>1693.22837</v>
      </c>
      <c r="R25" s="24">
        <v>1615.3837169999999</v>
      </c>
      <c r="S25" s="24">
        <v>77.844652999999994</v>
      </c>
      <c r="T25" s="28">
        <v>1693.22837</v>
      </c>
      <c r="U25" s="15">
        <f t="shared" ref="U25:U80" si="5">+((K25/Q25)-1)*100</f>
        <v>7.3267124032418529</v>
      </c>
      <c r="V25" s="19" t="s">
        <v>18</v>
      </c>
    </row>
    <row r="26" spans="1:22" ht="15" x14ac:dyDescent="0.2">
      <c r="A26" s="22" t="s">
        <v>9</v>
      </c>
      <c r="B26" s="23" t="s">
        <v>20</v>
      </c>
      <c r="C26" s="23" t="s">
        <v>27</v>
      </c>
      <c r="D26" s="23" t="s">
        <v>164</v>
      </c>
      <c r="E26" s="31" t="s">
        <v>48</v>
      </c>
      <c r="F26" s="23" t="s">
        <v>49</v>
      </c>
      <c r="G26" s="23" t="s">
        <v>50</v>
      </c>
      <c r="H26" s="26" t="s">
        <v>51</v>
      </c>
      <c r="I26" s="27">
        <v>633.04557299999999</v>
      </c>
      <c r="J26" s="24">
        <v>9.0808389999999992</v>
      </c>
      <c r="K26" s="25">
        <v>642.12641199999996</v>
      </c>
      <c r="L26" s="24">
        <v>3324.3612320000002</v>
      </c>
      <c r="M26" s="24">
        <v>45.764859000000001</v>
      </c>
      <c r="N26" s="28">
        <v>3370.1260910000001</v>
      </c>
      <c r="O26" s="27">
        <v>594.87594200000001</v>
      </c>
      <c r="P26" s="24">
        <v>5.6931560000000001</v>
      </c>
      <c r="Q26" s="25">
        <v>600.56909800000005</v>
      </c>
      <c r="R26" s="24">
        <v>3554.5560030000001</v>
      </c>
      <c r="S26" s="24">
        <v>31.25356</v>
      </c>
      <c r="T26" s="28">
        <v>3585.8095640000001</v>
      </c>
      <c r="U26" s="15">
        <f t="shared" si="5"/>
        <v>6.919655729605978</v>
      </c>
      <c r="V26" s="20">
        <f t="shared" ref="V25:V80" si="6">+((N26/T26)-1)*100</f>
        <v>-6.014917110082207</v>
      </c>
    </row>
    <row r="27" spans="1:22" ht="15" x14ac:dyDescent="0.2">
      <c r="A27" s="22" t="s">
        <v>9</v>
      </c>
      <c r="B27" s="23" t="s">
        <v>20</v>
      </c>
      <c r="C27" s="23" t="s">
        <v>27</v>
      </c>
      <c r="D27" s="23" t="s">
        <v>164</v>
      </c>
      <c r="E27" s="31" t="s">
        <v>112</v>
      </c>
      <c r="F27" s="23" t="s">
        <v>44</v>
      </c>
      <c r="G27" s="23" t="s">
        <v>44</v>
      </c>
      <c r="H27" s="26" t="s">
        <v>113</v>
      </c>
      <c r="I27" s="27">
        <v>356.78972099999999</v>
      </c>
      <c r="J27" s="24">
        <v>3.1083720000000001</v>
      </c>
      <c r="K27" s="25">
        <v>359.89809300000002</v>
      </c>
      <c r="L27" s="24">
        <v>1254.5521550000001</v>
      </c>
      <c r="M27" s="24">
        <v>19.050232000000001</v>
      </c>
      <c r="N27" s="28">
        <v>1273.602386</v>
      </c>
      <c r="O27" s="27">
        <v>0</v>
      </c>
      <c r="P27" s="24">
        <v>0</v>
      </c>
      <c r="Q27" s="25">
        <v>0</v>
      </c>
      <c r="R27" s="24">
        <v>0</v>
      </c>
      <c r="S27" s="24">
        <v>0</v>
      </c>
      <c r="T27" s="28">
        <v>0</v>
      </c>
      <c r="U27" s="14" t="s">
        <v>18</v>
      </c>
      <c r="V27" s="19" t="s">
        <v>18</v>
      </c>
    </row>
    <row r="28" spans="1:22" ht="15" x14ac:dyDescent="0.2">
      <c r="A28" s="22" t="s">
        <v>9</v>
      </c>
      <c r="B28" s="23" t="s">
        <v>20</v>
      </c>
      <c r="C28" s="23" t="s">
        <v>27</v>
      </c>
      <c r="D28" s="23" t="s">
        <v>161</v>
      </c>
      <c r="E28" s="23" t="s">
        <v>69</v>
      </c>
      <c r="F28" s="23" t="s">
        <v>32</v>
      </c>
      <c r="G28" s="23" t="s">
        <v>32</v>
      </c>
      <c r="H28" s="26" t="s">
        <v>70</v>
      </c>
      <c r="I28" s="27">
        <v>786.01681599999995</v>
      </c>
      <c r="J28" s="24">
        <v>61.196874000000001</v>
      </c>
      <c r="K28" s="25">
        <v>847.21369000000004</v>
      </c>
      <c r="L28" s="24">
        <v>4137.3649830000004</v>
      </c>
      <c r="M28" s="24">
        <v>355.479041</v>
      </c>
      <c r="N28" s="28">
        <v>4492.8440229999997</v>
      </c>
      <c r="O28" s="27">
        <v>942.82935999999995</v>
      </c>
      <c r="P28" s="24">
        <v>98.118775999999997</v>
      </c>
      <c r="Q28" s="25">
        <v>1040.948136</v>
      </c>
      <c r="R28" s="24">
        <v>5406.3734640000002</v>
      </c>
      <c r="S28" s="24">
        <v>517.27215100000001</v>
      </c>
      <c r="T28" s="28">
        <v>5923.6456150000004</v>
      </c>
      <c r="U28" s="15">
        <f t="shared" si="5"/>
        <v>-18.611344725055535</v>
      </c>
      <c r="V28" s="20">
        <f t="shared" si="6"/>
        <v>-24.154071411309442</v>
      </c>
    </row>
    <row r="29" spans="1:22" ht="15" x14ac:dyDescent="0.2">
      <c r="A29" s="22" t="s">
        <v>9</v>
      </c>
      <c r="B29" s="23" t="s">
        <v>20</v>
      </c>
      <c r="C29" s="23" t="s">
        <v>27</v>
      </c>
      <c r="D29" s="23" t="s">
        <v>190</v>
      </c>
      <c r="E29" s="23" t="s">
        <v>191</v>
      </c>
      <c r="F29" s="23" t="s">
        <v>24</v>
      </c>
      <c r="G29" s="23" t="s">
        <v>25</v>
      </c>
      <c r="H29" s="26" t="s">
        <v>25</v>
      </c>
      <c r="I29" s="27">
        <v>405.42048</v>
      </c>
      <c r="J29" s="24">
        <v>0</v>
      </c>
      <c r="K29" s="25">
        <v>405.42048</v>
      </c>
      <c r="L29" s="24">
        <v>3244.489986</v>
      </c>
      <c r="M29" s="24">
        <v>0</v>
      </c>
      <c r="N29" s="28">
        <v>3244.489986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18</v>
      </c>
      <c r="V29" s="19" t="s">
        <v>18</v>
      </c>
    </row>
    <row r="30" spans="1:22" ht="15" x14ac:dyDescent="0.2">
      <c r="A30" s="22" t="s">
        <v>9</v>
      </c>
      <c r="B30" s="23" t="s">
        <v>20</v>
      </c>
      <c r="C30" s="23" t="s">
        <v>21</v>
      </c>
      <c r="D30" s="23" t="s">
        <v>167</v>
      </c>
      <c r="E30" s="23" t="s">
        <v>168</v>
      </c>
      <c r="F30" s="23" t="s">
        <v>49</v>
      </c>
      <c r="G30" s="23" t="s">
        <v>50</v>
      </c>
      <c r="H30" s="26" t="s">
        <v>50</v>
      </c>
      <c r="I30" s="27">
        <v>0</v>
      </c>
      <c r="J30" s="24">
        <v>2.6275179999999998</v>
      </c>
      <c r="K30" s="25">
        <v>2.6275179999999998</v>
      </c>
      <c r="L30" s="24">
        <v>0</v>
      </c>
      <c r="M30" s="24">
        <v>15.849486000000001</v>
      </c>
      <c r="N30" s="28">
        <v>15.849486000000001</v>
      </c>
      <c r="O30" s="27">
        <v>0</v>
      </c>
      <c r="P30" s="24">
        <v>33.732385000000001</v>
      </c>
      <c r="Q30" s="25">
        <v>33.732385000000001</v>
      </c>
      <c r="R30" s="24">
        <v>0</v>
      </c>
      <c r="S30" s="24">
        <v>85.170688999999996</v>
      </c>
      <c r="T30" s="28">
        <v>85.170688999999996</v>
      </c>
      <c r="U30" s="15">
        <f t="shared" si="5"/>
        <v>-92.210696041800773</v>
      </c>
      <c r="V30" s="20">
        <f t="shared" si="6"/>
        <v>-81.390914895616262</v>
      </c>
    </row>
    <row r="31" spans="1:22" ht="15" x14ac:dyDescent="0.2">
      <c r="A31" s="22" t="s">
        <v>9</v>
      </c>
      <c r="B31" s="23" t="s">
        <v>20</v>
      </c>
      <c r="C31" s="23" t="s">
        <v>21</v>
      </c>
      <c r="D31" s="23" t="s">
        <v>159</v>
      </c>
      <c r="E31" s="23" t="s">
        <v>189</v>
      </c>
      <c r="F31" s="23" t="s">
        <v>30</v>
      </c>
      <c r="G31" s="23" t="s">
        <v>31</v>
      </c>
      <c r="H31" s="26" t="s">
        <v>31</v>
      </c>
      <c r="I31" s="27">
        <v>0</v>
      </c>
      <c r="J31" s="24">
        <v>22.656580000000002</v>
      </c>
      <c r="K31" s="25">
        <v>22.656580000000002</v>
      </c>
      <c r="L31" s="24">
        <v>0</v>
      </c>
      <c r="M31" s="24">
        <v>149.178708</v>
      </c>
      <c r="N31" s="28">
        <v>149.178708</v>
      </c>
      <c r="O31" s="27">
        <v>0</v>
      </c>
      <c r="P31" s="24">
        <v>0</v>
      </c>
      <c r="Q31" s="25">
        <v>0</v>
      </c>
      <c r="R31" s="24">
        <v>0</v>
      </c>
      <c r="S31" s="24">
        <v>0</v>
      </c>
      <c r="T31" s="28">
        <v>0</v>
      </c>
      <c r="U31" s="14" t="s">
        <v>18</v>
      </c>
      <c r="V31" s="19" t="s">
        <v>18</v>
      </c>
    </row>
    <row r="32" spans="1:22" ht="15" x14ac:dyDescent="0.2">
      <c r="A32" s="22" t="s">
        <v>9</v>
      </c>
      <c r="B32" s="23" t="s">
        <v>20</v>
      </c>
      <c r="C32" s="23" t="s">
        <v>21</v>
      </c>
      <c r="D32" s="23" t="s">
        <v>159</v>
      </c>
      <c r="E32" s="23" t="s">
        <v>160</v>
      </c>
      <c r="F32" s="23" t="s">
        <v>30</v>
      </c>
      <c r="G32" s="23" t="s">
        <v>31</v>
      </c>
      <c r="H32" s="26" t="s">
        <v>31</v>
      </c>
      <c r="I32" s="27">
        <v>0</v>
      </c>
      <c r="J32" s="24">
        <v>0</v>
      </c>
      <c r="K32" s="25">
        <v>0</v>
      </c>
      <c r="L32" s="24">
        <v>0</v>
      </c>
      <c r="M32" s="24">
        <v>0</v>
      </c>
      <c r="N32" s="28">
        <v>0</v>
      </c>
      <c r="O32" s="27">
        <v>0</v>
      </c>
      <c r="P32" s="24">
        <v>24.937660000000001</v>
      </c>
      <c r="Q32" s="25">
        <v>24.937660000000001</v>
      </c>
      <c r="R32" s="24">
        <v>0</v>
      </c>
      <c r="S32" s="24">
        <v>148.012643</v>
      </c>
      <c r="T32" s="28">
        <v>148.012643</v>
      </c>
      <c r="U32" s="14" t="s">
        <v>18</v>
      </c>
      <c r="V32" s="19" t="s">
        <v>18</v>
      </c>
    </row>
    <row r="33" spans="1:22" ht="15" x14ac:dyDescent="0.2">
      <c r="A33" s="22" t="s">
        <v>9</v>
      </c>
      <c r="B33" s="23" t="s">
        <v>20</v>
      </c>
      <c r="C33" s="23" t="s">
        <v>27</v>
      </c>
      <c r="D33" s="23" t="s">
        <v>154</v>
      </c>
      <c r="E33" s="23" t="s">
        <v>73</v>
      </c>
      <c r="F33" s="23" t="s">
        <v>74</v>
      </c>
      <c r="G33" s="23" t="s">
        <v>75</v>
      </c>
      <c r="H33" s="26" t="s">
        <v>76</v>
      </c>
      <c r="I33" s="27">
        <v>1283.5827119999999</v>
      </c>
      <c r="J33" s="24">
        <v>231.31604799999999</v>
      </c>
      <c r="K33" s="25">
        <v>1514.89876</v>
      </c>
      <c r="L33" s="24">
        <v>6960.4896019999996</v>
      </c>
      <c r="M33" s="24">
        <v>1095.1632569999999</v>
      </c>
      <c r="N33" s="28">
        <v>8055.6528589999998</v>
      </c>
      <c r="O33" s="27">
        <v>941.44786599999998</v>
      </c>
      <c r="P33" s="24">
        <v>212.102216</v>
      </c>
      <c r="Q33" s="25">
        <v>1153.550082</v>
      </c>
      <c r="R33" s="24">
        <v>7340.6555669999998</v>
      </c>
      <c r="S33" s="24">
        <v>1348.538892</v>
      </c>
      <c r="T33" s="28">
        <v>8689.1944590000003</v>
      </c>
      <c r="U33" s="15">
        <f t="shared" si="5"/>
        <v>31.324923264146598</v>
      </c>
      <c r="V33" s="20">
        <f t="shared" si="6"/>
        <v>-7.29114307418679</v>
      </c>
    </row>
    <row r="34" spans="1:22" ht="15" x14ac:dyDescent="0.2">
      <c r="A34" s="22" t="s">
        <v>9</v>
      </c>
      <c r="B34" s="23" t="s">
        <v>20</v>
      </c>
      <c r="C34" s="23" t="s">
        <v>27</v>
      </c>
      <c r="D34" s="23" t="s">
        <v>77</v>
      </c>
      <c r="E34" s="23" t="s">
        <v>78</v>
      </c>
      <c r="F34" s="23" t="s">
        <v>79</v>
      </c>
      <c r="G34" s="23" t="s">
        <v>80</v>
      </c>
      <c r="H34" s="26" t="s">
        <v>78</v>
      </c>
      <c r="I34" s="27">
        <v>36.502429999999997</v>
      </c>
      <c r="J34" s="24">
        <v>25.018868999999999</v>
      </c>
      <c r="K34" s="25">
        <v>61.521298999999999</v>
      </c>
      <c r="L34" s="24">
        <v>281.95674400000001</v>
      </c>
      <c r="M34" s="24">
        <v>135.71199999999999</v>
      </c>
      <c r="N34" s="28">
        <v>417.668744</v>
      </c>
      <c r="O34" s="27">
        <v>69.041265999999993</v>
      </c>
      <c r="P34" s="24">
        <v>36.07056</v>
      </c>
      <c r="Q34" s="25">
        <v>105.11182599999999</v>
      </c>
      <c r="R34" s="24">
        <v>367.64694100000003</v>
      </c>
      <c r="S34" s="24">
        <v>231.84364199999999</v>
      </c>
      <c r="T34" s="28">
        <v>599.49058300000002</v>
      </c>
      <c r="U34" s="15">
        <f t="shared" si="5"/>
        <v>-41.470621012710787</v>
      </c>
      <c r="V34" s="20">
        <f t="shared" si="6"/>
        <v>-30.329390345069029</v>
      </c>
    </row>
    <row r="35" spans="1:22" ht="15" x14ac:dyDescent="0.2">
      <c r="A35" s="22" t="s">
        <v>9</v>
      </c>
      <c r="B35" s="23" t="s">
        <v>20</v>
      </c>
      <c r="C35" s="23" t="s">
        <v>27</v>
      </c>
      <c r="D35" s="23" t="s">
        <v>81</v>
      </c>
      <c r="E35" s="23" t="s">
        <v>82</v>
      </c>
      <c r="F35" s="23" t="s">
        <v>83</v>
      </c>
      <c r="G35" s="23" t="s">
        <v>84</v>
      </c>
      <c r="H35" s="26" t="s">
        <v>85</v>
      </c>
      <c r="I35" s="27">
        <v>1783.01277</v>
      </c>
      <c r="J35" s="24">
        <v>132.29176000000001</v>
      </c>
      <c r="K35" s="25">
        <v>1915.3045300000001</v>
      </c>
      <c r="L35" s="24">
        <v>10943.50524</v>
      </c>
      <c r="M35" s="24">
        <v>674.89931999999999</v>
      </c>
      <c r="N35" s="28">
        <v>11618.404560000001</v>
      </c>
      <c r="O35" s="27">
        <v>1756.3349700000001</v>
      </c>
      <c r="P35" s="24">
        <v>100.64033000000001</v>
      </c>
      <c r="Q35" s="25">
        <v>1856.9753000000001</v>
      </c>
      <c r="R35" s="24">
        <v>10962.142019999999</v>
      </c>
      <c r="S35" s="24">
        <v>475.47376000000003</v>
      </c>
      <c r="T35" s="28">
        <v>11437.61578</v>
      </c>
      <c r="U35" s="15">
        <f t="shared" si="5"/>
        <v>3.1410880909401362</v>
      </c>
      <c r="V35" s="20">
        <f t="shared" si="6"/>
        <v>1.5806509282829007</v>
      </c>
    </row>
    <row r="36" spans="1:22" ht="15" x14ac:dyDescent="0.2">
      <c r="A36" s="22" t="s">
        <v>9</v>
      </c>
      <c r="B36" s="23" t="s">
        <v>20</v>
      </c>
      <c r="C36" s="23" t="s">
        <v>27</v>
      </c>
      <c r="D36" s="23" t="s">
        <v>86</v>
      </c>
      <c r="E36" s="23" t="s">
        <v>87</v>
      </c>
      <c r="F36" s="23" t="s">
        <v>49</v>
      </c>
      <c r="G36" s="23" t="s">
        <v>88</v>
      </c>
      <c r="H36" s="26" t="s">
        <v>89</v>
      </c>
      <c r="I36" s="27">
        <v>113.731904</v>
      </c>
      <c r="J36" s="24">
        <v>46.899299999999997</v>
      </c>
      <c r="K36" s="25">
        <v>160.631204</v>
      </c>
      <c r="L36" s="24">
        <v>683.66445599999997</v>
      </c>
      <c r="M36" s="24">
        <v>211.33436399999999</v>
      </c>
      <c r="N36" s="28">
        <v>894.99882000000002</v>
      </c>
      <c r="O36" s="27">
        <v>49.457375999999996</v>
      </c>
      <c r="P36" s="24">
        <v>20.523489999999999</v>
      </c>
      <c r="Q36" s="25">
        <v>69.980866000000006</v>
      </c>
      <c r="R36" s="24">
        <v>542.42280200000005</v>
      </c>
      <c r="S36" s="24">
        <v>171.348185</v>
      </c>
      <c r="T36" s="28">
        <v>713.77098699999999</v>
      </c>
      <c r="U36" s="14" t="s">
        <v>18</v>
      </c>
      <c r="V36" s="20">
        <f t="shared" si="6"/>
        <v>25.390193255361339</v>
      </c>
    </row>
    <row r="37" spans="1:22" ht="15" x14ac:dyDescent="0.2">
      <c r="A37" s="22" t="s">
        <v>9</v>
      </c>
      <c r="B37" s="23" t="s">
        <v>20</v>
      </c>
      <c r="C37" s="23" t="s">
        <v>27</v>
      </c>
      <c r="D37" s="23" t="s">
        <v>86</v>
      </c>
      <c r="E37" s="31" t="s">
        <v>90</v>
      </c>
      <c r="F37" s="23" t="s">
        <v>49</v>
      </c>
      <c r="G37" s="23" t="s">
        <v>88</v>
      </c>
      <c r="H37" s="26" t="s">
        <v>91</v>
      </c>
      <c r="I37" s="27">
        <v>1.000008</v>
      </c>
      <c r="J37" s="24">
        <v>0.43249199999999999</v>
      </c>
      <c r="K37" s="25">
        <v>1.4325000000000001</v>
      </c>
      <c r="L37" s="24">
        <v>2.761431</v>
      </c>
      <c r="M37" s="24">
        <v>2.2688730000000001</v>
      </c>
      <c r="N37" s="28">
        <v>5.0303040000000001</v>
      </c>
      <c r="O37" s="27">
        <v>0</v>
      </c>
      <c r="P37" s="24">
        <v>0</v>
      </c>
      <c r="Q37" s="25">
        <v>0</v>
      </c>
      <c r="R37" s="24">
        <v>0</v>
      </c>
      <c r="S37" s="24">
        <v>0</v>
      </c>
      <c r="T37" s="28">
        <v>0</v>
      </c>
      <c r="U37" s="14" t="s">
        <v>18</v>
      </c>
      <c r="V37" s="19" t="s">
        <v>18</v>
      </c>
    </row>
    <row r="38" spans="1:22" ht="15" x14ac:dyDescent="0.2">
      <c r="A38" s="22" t="s">
        <v>9</v>
      </c>
      <c r="B38" s="23" t="s">
        <v>20</v>
      </c>
      <c r="C38" s="23" t="s">
        <v>27</v>
      </c>
      <c r="D38" s="23" t="s">
        <v>92</v>
      </c>
      <c r="E38" s="23" t="s">
        <v>162</v>
      </c>
      <c r="F38" s="23" t="s">
        <v>39</v>
      </c>
      <c r="G38" s="23" t="s">
        <v>93</v>
      </c>
      <c r="H38" s="26" t="s">
        <v>94</v>
      </c>
      <c r="I38" s="27">
        <v>112.04147399999999</v>
      </c>
      <c r="J38" s="24">
        <v>9.6502079999999992</v>
      </c>
      <c r="K38" s="25">
        <v>121.691682</v>
      </c>
      <c r="L38" s="24">
        <v>401.51534500000002</v>
      </c>
      <c r="M38" s="24">
        <v>42.135533000000002</v>
      </c>
      <c r="N38" s="28">
        <v>443.65087799999998</v>
      </c>
      <c r="O38" s="27">
        <v>92.227283999999997</v>
      </c>
      <c r="P38" s="24">
        <v>11.386396</v>
      </c>
      <c r="Q38" s="25">
        <v>103.61368</v>
      </c>
      <c r="R38" s="24">
        <v>733.72833100000003</v>
      </c>
      <c r="S38" s="24">
        <v>80.078603999999999</v>
      </c>
      <c r="T38" s="28">
        <v>813.80693499999995</v>
      </c>
      <c r="U38" s="15">
        <f t="shared" si="5"/>
        <v>17.447505001270102</v>
      </c>
      <c r="V38" s="20">
        <f t="shared" si="6"/>
        <v>-45.484505117912278</v>
      </c>
    </row>
    <row r="39" spans="1:22" ht="15" x14ac:dyDescent="0.2">
      <c r="A39" s="22" t="s">
        <v>9</v>
      </c>
      <c r="B39" s="23" t="s">
        <v>20</v>
      </c>
      <c r="C39" s="23" t="s">
        <v>27</v>
      </c>
      <c r="D39" s="23" t="s">
        <v>95</v>
      </c>
      <c r="E39" s="23" t="s">
        <v>96</v>
      </c>
      <c r="F39" s="23" t="s">
        <v>24</v>
      </c>
      <c r="G39" s="23" t="s">
        <v>97</v>
      </c>
      <c r="H39" s="26" t="s">
        <v>98</v>
      </c>
      <c r="I39" s="27">
        <v>300.83999999999997</v>
      </c>
      <c r="J39" s="24">
        <v>49.484200000000001</v>
      </c>
      <c r="K39" s="25">
        <v>350.32420000000002</v>
      </c>
      <c r="L39" s="24">
        <v>1407.2840000000001</v>
      </c>
      <c r="M39" s="24">
        <v>319.8879</v>
      </c>
      <c r="N39" s="28">
        <v>1727.1719000000001</v>
      </c>
      <c r="O39" s="27">
        <v>227.8723</v>
      </c>
      <c r="P39" s="24">
        <v>51.183680000000003</v>
      </c>
      <c r="Q39" s="25">
        <v>279.05597999999998</v>
      </c>
      <c r="R39" s="24">
        <v>1521.1220000000001</v>
      </c>
      <c r="S39" s="24">
        <v>339.66329000000002</v>
      </c>
      <c r="T39" s="28">
        <v>1860.78529</v>
      </c>
      <c r="U39" s="15">
        <f t="shared" si="5"/>
        <v>25.539040589633679</v>
      </c>
      <c r="V39" s="20">
        <f t="shared" si="6"/>
        <v>-7.1804839987745117</v>
      </c>
    </row>
    <row r="40" spans="1:22" ht="15" x14ac:dyDescent="0.2">
      <c r="A40" s="22" t="s">
        <v>9</v>
      </c>
      <c r="B40" s="23" t="s">
        <v>20</v>
      </c>
      <c r="C40" s="23" t="s">
        <v>27</v>
      </c>
      <c r="D40" s="23" t="s">
        <v>95</v>
      </c>
      <c r="E40" s="23" t="s">
        <v>99</v>
      </c>
      <c r="F40" s="23" t="s">
        <v>24</v>
      </c>
      <c r="G40" s="23" t="s">
        <v>97</v>
      </c>
      <c r="H40" s="26" t="s">
        <v>98</v>
      </c>
      <c r="I40" s="27">
        <v>307.92500000000001</v>
      </c>
      <c r="J40" s="24">
        <v>50.578000000000003</v>
      </c>
      <c r="K40" s="25">
        <v>358.50299999999999</v>
      </c>
      <c r="L40" s="24">
        <v>1155.6949999999999</v>
      </c>
      <c r="M40" s="24">
        <v>234.74090000000001</v>
      </c>
      <c r="N40" s="28">
        <v>1390.4358999999999</v>
      </c>
      <c r="O40" s="27">
        <v>226.8837</v>
      </c>
      <c r="P40" s="24">
        <v>50.876080000000002</v>
      </c>
      <c r="Q40" s="25">
        <v>277.75977999999998</v>
      </c>
      <c r="R40" s="24">
        <v>834.82939999999996</v>
      </c>
      <c r="S40" s="24">
        <v>181.59810999999999</v>
      </c>
      <c r="T40" s="28">
        <v>1016.42751</v>
      </c>
      <c r="U40" s="15">
        <f t="shared" si="5"/>
        <v>29.069442667329316</v>
      </c>
      <c r="V40" s="20">
        <f t="shared" si="6"/>
        <v>36.796366324244815</v>
      </c>
    </row>
    <row r="41" spans="1:22" ht="15" x14ac:dyDescent="0.2">
      <c r="A41" s="22" t="s">
        <v>9</v>
      </c>
      <c r="B41" s="23" t="s">
        <v>20</v>
      </c>
      <c r="C41" s="23" t="s">
        <v>27</v>
      </c>
      <c r="D41" s="23" t="s">
        <v>95</v>
      </c>
      <c r="E41" s="23" t="s">
        <v>198</v>
      </c>
      <c r="F41" s="23" t="s">
        <v>24</v>
      </c>
      <c r="G41" s="23" t="s">
        <v>97</v>
      </c>
      <c r="H41" s="26" t="s">
        <v>199</v>
      </c>
      <c r="I41" s="27">
        <v>45.78</v>
      </c>
      <c r="J41" s="24">
        <v>10.7944</v>
      </c>
      <c r="K41" s="25">
        <v>56.574399999999997</v>
      </c>
      <c r="L41" s="24">
        <v>250.64599999999999</v>
      </c>
      <c r="M41" s="24">
        <v>59.209000000000003</v>
      </c>
      <c r="N41" s="28">
        <v>309.85500000000002</v>
      </c>
      <c r="O41" s="27">
        <v>0</v>
      </c>
      <c r="P41" s="24">
        <v>0</v>
      </c>
      <c r="Q41" s="25">
        <v>0</v>
      </c>
      <c r="R41" s="24">
        <v>0</v>
      </c>
      <c r="S41" s="24">
        <v>0</v>
      </c>
      <c r="T41" s="28">
        <v>0</v>
      </c>
      <c r="U41" s="14" t="s">
        <v>18</v>
      </c>
      <c r="V41" s="19" t="s">
        <v>18</v>
      </c>
    </row>
    <row r="42" spans="1:22" ht="15" x14ac:dyDescent="0.2">
      <c r="A42" s="22" t="s">
        <v>9</v>
      </c>
      <c r="B42" s="23" t="s">
        <v>20</v>
      </c>
      <c r="C42" s="23" t="s">
        <v>27</v>
      </c>
      <c r="D42" s="23" t="s">
        <v>200</v>
      </c>
      <c r="E42" s="23" t="s">
        <v>201</v>
      </c>
      <c r="F42" s="23" t="s">
        <v>44</v>
      </c>
      <c r="G42" s="23" t="s">
        <v>44</v>
      </c>
      <c r="H42" s="26" t="s">
        <v>113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22.44</v>
      </c>
      <c r="S42" s="24">
        <v>0</v>
      </c>
      <c r="T42" s="28">
        <v>22.44</v>
      </c>
      <c r="U42" s="14" t="s">
        <v>18</v>
      </c>
      <c r="V42" s="19" t="s">
        <v>18</v>
      </c>
    </row>
    <row r="43" spans="1:22" ht="15" x14ac:dyDescent="0.2">
      <c r="A43" s="22" t="s">
        <v>9</v>
      </c>
      <c r="B43" s="23" t="s">
        <v>202</v>
      </c>
      <c r="C43" s="23" t="s">
        <v>27</v>
      </c>
      <c r="D43" s="23" t="s">
        <v>200</v>
      </c>
      <c r="E43" s="23" t="s">
        <v>201</v>
      </c>
      <c r="F43" s="23" t="s">
        <v>44</v>
      </c>
      <c r="G43" s="23" t="s">
        <v>44</v>
      </c>
      <c r="H43" s="26" t="s">
        <v>113</v>
      </c>
      <c r="I43" s="27">
        <v>0</v>
      </c>
      <c r="J43" s="24">
        <v>0</v>
      </c>
      <c r="K43" s="25">
        <v>0</v>
      </c>
      <c r="L43" s="24">
        <v>0</v>
      </c>
      <c r="M43" s="24">
        <v>0</v>
      </c>
      <c r="N43" s="28">
        <v>0</v>
      </c>
      <c r="O43" s="27">
        <v>0</v>
      </c>
      <c r="P43" s="24">
        <v>0</v>
      </c>
      <c r="Q43" s="25">
        <v>0</v>
      </c>
      <c r="R43" s="24">
        <v>0</v>
      </c>
      <c r="S43" s="24">
        <v>11.31</v>
      </c>
      <c r="T43" s="28">
        <v>11.31</v>
      </c>
      <c r="U43" s="14" t="s">
        <v>18</v>
      </c>
      <c r="V43" s="19" t="s">
        <v>18</v>
      </c>
    </row>
    <row r="44" spans="1:22" ht="15" x14ac:dyDescent="0.2">
      <c r="A44" s="22" t="s">
        <v>9</v>
      </c>
      <c r="B44" s="23" t="s">
        <v>20</v>
      </c>
      <c r="C44" s="23" t="s">
        <v>27</v>
      </c>
      <c r="D44" s="23" t="s">
        <v>100</v>
      </c>
      <c r="E44" s="23" t="s">
        <v>208</v>
      </c>
      <c r="F44" s="23" t="s">
        <v>101</v>
      </c>
      <c r="G44" s="23" t="s">
        <v>102</v>
      </c>
      <c r="H44" s="26" t="s">
        <v>209</v>
      </c>
      <c r="I44" s="27">
        <v>0</v>
      </c>
      <c r="J44" s="24">
        <v>169.767447</v>
      </c>
      <c r="K44" s="25">
        <v>169.767447</v>
      </c>
      <c r="L44" s="24">
        <v>0</v>
      </c>
      <c r="M44" s="24">
        <v>470.41325799999998</v>
      </c>
      <c r="N44" s="28">
        <v>470.41325799999998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 x14ac:dyDescent="0.2">
      <c r="A45" s="22" t="s">
        <v>9</v>
      </c>
      <c r="B45" s="23" t="s">
        <v>20</v>
      </c>
      <c r="C45" s="23" t="s">
        <v>27</v>
      </c>
      <c r="D45" s="23" t="s">
        <v>100</v>
      </c>
      <c r="E45" s="31" t="s">
        <v>149</v>
      </c>
      <c r="F45" s="23" t="s">
        <v>101</v>
      </c>
      <c r="G45" s="23" t="s">
        <v>102</v>
      </c>
      <c r="H45" s="26" t="s">
        <v>150</v>
      </c>
      <c r="I45" s="27">
        <v>0</v>
      </c>
      <c r="J45" s="24">
        <v>0</v>
      </c>
      <c r="K45" s="25">
        <v>0</v>
      </c>
      <c r="L45" s="24">
        <v>332.80811999999997</v>
      </c>
      <c r="M45" s="24">
        <v>15.624171</v>
      </c>
      <c r="N45" s="28">
        <v>348.43229100000002</v>
      </c>
      <c r="O45" s="27">
        <v>0</v>
      </c>
      <c r="P45" s="24">
        <v>0</v>
      </c>
      <c r="Q45" s="25">
        <v>0</v>
      </c>
      <c r="R45" s="24">
        <v>201.32086899999999</v>
      </c>
      <c r="S45" s="24">
        <v>9.9279849999999996</v>
      </c>
      <c r="T45" s="28">
        <v>211.24885499999999</v>
      </c>
      <c r="U45" s="14" t="s">
        <v>18</v>
      </c>
      <c r="V45" s="20">
        <f t="shared" si="6"/>
        <v>64.939256593840497</v>
      </c>
    </row>
    <row r="46" spans="1:22" ht="15" x14ac:dyDescent="0.2">
      <c r="A46" s="22" t="s">
        <v>9</v>
      </c>
      <c r="B46" s="23" t="s">
        <v>20</v>
      </c>
      <c r="C46" s="23" t="s">
        <v>21</v>
      </c>
      <c r="D46" s="23" t="s">
        <v>177</v>
      </c>
      <c r="E46" s="23" t="s">
        <v>180</v>
      </c>
      <c r="F46" s="23" t="s">
        <v>24</v>
      </c>
      <c r="G46" s="23" t="s">
        <v>178</v>
      </c>
      <c r="H46" s="26" t="s">
        <v>179</v>
      </c>
      <c r="I46" s="27">
        <v>76.771799999999999</v>
      </c>
      <c r="J46" s="24">
        <v>0</v>
      </c>
      <c r="K46" s="25">
        <v>76.771799999999999</v>
      </c>
      <c r="L46" s="24">
        <v>319.37666200000001</v>
      </c>
      <c r="M46" s="24">
        <v>3.8334999999999999</v>
      </c>
      <c r="N46" s="28">
        <v>323.21016200000003</v>
      </c>
      <c r="O46" s="27">
        <v>28.98</v>
      </c>
      <c r="P46" s="24">
        <v>0</v>
      </c>
      <c r="Q46" s="25">
        <v>28.98</v>
      </c>
      <c r="R46" s="24">
        <v>28.98</v>
      </c>
      <c r="S46" s="24">
        <v>0</v>
      </c>
      <c r="T46" s="28">
        <v>28.98</v>
      </c>
      <c r="U46" s="14" t="s">
        <v>18</v>
      </c>
      <c r="V46" s="19" t="s">
        <v>18</v>
      </c>
    </row>
    <row r="47" spans="1:22" ht="15" x14ac:dyDescent="0.2">
      <c r="A47" s="22" t="s">
        <v>9</v>
      </c>
      <c r="B47" s="23" t="s">
        <v>20</v>
      </c>
      <c r="C47" s="23" t="s">
        <v>27</v>
      </c>
      <c r="D47" s="23" t="s">
        <v>213</v>
      </c>
      <c r="E47" s="23" t="s">
        <v>214</v>
      </c>
      <c r="F47" s="23" t="s">
        <v>24</v>
      </c>
      <c r="G47" s="23" t="s">
        <v>215</v>
      </c>
      <c r="H47" s="26" t="s">
        <v>215</v>
      </c>
      <c r="I47" s="27">
        <v>0</v>
      </c>
      <c r="J47" s="24">
        <v>0</v>
      </c>
      <c r="K47" s="25">
        <v>0</v>
      </c>
      <c r="L47" s="24">
        <v>12.43486</v>
      </c>
      <c r="M47" s="24">
        <v>0</v>
      </c>
      <c r="N47" s="28">
        <v>12.43486</v>
      </c>
      <c r="O47" s="27">
        <v>0</v>
      </c>
      <c r="P47" s="24">
        <v>0</v>
      </c>
      <c r="Q47" s="25">
        <v>0</v>
      </c>
      <c r="R47" s="24">
        <v>0</v>
      </c>
      <c r="S47" s="24">
        <v>0</v>
      </c>
      <c r="T47" s="28">
        <v>0</v>
      </c>
      <c r="U47" s="14" t="s">
        <v>18</v>
      </c>
      <c r="V47" s="19" t="s">
        <v>18</v>
      </c>
    </row>
    <row r="48" spans="1:22" ht="15" x14ac:dyDescent="0.2">
      <c r="A48" s="22" t="s">
        <v>9</v>
      </c>
      <c r="B48" s="23" t="s">
        <v>20</v>
      </c>
      <c r="C48" s="23" t="s">
        <v>27</v>
      </c>
      <c r="D48" s="23" t="s">
        <v>103</v>
      </c>
      <c r="E48" s="23" t="s">
        <v>104</v>
      </c>
      <c r="F48" s="23" t="s">
        <v>32</v>
      </c>
      <c r="G48" s="23" t="s">
        <v>33</v>
      </c>
      <c r="H48" s="26" t="s">
        <v>33</v>
      </c>
      <c r="I48" s="27">
        <v>0</v>
      </c>
      <c r="J48" s="24">
        <v>0</v>
      </c>
      <c r="K48" s="25">
        <v>0</v>
      </c>
      <c r="L48" s="24">
        <v>0</v>
      </c>
      <c r="M48" s="24">
        <v>0</v>
      </c>
      <c r="N48" s="28">
        <v>0</v>
      </c>
      <c r="O48" s="27">
        <v>31.884774</v>
      </c>
      <c r="P48" s="24">
        <v>0</v>
      </c>
      <c r="Q48" s="25">
        <v>31.884774</v>
      </c>
      <c r="R48" s="24">
        <v>106.34966900000001</v>
      </c>
      <c r="S48" s="24">
        <v>0</v>
      </c>
      <c r="T48" s="28">
        <v>106.34966900000001</v>
      </c>
      <c r="U48" s="14" t="s">
        <v>18</v>
      </c>
      <c r="V48" s="19" t="s">
        <v>18</v>
      </c>
    </row>
    <row r="49" spans="1:22" ht="15" x14ac:dyDescent="0.2">
      <c r="A49" s="22" t="s">
        <v>9</v>
      </c>
      <c r="B49" s="23" t="s">
        <v>20</v>
      </c>
      <c r="C49" s="23" t="s">
        <v>21</v>
      </c>
      <c r="D49" s="23" t="s">
        <v>105</v>
      </c>
      <c r="E49" s="23" t="s">
        <v>106</v>
      </c>
      <c r="F49" s="23" t="s">
        <v>24</v>
      </c>
      <c r="G49" s="23" t="s">
        <v>107</v>
      </c>
      <c r="H49" s="26" t="s">
        <v>108</v>
      </c>
      <c r="I49" s="27">
        <v>41.928249999999998</v>
      </c>
      <c r="J49" s="24">
        <v>0.26768900000000001</v>
      </c>
      <c r="K49" s="25">
        <v>42.195939000000003</v>
      </c>
      <c r="L49" s="24">
        <v>254.42218800000001</v>
      </c>
      <c r="M49" s="24">
        <v>2.4474809999999998</v>
      </c>
      <c r="N49" s="28">
        <v>256.86966899999999</v>
      </c>
      <c r="O49" s="27">
        <v>77.025000000000006</v>
      </c>
      <c r="P49" s="24">
        <v>2.2235999999999998</v>
      </c>
      <c r="Q49" s="25">
        <v>79.248599999999996</v>
      </c>
      <c r="R49" s="24">
        <v>313.75037700000001</v>
      </c>
      <c r="S49" s="24">
        <v>10.123345</v>
      </c>
      <c r="T49" s="28">
        <v>323.87372199999999</v>
      </c>
      <c r="U49" s="15">
        <f t="shared" si="5"/>
        <v>-46.754972327586856</v>
      </c>
      <c r="V49" s="20">
        <f t="shared" si="6"/>
        <v>-20.688326482998832</v>
      </c>
    </row>
    <row r="50" spans="1:22" ht="15" x14ac:dyDescent="0.2">
      <c r="A50" s="22" t="s">
        <v>9</v>
      </c>
      <c r="B50" s="23" t="s">
        <v>20</v>
      </c>
      <c r="C50" s="23" t="s">
        <v>27</v>
      </c>
      <c r="D50" s="23" t="s">
        <v>169</v>
      </c>
      <c r="E50" s="23" t="s">
        <v>170</v>
      </c>
      <c r="F50" s="23" t="s">
        <v>24</v>
      </c>
      <c r="G50" s="23" t="s">
        <v>171</v>
      </c>
      <c r="H50" s="26" t="s">
        <v>172</v>
      </c>
      <c r="I50" s="27">
        <v>0</v>
      </c>
      <c r="J50" s="24">
        <v>0</v>
      </c>
      <c r="K50" s="25">
        <v>0</v>
      </c>
      <c r="L50" s="24">
        <v>0</v>
      </c>
      <c r="M50" s="24">
        <v>2.7597E-2</v>
      </c>
      <c r="N50" s="28">
        <v>2.7597E-2</v>
      </c>
      <c r="O50" s="27">
        <v>0</v>
      </c>
      <c r="P50" s="24">
        <v>0</v>
      </c>
      <c r="Q50" s="25">
        <v>0</v>
      </c>
      <c r="R50" s="24">
        <v>0</v>
      </c>
      <c r="S50" s="24">
        <v>0.56795200000000001</v>
      </c>
      <c r="T50" s="28">
        <v>0.56795200000000001</v>
      </c>
      <c r="U50" s="14" t="s">
        <v>18</v>
      </c>
      <c r="V50" s="20">
        <f t="shared" si="6"/>
        <v>-95.14096261655915</v>
      </c>
    </row>
    <row r="51" spans="1:22" ht="15" x14ac:dyDescent="0.2">
      <c r="A51" s="22" t="s">
        <v>9</v>
      </c>
      <c r="B51" s="23" t="s">
        <v>20</v>
      </c>
      <c r="C51" s="23" t="s">
        <v>27</v>
      </c>
      <c r="D51" s="23" t="s">
        <v>109</v>
      </c>
      <c r="E51" s="23" t="s">
        <v>166</v>
      </c>
      <c r="F51" s="23" t="s">
        <v>44</v>
      </c>
      <c r="G51" s="23" t="s">
        <v>44</v>
      </c>
      <c r="H51" s="26" t="s">
        <v>110</v>
      </c>
      <c r="I51" s="27">
        <v>304.243762</v>
      </c>
      <c r="J51" s="24">
        <v>29.124355999999999</v>
      </c>
      <c r="K51" s="25">
        <v>333.36811799999998</v>
      </c>
      <c r="L51" s="24">
        <v>1439.4476420000001</v>
      </c>
      <c r="M51" s="24">
        <v>124.264066</v>
      </c>
      <c r="N51" s="28">
        <v>1563.711708</v>
      </c>
      <c r="O51" s="27">
        <v>0</v>
      </c>
      <c r="P51" s="24">
        <v>0</v>
      </c>
      <c r="Q51" s="25">
        <v>0</v>
      </c>
      <c r="R51" s="24">
        <v>0</v>
      </c>
      <c r="S51" s="24">
        <v>0</v>
      </c>
      <c r="T51" s="28">
        <v>0</v>
      </c>
      <c r="U51" s="14" t="s">
        <v>18</v>
      </c>
      <c r="V51" s="19" t="s">
        <v>18</v>
      </c>
    </row>
    <row r="52" spans="1:22" ht="15" x14ac:dyDescent="0.2">
      <c r="A52" s="22" t="s">
        <v>9</v>
      </c>
      <c r="B52" s="23" t="s">
        <v>20</v>
      </c>
      <c r="C52" s="23" t="s">
        <v>27</v>
      </c>
      <c r="D52" s="23" t="s">
        <v>111</v>
      </c>
      <c r="E52" s="23" t="s">
        <v>163</v>
      </c>
      <c r="F52" s="23" t="s">
        <v>44</v>
      </c>
      <c r="G52" s="23" t="s">
        <v>44</v>
      </c>
      <c r="H52" s="26" t="s">
        <v>113</v>
      </c>
      <c r="I52" s="27">
        <v>0</v>
      </c>
      <c r="J52" s="24">
        <v>0</v>
      </c>
      <c r="K52" s="25">
        <v>0</v>
      </c>
      <c r="L52" s="24">
        <v>0</v>
      </c>
      <c r="M52" s="24">
        <v>0</v>
      </c>
      <c r="N52" s="28">
        <v>0</v>
      </c>
      <c r="O52" s="27">
        <v>0</v>
      </c>
      <c r="P52" s="24">
        <v>0</v>
      </c>
      <c r="Q52" s="25">
        <v>0</v>
      </c>
      <c r="R52" s="24">
        <v>8036.6547309999996</v>
      </c>
      <c r="S52" s="24">
        <v>372.69086399999998</v>
      </c>
      <c r="T52" s="28">
        <v>8409.3455950000007</v>
      </c>
      <c r="U52" s="14" t="s">
        <v>18</v>
      </c>
      <c r="V52" s="19" t="s">
        <v>18</v>
      </c>
    </row>
    <row r="53" spans="1:22" ht="15" x14ac:dyDescent="0.2">
      <c r="A53" s="22" t="s">
        <v>9</v>
      </c>
      <c r="B53" s="23" t="s">
        <v>20</v>
      </c>
      <c r="C53" s="23" t="s">
        <v>27</v>
      </c>
      <c r="D53" s="23" t="s">
        <v>111</v>
      </c>
      <c r="E53" s="23" t="s">
        <v>112</v>
      </c>
      <c r="F53" s="23" t="s">
        <v>44</v>
      </c>
      <c r="G53" s="23" t="s">
        <v>44</v>
      </c>
      <c r="H53" s="26" t="s">
        <v>113</v>
      </c>
      <c r="I53" s="27">
        <v>0</v>
      </c>
      <c r="J53" s="24">
        <v>0</v>
      </c>
      <c r="K53" s="25">
        <v>0</v>
      </c>
      <c r="L53" s="24">
        <v>0</v>
      </c>
      <c r="M53" s="24">
        <v>0</v>
      </c>
      <c r="N53" s="28">
        <v>0</v>
      </c>
      <c r="O53" s="27">
        <v>216.775463</v>
      </c>
      <c r="P53" s="24">
        <v>5.4530729999999998</v>
      </c>
      <c r="Q53" s="25">
        <v>222.22853699999999</v>
      </c>
      <c r="R53" s="24">
        <v>1402.123206</v>
      </c>
      <c r="S53" s="24">
        <v>36.270493000000002</v>
      </c>
      <c r="T53" s="28">
        <v>1438.3936980000001</v>
      </c>
      <c r="U53" s="14" t="s">
        <v>18</v>
      </c>
      <c r="V53" s="19" t="s">
        <v>18</v>
      </c>
    </row>
    <row r="54" spans="1:22" ht="15" x14ac:dyDescent="0.2">
      <c r="A54" s="22" t="s">
        <v>9</v>
      </c>
      <c r="B54" s="23" t="s">
        <v>20</v>
      </c>
      <c r="C54" s="23" t="s">
        <v>27</v>
      </c>
      <c r="D54" s="23" t="s">
        <v>114</v>
      </c>
      <c r="E54" s="23" t="s">
        <v>193</v>
      </c>
      <c r="F54" s="23" t="s">
        <v>39</v>
      </c>
      <c r="G54" s="23" t="s">
        <v>40</v>
      </c>
      <c r="H54" s="26" t="s">
        <v>116</v>
      </c>
      <c r="I54" s="27">
        <v>0</v>
      </c>
      <c r="J54" s="24">
        <v>647.50599999999997</v>
      </c>
      <c r="K54" s="25">
        <v>647.50599999999997</v>
      </c>
      <c r="L54" s="24">
        <v>0</v>
      </c>
      <c r="M54" s="24">
        <v>4299.5459000000001</v>
      </c>
      <c r="N54" s="28">
        <v>4299.5459000000001</v>
      </c>
      <c r="O54" s="27">
        <v>0</v>
      </c>
      <c r="P54" s="24">
        <v>0</v>
      </c>
      <c r="Q54" s="25">
        <v>0</v>
      </c>
      <c r="R54" s="24">
        <v>0</v>
      </c>
      <c r="S54" s="24">
        <v>0</v>
      </c>
      <c r="T54" s="28">
        <v>0</v>
      </c>
      <c r="U54" s="14" t="s">
        <v>18</v>
      </c>
      <c r="V54" s="19" t="s">
        <v>18</v>
      </c>
    </row>
    <row r="55" spans="1:22" ht="15" x14ac:dyDescent="0.2">
      <c r="A55" s="22" t="s">
        <v>9</v>
      </c>
      <c r="B55" s="23" t="s">
        <v>20</v>
      </c>
      <c r="C55" s="23" t="s">
        <v>27</v>
      </c>
      <c r="D55" s="23" t="s">
        <v>114</v>
      </c>
      <c r="E55" s="23" t="s">
        <v>115</v>
      </c>
      <c r="F55" s="23" t="s">
        <v>39</v>
      </c>
      <c r="G55" s="23" t="s">
        <v>40</v>
      </c>
      <c r="H55" s="26" t="s">
        <v>116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0</v>
      </c>
      <c r="P55" s="24">
        <v>713.34670000000006</v>
      </c>
      <c r="Q55" s="25">
        <v>713.34670000000006</v>
      </c>
      <c r="R55" s="24">
        <v>0</v>
      </c>
      <c r="S55" s="24">
        <v>3959.9719</v>
      </c>
      <c r="T55" s="28">
        <v>3959.9719</v>
      </c>
      <c r="U55" s="14" t="s">
        <v>18</v>
      </c>
      <c r="V55" s="19" t="s">
        <v>18</v>
      </c>
    </row>
    <row r="56" spans="1:22" ht="15" x14ac:dyDescent="0.2">
      <c r="A56" s="22" t="s">
        <v>9</v>
      </c>
      <c r="B56" s="23" t="s">
        <v>20</v>
      </c>
      <c r="C56" s="23" t="s">
        <v>27</v>
      </c>
      <c r="D56" s="23" t="s">
        <v>114</v>
      </c>
      <c r="E56" s="23" t="s">
        <v>117</v>
      </c>
      <c r="F56" s="23" t="s">
        <v>39</v>
      </c>
      <c r="G56" s="23" t="s">
        <v>40</v>
      </c>
      <c r="H56" s="26" t="s">
        <v>116</v>
      </c>
      <c r="I56" s="27">
        <v>0</v>
      </c>
      <c r="J56" s="24">
        <v>0</v>
      </c>
      <c r="K56" s="25">
        <v>0</v>
      </c>
      <c r="L56" s="24">
        <v>0</v>
      </c>
      <c r="M56" s="24">
        <v>0</v>
      </c>
      <c r="N56" s="28">
        <v>0</v>
      </c>
      <c r="O56" s="27">
        <v>0</v>
      </c>
      <c r="P56" s="24">
        <v>35.604799999999997</v>
      </c>
      <c r="Q56" s="25">
        <v>35.604799999999997</v>
      </c>
      <c r="R56" s="24">
        <v>0</v>
      </c>
      <c r="S56" s="24">
        <v>221.48259999999999</v>
      </c>
      <c r="T56" s="28">
        <v>221.48259999999999</v>
      </c>
      <c r="U56" s="14" t="s">
        <v>18</v>
      </c>
      <c r="V56" s="19" t="s">
        <v>18</v>
      </c>
    </row>
    <row r="57" spans="1:22" ht="15" x14ac:dyDescent="0.2">
      <c r="A57" s="22" t="s">
        <v>9</v>
      </c>
      <c r="B57" s="23" t="s">
        <v>20</v>
      </c>
      <c r="C57" s="23" t="s">
        <v>21</v>
      </c>
      <c r="D57" s="23" t="s">
        <v>181</v>
      </c>
      <c r="E57" s="23" t="s">
        <v>182</v>
      </c>
      <c r="F57" s="23" t="s">
        <v>44</v>
      </c>
      <c r="G57" s="23" t="s">
        <v>183</v>
      </c>
      <c r="H57" s="26" t="s">
        <v>184</v>
      </c>
      <c r="I57" s="27">
        <v>207.83325500000001</v>
      </c>
      <c r="J57" s="24">
        <v>0</v>
      </c>
      <c r="K57" s="25">
        <v>207.83325500000001</v>
      </c>
      <c r="L57" s="24">
        <v>412.19276500000001</v>
      </c>
      <c r="M57" s="24">
        <v>0</v>
      </c>
      <c r="N57" s="28">
        <v>412.19276500000001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 x14ac:dyDescent="0.2">
      <c r="A58" s="22" t="s">
        <v>9</v>
      </c>
      <c r="B58" s="23" t="s">
        <v>20</v>
      </c>
      <c r="C58" s="23" t="s">
        <v>27</v>
      </c>
      <c r="D58" s="23" t="s">
        <v>185</v>
      </c>
      <c r="E58" s="23" t="s">
        <v>186</v>
      </c>
      <c r="F58" s="23" t="s">
        <v>74</v>
      </c>
      <c r="G58" s="23" t="s">
        <v>187</v>
      </c>
      <c r="H58" s="26" t="s">
        <v>188</v>
      </c>
      <c r="I58" s="27">
        <v>0</v>
      </c>
      <c r="J58" s="24">
        <v>0</v>
      </c>
      <c r="K58" s="25">
        <v>0</v>
      </c>
      <c r="L58" s="24">
        <v>0</v>
      </c>
      <c r="M58" s="24">
        <v>0.52554000000000001</v>
      </c>
      <c r="N58" s="28">
        <v>0.52554000000000001</v>
      </c>
      <c r="O58" s="27">
        <v>0</v>
      </c>
      <c r="P58" s="24">
        <v>0</v>
      </c>
      <c r="Q58" s="25">
        <v>0</v>
      </c>
      <c r="R58" s="24">
        <v>0</v>
      </c>
      <c r="S58" s="24">
        <v>0</v>
      </c>
      <c r="T58" s="28">
        <v>0</v>
      </c>
      <c r="U58" s="14" t="s">
        <v>18</v>
      </c>
      <c r="V58" s="19" t="s">
        <v>18</v>
      </c>
    </row>
    <row r="59" spans="1:22" ht="15" x14ac:dyDescent="0.2">
      <c r="A59" s="22" t="s">
        <v>9</v>
      </c>
      <c r="B59" s="23" t="s">
        <v>20</v>
      </c>
      <c r="C59" s="23" t="s">
        <v>27</v>
      </c>
      <c r="D59" s="23" t="s">
        <v>219</v>
      </c>
      <c r="E59" s="23" t="s">
        <v>71</v>
      </c>
      <c r="F59" s="23" t="s">
        <v>44</v>
      </c>
      <c r="G59" s="23" t="s">
        <v>44</v>
      </c>
      <c r="H59" s="26" t="s">
        <v>72</v>
      </c>
      <c r="I59" s="27">
        <v>1046.1235200000001</v>
      </c>
      <c r="J59" s="24">
        <v>150.39358999999999</v>
      </c>
      <c r="K59" s="25">
        <v>1196.51711</v>
      </c>
      <c r="L59" s="24">
        <v>6717.2466270000004</v>
      </c>
      <c r="M59" s="24">
        <v>821.67917</v>
      </c>
      <c r="N59" s="28">
        <v>7538.9257969999999</v>
      </c>
      <c r="O59" s="27">
        <v>1665.6069299999999</v>
      </c>
      <c r="P59" s="24">
        <v>132.32440800000001</v>
      </c>
      <c r="Q59" s="25">
        <v>1797.9313380000001</v>
      </c>
      <c r="R59" s="24">
        <v>8897.8726110000007</v>
      </c>
      <c r="S59" s="24">
        <v>836.48287400000004</v>
      </c>
      <c r="T59" s="28">
        <v>9734.355485</v>
      </c>
      <c r="U59" s="15">
        <f t="shared" si="5"/>
        <v>-33.450344587074554</v>
      </c>
      <c r="V59" s="20">
        <f t="shared" si="6"/>
        <v>-22.553416005641182</v>
      </c>
    </row>
    <row r="60" spans="1:22" ht="15" x14ac:dyDescent="0.2">
      <c r="A60" s="22" t="s">
        <v>9</v>
      </c>
      <c r="B60" s="23" t="s">
        <v>20</v>
      </c>
      <c r="C60" s="23" t="s">
        <v>27</v>
      </c>
      <c r="D60" s="23" t="s">
        <v>119</v>
      </c>
      <c r="E60" s="23" t="s">
        <v>120</v>
      </c>
      <c r="F60" s="23" t="s">
        <v>30</v>
      </c>
      <c r="G60" s="23" t="s">
        <v>31</v>
      </c>
      <c r="H60" s="26" t="s">
        <v>31</v>
      </c>
      <c r="I60" s="27">
        <v>1112.065196</v>
      </c>
      <c r="J60" s="24">
        <v>34.871912999999999</v>
      </c>
      <c r="K60" s="25">
        <v>1146.937109</v>
      </c>
      <c r="L60" s="24">
        <v>6522.9168280000004</v>
      </c>
      <c r="M60" s="24">
        <v>184.129029</v>
      </c>
      <c r="N60" s="28">
        <v>6707.0458570000001</v>
      </c>
      <c r="O60" s="27">
        <v>1281.5321019999999</v>
      </c>
      <c r="P60" s="24">
        <v>31.782146999999998</v>
      </c>
      <c r="Q60" s="25">
        <v>1313.314249</v>
      </c>
      <c r="R60" s="24">
        <v>8130.2849669999996</v>
      </c>
      <c r="S60" s="24">
        <v>144.00251900000001</v>
      </c>
      <c r="T60" s="28">
        <v>8274.2874850000007</v>
      </c>
      <c r="U60" s="15">
        <f t="shared" si="5"/>
        <v>-12.668494240939287</v>
      </c>
      <c r="V60" s="20">
        <f t="shared" si="6"/>
        <v>-18.94110678219927</v>
      </c>
    </row>
    <row r="61" spans="1:22" ht="15" x14ac:dyDescent="0.2">
      <c r="A61" s="22" t="s">
        <v>9</v>
      </c>
      <c r="B61" s="23" t="s">
        <v>20</v>
      </c>
      <c r="C61" s="23" t="s">
        <v>27</v>
      </c>
      <c r="D61" s="23" t="s">
        <v>121</v>
      </c>
      <c r="E61" s="23" t="s">
        <v>122</v>
      </c>
      <c r="F61" s="23" t="s">
        <v>39</v>
      </c>
      <c r="G61" s="23" t="s">
        <v>123</v>
      </c>
      <c r="H61" s="26" t="s">
        <v>123</v>
      </c>
      <c r="I61" s="27">
        <v>181.38303500000001</v>
      </c>
      <c r="J61" s="24">
        <v>87.337046000000001</v>
      </c>
      <c r="K61" s="25">
        <v>268.72008099999999</v>
      </c>
      <c r="L61" s="24">
        <v>1357.2978149999999</v>
      </c>
      <c r="M61" s="24">
        <v>484.07913200000002</v>
      </c>
      <c r="N61" s="28">
        <v>1841.376947</v>
      </c>
      <c r="O61" s="27">
        <v>327.17421999999999</v>
      </c>
      <c r="P61" s="24">
        <v>86.080037000000004</v>
      </c>
      <c r="Q61" s="25">
        <v>413.254257</v>
      </c>
      <c r="R61" s="24">
        <v>1789.088992</v>
      </c>
      <c r="S61" s="24">
        <v>451.518303</v>
      </c>
      <c r="T61" s="28">
        <v>2240.6072949999998</v>
      </c>
      <c r="U61" s="15">
        <f t="shared" si="5"/>
        <v>-34.97463693398808</v>
      </c>
      <c r="V61" s="20">
        <f t="shared" si="6"/>
        <v>-17.817952699292615</v>
      </c>
    </row>
    <row r="62" spans="1:22" ht="15" x14ac:dyDescent="0.2">
      <c r="A62" s="22" t="s">
        <v>9</v>
      </c>
      <c r="B62" s="23" t="s">
        <v>20</v>
      </c>
      <c r="C62" s="23" t="s">
        <v>21</v>
      </c>
      <c r="D62" s="23" t="s">
        <v>203</v>
      </c>
      <c r="E62" s="23" t="s">
        <v>204</v>
      </c>
      <c r="F62" s="23" t="s">
        <v>24</v>
      </c>
      <c r="G62" s="23" t="s">
        <v>205</v>
      </c>
      <c r="H62" s="26" t="s">
        <v>206</v>
      </c>
      <c r="I62" s="27">
        <v>0</v>
      </c>
      <c r="J62" s="24">
        <v>0</v>
      </c>
      <c r="K62" s="25">
        <v>0</v>
      </c>
      <c r="L62" s="24">
        <v>40.799999999999997</v>
      </c>
      <c r="M62" s="24">
        <v>0</v>
      </c>
      <c r="N62" s="28">
        <v>40.799999999999997</v>
      </c>
      <c r="O62" s="27">
        <v>7.2</v>
      </c>
      <c r="P62" s="24">
        <v>0</v>
      </c>
      <c r="Q62" s="25">
        <v>7.2</v>
      </c>
      <c r="R62" s="24">
        <v>7.2</v>
      </c>
      <c r="S62" s="24">
        <v>0</v>
      </c>
      <c r="T62" s="28">
        <v>7.2</v>
      </c>
      <c r="U62" s="14" t="s">
        <v>18</v>
      </c>
      <c r="V62" s="19" t="s">
        <v>18</v>
      </c>
    </row>
    <row r="63" spans="1:22" ht="15" x14ac:dyDescent="0.2">
      <c r="A63" s="22" t="s">
        <v>9</v>
      </c>
      <c r="B63" s="23" t="s">
        <v>20</v>
      </c>
      <c r="C63" s="23" t="s">
        <v>21</v>
      </c>
      <c r="D63" s="23" t="s">
        <v>124</v>
      </c>
      <c r="E63" s="23" t="s">
        <v>125</v>
      </c>
      <c r="F63" s="23" t="s">
        <v>24</v>
      </c>
      <c r="G63" s="23" t="s">
        <v>25</v>
      </c>
      <c r="H63" s="26" t="s">
        <v>26</v>
      </c>
      <c r="I63" s="27">
        <v>124.145259</v>
      </c>
      <c r="J63" s="24">
        <v>3.86368</v>
      </c>
      <c r="K63" s="25">
        <v>128.008939</v>
      </c>
      <c r="L63" s="24">
        <v>555.49442199999999</v>
      </c>
      <c r="M63" s="24">
        <v>19.094055000000001</v>
      </c>
      <c r="N63" s="28">
        <v>574.58847700000001</v>
      </c>
      <c r="O63" s="27">
        <v>124.426554</v>
      </c>
      <c r="P63" s="24">
        <v>3.0261939999999998</v>
      </c>
      <c r="Q63" s="25">
        <v>127.452748</v>
      </c>
      <c r="R63" s="24">
        <v>482.314346</v>
      </c>
      <c r="S63" s="24">
        <v>13.393355</v>
      </c>
      <c r="T63" s="28">
        <v>495.70770099999999</v>
      </c>
      <c r="U63" s="15">
        <f t="shared" si="5"/>
        <v>0.43638996312578282</v>
      </c>
      <c r="V63" s="20">
        <f t="shared" si="6"/>
        <v>15.912759846351477</v>
      </c>
    </row>
    <row r="64" spans="1:22" ht="15" x14ac:dyDescent="0.2">
      <c r="A64" s="22" t="s">
        <v>9</v>
      </c>
      <c r="B64" s="23" t="s">
        <v>20</v>
      </c>
      <c r="C64" s="23" t="s">
        <v>27</v>
      </c>
      <c r="D64" s="23" t="s">
        <v>210</v>
      </c>
      <c r="E64" s="23" t="s">
        <v>211</v>
      </c>
      <c r="F64" s="23" t="s">
        <v>74</v>
      </c>
      <c r="G64" s="23" t="s">
        <v>75</v>
      </c>
      <c r="H64" s="26" t="s">
        <v>212</v>
      </c>
      <c r="I64" s="27">
        <v>0</v>
      </c>
      <c r="J64" s="24">
        <v>0</v>
      </c>
      <c r="K64" s="25">
        <v>0</v>
      </c>
      <c r="L64" s="24">
        <v>0</v>
      </c>
      <c r="M64" s="24">
        <v>0</v>
      </c>
      <c r="N64" s="28">
        <v>0</v>
      </c>
      <c r="O64" s="27">
        <v>0</v>
      </c>
      <c r="P64" s="24">
        <v>0</v>
      </c>
      <c r="Q64" s="25">
        <v>0</v>
      </c>
      <c r="R64" s="24">
        <v>0</v>
      </c>
      <c r="S64" s="24">
        <v>1.8027000000000001E-2</v>
      </c>
      <c r="T64" s="28">
        <v>1.8027000000000001E-2</v>
      </c>
      <c r="U64" s="14" t="s">
        <v>18</v>
      </c>
      <c r="V64" s="19" t="s">
        <v>18</v>
      </c>
    </row>
    <row r="65" spans="1:22" ht="15" x14ac:dyDescent="0.2">
      <c r="A65" s="22" t="s">
        <v>9</v>
      </c>
      <c r="B65" s="23" t="s">
        <v>20</v>
      </c>
      <c r="C65" s="23" t="s">
        <v>21</v>
      </c>
      <c r="D65" s="23" t="s">
        <v>158</v>
      </c>
      <c r="E65" s="23" t="s">
        <v>126</v>
      </c>
      <c r="F65" s="23" t="s">
        <v>24</v>
      </c>
      <c r="G65" s="23" t="s">
        <v>107</v>
      </c>
      <c r="H65" s="26" t="s">
        <v>108</v>
      </c>
      <c r="I65" s="27">
        <v>0</v>
      </c>
      <c r="J65" s="24">
        <v>0</v>
      </c>
      <c r="K65" s="25">
        <v>0</v>
      </c>
      <c r="L65" s="24">
        <v>499.124776</v>
      </c>
      <c r="M65" s="24">
        <v>0.94220400000000004</v>
      </c>
      <c r="N65" s="28">
        <v>500.06698</v>
      </c>
      <c r="O65" s="27">
        <v>243.34634</v>
      </c>
      <c r="P65" s="24">
        <v>0</v>
      </c>
      <c r="Q65" s="25">
        <v>243.34634</v>
      </c>
      <c r="R65" s="24">
        <v>969.31559900000002</v>
      </c>
      <c r="S65" s="24">
        <v>0</v>
      </c>
      <c r="T65" s="28">
        <v>969.31559900000002</v>
      </c>
      <c r="U65" s="14" t="s">
        <v>18</v>
      </c>
      <c r="V65" s="20">
        <f t="shared" si="6"/>
        <v>-48.410303051359435</v>
      </c>
    </row>
    <row r="66" spans="1:22" ht="15" x14ac:dyDescent="0.2">
      <c r="A66" s="22" t="s">
        <v>9</v>
      </c>
      <c r="B66" s="23" t="s">
        <v>20</v>
      </c>
      <c r="C66" s="23" t="s">
        <v>27</v>
      </c>
      <c r="D66" s="23" t="s">
        <v>127</v>
      </c>
      <c r="E66" s="23" t="s">
        <v>128</v>
      </c>
      <c r="F66" s="23" t="s">
        <v>24</v>
      </c>
      <c r="G66" s="23" t="s">
        <v>54</v>
      </c>
      <c r="H66" s="26" t="s">
        <v>129</v>
      </c>
      <c r="I66" s="27">
        <v>0</v>
      </c>
      <c r="J66" s="24">
        <v>0</v>
      </c>
      <c r="K66" s="25">
        <v>0</v>
      </c>
      <c r="L66" s="24">
        <v>87.146730000000005</v>
      </c>
      <c r="M66" s="24">
        <v>108.332359</v>
      </c>
      <c r="N66" s="28">
        <v>195.47908899999999</v>
      </c>
      <c r="O66" s="27">
        <v>74.497519999999994</v>
      </c>
      <c r="P66" s="24">
        <v>31.768581000000001</v>
      </c>
      <c r="Q66" s="25">
        <v>106.26610100000001</v>
      </c>
      <c r="R66" s="24">
        <v>427.19179300000002</v>
      </c>
      <c r="S66" s="24">
        <v>229.67109500000001</v>
      </c>
      <c r="T66" s="28">
        <v>656.862888</v>
      </c>
      <c r="U66" s="14" t="s">
        <v>18</v>
      </c>
      <c r="V66" s="20">
        <f t="shared" si="6"/>
        <v>-70.240503372752585</v>
      </c>
    </row>
    <row r="67" spans="1:22" ht="15" x14ac:dyDescent="0.2">
      <c r="A67" s="22" t="s">
        <v>9</v>
      </c>
      <c r="B67" s="23" t="s">
        <v>20</v>
      </c>
      <c r="C67" s="23" t="s">
        <v>27</v>
      </c>
      <c r="D67" s="23" t="s">
        <v>130</v>
      </c>
      <c r="E67" s="23" t="s">
        <v>131</v>
      </c>
      <c r="F67" s="23" t="s">
        <v>44</v>
      </c>
      <c r="G67" s="23" t="s">
        <v>44</v>
      </c>
      <c r="H67" s="26" t="s">
        <v>113</v>
      </c>
      <c r="I67" s="27">
        <v>668.049938</v>
      </c>
      <c r="J67" s="24">
        <v>140.799758</v>
      </c>
      <c r="K67" s="25">
        <v>808.84969599999999</v>
      </c>
      <c r="L67" s="24">
        <v>4776.2941819999996</v>
      </c>
      <c r="M67" s="24">
        <v>927.77823000000001</v>
      </c>
      <c r="N67" s="28">
        <v>5704.0724110000001</v>
      </c>
      <c r="O67" s="27">
        <v>841.79645700000003</v>
      </c>
      <c r="P67" s="24">
        <v>180.525689</v>
      </c>
      <c r="Q67" s="25">
        <v>1022.322146</v>
      </c>
      <c r="R67" s="24">
        <v>5099.0148989999998</v>
      </c>
      <c r="S67" s="24">
        <v>1049.1316529999999</v>
      </c>
      <c r="T67" s="28">
        <v>6148.1465520000002</v>
      </c>
      <c r="U67" s="15">
        <f t="shared" si="5"/>
        <v>-20.881133293966613</v>
      </c>
      <c r="V67" s="20">
        <f t="shared" si="6"/>
        <v>-7.2228945299871228</v>
      </c>
    </row>
    <row r="68" spans="1:22" ht="15" x14ac:dyDescent="0.2">
      <c r="A68" s="22" t="s">
        <v>9</v>
      </c>
      <c r="B68" s="23" t="s">
        <v>20</v>
      </c>
      <c r="C68" s="23" t="s">
        <v>21</v>
      </c>
      <c r="D68" s="23" t="s">
        <v>132</v>
      </c>
      <c r="E68" s="23" t="s">
        <v>133</v>
      </c>
      <c r="F68" s="23" t="s">
        <v>32</v>
      </c>
      <c r="G68" s="23" t="s">
        <v>32</v>
      </c>
      <c r="H68" s="26" t="s">
        <v>134</v>
      </c>
      <c r="I68" s="27">
        <v>0</v>
      </c>
      <c r="J68" s="24">
        <v>0</v>
      </c>
      <c r="K68" s="25">
        <v>0</v>
      </c>
      <c r="L68" s="24">
        <v>0</v>
      </c>
      <c r="M68" s="24">
        <v>0</v>
      </c>
      <c r="N68" s="28">
        <v>0</v>
      </c>
      <c r="O68" s="27">
        <v>0</v>
      </c>
      <c r="P68" s="24">
        <v>0</v>
      </c>
      <c r="Q68" s="25">
        <v>0</v>
      </c>
      <c r="R68" s="24">
        <v>86.834419999999994</v>
      </c>
      <c r="S68" s="24">
        <v>0.97918400000000005</v>
      </c>
      <c r="T68" s="28">
        <v>87.813603999999998</v>
      </c>
      <c r="U68" s="14" t="s">
        <v>18</v>
      </c>
      <c r="V68" s="19" t="s">
        <v>18</v>
      </c>
    </row>
    <row r="69" spans="1:22" ht="15" x14ac:dyDescent="0.2">
      <c r="A69" s="22" t="s">
        <v>9</v>
      </c>
      <c r="B69" s="23" t="s">
        <v>20</v>
      </c>
      <c r="C69" s="23" t="s">
        <v>27</v>
      </c>
      <c r="D69" s="23" t="s">
        <v>135</v>
      </c>
      <c r="E69" s="23" t="s">
        <v>216</v>
      </c>
      <c r="F69" s="23" t="s">
        <v>49</v>
      </c>
      <c r="G69" s="23" t="s">
        <v>50</v>
      </c>
      <c r="H69" s="26" t="s">
        <v>62</v>
      </c>
      <c r="I69" s="27">
        <v>126.001058</v>
      </c>
      <c r="J69" s="24">
        <v>47.258749000000002</v>
      </c>
      <c r="K69" s="25">
        <v>173.259807</v>
      </c>
      <c r="L69" s="24">
        <v>407.05946899999998</v>
      </c>
      <c r="M69" s="24">
        <v>164.38049100000001</v>
      </c>
      <c r="N69" s="28">
        <v>571.43996000000004</v>
      </c>
      <c r="O69" s="27">
        <v>0</v>
      </c>
      <c r="P69" s="24">
        <v>0</v>
      </c>
      <c r="Q69" s="25">
        <v>0</v>
      </c>
      <c r="R69" s="24">
        <v>0</v>
      </c>
      <c r="S69" s="24">
        <v>0</v>
      </c>
      <c r="T69" s="28">
        <v>0</v>
      </c>
      <c r="U69" s="14" t="s">
        <v>18</v>
      </c>
      <c r="V69" s="19" t="s">
        <v>18</v>
      </c>
    </row>
    <row r="70" spans="1:22" ht="15" x14ac:dyDescent="0.2">
      <c r="A70" s="22" t="s">
        <v>9</v>
      </c>
      <c r="B70" s="23" t="s">
        <v>20</v>
      </c>
      <c r="C70" s="23" t="s">
        <v>27</v>
      </c>
      <c r="D70" s="23" t="s">
        <v>135</v>
      </c>
      <c r="E70" s="23" t="s">
        <v>207</v>
      </c>
      <c r="F70" s="23" t="s">
        <v>49</v>
      </c>
      <c r="G70" s="23" t="s">
        <v>50</v>
      </c>
      <c r="H70" s="26" t="s">
        <v>62</v>
      </c>
      <c r="I70" s="27">
        <v>0</v>
      </c>
      <c r="J70" s="24">
        <v>0</v>
      </c>
      <c r="K70" s="25">
        <v>0</v>
      </c>
      <c r="L70" s="24">
        <v>214.62139999999999</v>
      </c>
      <c r="M70" s="24">
        <v>60.321199</v>
      </c>
      <c r="N70" s="28">
        <v>274.94260000000003</v>
      </c>
      <c r="O70" s="27">
        <v>0</v>
      </c>
      <c r="P70" s="24">
        <v>0</v>
      </c>
      <c r="Q70" s="25">
        <v>0</v>
      </c>
      <c r="R70" s="24">
        <v>0</v>
      </c>
      <c r="S70" s="24">
        <v>0</v>
      </c>
      <c r="T70" s="28">
        <v>0</v>
      </c>
      <c r="U70" s="14" t="s">
        <v>18</v>
      </c>
      <c r="V70" s="19" t="s">
        <v>18</v>
      </c>
    </row>
    <row r="71" spans="1:22" ht="15" x14ac:dyDescent="0.2">
      <c r="A71" s="22" t="s">
        <v>9</v>
      </c>
      <c r="B71" s="23" t="s">
        <v>20</v>
      </c>
      <c r="C71" s="23" t="s">
        <v>27</v>
      </c>
      <c r="D71" s="23" t="s">
        <v>135</v>
      </c>
      <c r="E71" s="23" t="s">
        <v>136</v>
      </c>
      <c r="F71" s="23" t="s">
        <v>49</v>
      </c>
      <c r="G71" s="23" t="s">
        <v>50</v>
      </c>
      <c r="H71" s="26" t="s">
        <v>62</v>
      </c>
      <c r="I71" s="27">
        <v>0</v>
      </c>
      <c r="J71" s="24">
        <v>0</v>
      </c>
      <c r="K71" s="25">
        <v>0</v>
      </c>
      <c r="L71" s="24">
        <v>121.55788200000001</v>
      </c>
      <c r="M71" s="24">
        <v>39.269129</v>
      </c>
      <c r="N71" s="28">
        <v>160.827012</v>
      </c>
      <c r="O71" s="27">
        <v>145.623141</v>
      </c>
      <c r="P71" s="24">
        <v>26.607239</v>
      </c>
      <c r="Q71" s="25">
        <v>172.23038099999999</v>
      </c>
      <c r="R71" s="24">
        <v>842.00213299999996</v>
      </c>
      <c r="S71" s="24">
        <v>170.08861999999999</v>
      </c>
      <c r="T71" s="28">
        <v>1012.0907529999999</v>
      </c>
      <c r="U71" s="14" t="s">
        <v>18</v>
      </c>
      <c r="V71" s="20">
        <f t="shared" si="6"/>
        <v>-84.109427783695992</v>
      </c>
    </row>
    <row r="72" spans="1:22" ht="15" x14ac:dyDescent="0.2">
      <c r="A72" s="22" t="s">
        <v>9</v>
      </c>
      <c r="B72" s="23" t="s">
        <v>20</v>
      </c>
      <c r="C72" s="23" t="s">
        <v>27</v>
      </c>
      <c r="D72" s="23" t="s">
        <v>137</v>
      </c>
      <c r="E72" s="23" t="s">
        <v>138</v>
      </c>
      <c r="F72" s="23" t="s">
        <v>39</v>
      </c>
      <c r="G72" s="23" t="s">
        <v>93</v>
      </c>
      <c r="H72" s="26" t="s">
        <v>94</v>
      </c>
      <c r="I72" s="27">
        <v>913.76138000000003</v>
      </c>
      <c r="J72" s="24">
        <v>96.673721999999998</v>
      </c>
      <c r="K72" s="25">
        <v>1010.435102</v>
      </c>
      <c r="L72" s="24">
        <v>7435.1774930000001</v>
      </c>
      <c r="M72" s="24">
        <v>556.12482499999999</v>
      </c>
      <c r="N72" s="28">
        <v>7991.302318</v>
      </c>
      <c r="O72" s="27">
        <v>1449.582615</v>
      </c>
      <c r="P72" s="24">
        <v>59.186121</v>
      </c>
      <c r="Q72" s="25">
        <v>1508.7687370000001</v>
      </c>
      <c r="R72" s="24">
        <v>7481.5412690000003</v>
      </c>
      <c r="S72" s="24">
        <v>320.89041600000002</v>
      </c>
      <c r="T72" s="28">
        <v>7802.4316849999996</v>
      </c>
      <c r="U72" s="15">
        <f t="shared" si="5"/>
        <v>-33.029159657090645</v>
      </c>
      <c r="V72" s="20">
        <f t="shared" si="6"/>
        <v>2.4206637190185232</v>
      </c>
    </row>
    <row r="73" spans="1:22" ht="15" x14ac:dyDescent="0.2">
      <c r="A73" s="22" t="s">
        <v>9</v>
      </c>
      <c r="B73" s="23" t="s">
        <v>20</v>
      </c>
      <c r="C73" s="23" t="s">
        <v>21</v>
      </c>
      <c r="D73" s="23" t="s">
        <v>165</v>
      </c>
      <c r="E73" s="23" t="s">
        <v>118</v>
      </c>
      <c r="F73" s="23" t="s">
        <v>24</v>
      </c>
      <c r="G73" s="23" t="s">
        <v>97</v>
      </c>
      <c r="H73" s="26" t="s">
        <v>118</v>
      </c>
      <c r="I73" s="27">
        <v>0</v>
      </c>
      <c r="J73" s="24">
        <v>0</v>
      </c>
      <c r="K73" s="25">
        <v>0</v>
      </c>
      <c r="L73" s="24">
        <v>267.3</v>
      </c>
      <c r="M73" s="24">
        <v>0</v>
      </c>
      <c r="N73" s="28">
        <v>267.3</v>
      </c>
      <c r="O73" s="27">
        <v>169</v>
      </c>
      <c r="P73" s="24">
        <v>0</v>
      </c>
      <c r="Q73" s="25">
        <v>169</v>
      </c>
      <c r="R73" s="24">
        <v>332.815</v>
      </c>
      <c r="S73" s="24">
        <v>7.8140000000000001</v>
      </c>
      <c r="T73" s="28">
        <v>340.62900000000002</v>
      </c>
      <c r="U73" s="14" t="s">
        <v>18</v>
      </c>
      <c r="V73" s="20">
        <f t="shared" si="6"/>
        <v>-21.527527016196512</v>
      </c>
    </row>
    <row r="74" spans="1:22" ht="15" x14ac:dyDescent="0.2">
      <c r="A74" s="22" t="s">
        <v>9</v>
      </c>
      <c r="B74" s="23" t="s">
        <v>20</v>
      </c>
      <c r="C74" s="23" t="s">
        <v>27</v>
      </c>
      <c r="D74" s="23" t="s">
        <v>139</v>
      </c>
      <c r="E74" s="23" t="s">
        <v>140</v>
      </c>
      <c r="F74" s="23" t="s">
        <v>44</v>
      </c>
      <c r="G74" s="23" t="s">
        <v>44</v>
      </c>
      <c r="H74" s="26" t="s">
        <v>141</v>
      </c>
      <c r="I74" s="27">
        <v>1433.0844999999999</v>
      </c>
      <c r="J74" s="24">
        <v>209.03399999999999</v>
      </c>
      <c r="K74" s="25">
        <v>1642.1185</v>
      </c>
      <c r="L74" s="24">
        <v>11003.4485</v>
      </c>
      <c r="M74" s="24">
        <v>1616.2070000000001</v>
      </c>
      <c r="N74" s="28">
        <v>12619.655500000001</v>
      </c>
      <c r="O74" s="27">
        <v>1275.4665</v>
      </c>
      <c r="P74" s="24">
        <v>316.14159999999998</v>
      </c>
      <c r="Q74" s="25">
        <v>1591.6080999999999</v>
      </c>
      <c r="R74" s="24">
        <v>5816.7269999999999</v>
      </c>
      <c r="S74" s="24">
        <v>1367.7117000000001</v>
      </c>
      <c r="T74" s="28">
        <v>7184.4386999999997</v>
      </c>
      <c r="U74" s="15">
        <f t="shared" si="5"/>
        <v>3.1735450454166481</v>
      </c>
      <c r="V74" s="20">
        <f t="shared" si="6"/>
        <v>75.652629620181756</v>
      </c>
    </row>
    <row r="75" spans="1:22" ht="15" x14ac:dyDescent="0.2">
      <c r="A75" s="22" t="s">
        <v>9</v>
      </c>
      <c r="B75" s="23" t="s">
        <v>20</v>
      </c>
      <c r="C75" s="23" t="s">
        <v>27</v>
      </c>
      <c r="D75" s="23" t="s">
        <v>142</v>
      </c>
      <c r="E75" s="23" t="s">
        <v>143</v>
      </c>
      <c r="F75" s="23" t="s">
        <v>39</v>
      </c>
      <c r="G75" s="23" t="s">
        <v>123</v>
      </c>
      <c r="H75" s="26" t="s">
        <v>144</v>
      </c>
      <c r="I75" s="27">
        <v>764.28</v>
      </c>
      <c r="J75" s="24">
        <v>25.687100000000001</v>
      </c>
      <c r="K75" s="25">
        <v>789.96709999999996</v>
      </c>
      <c r="L75" s="24">
        <v>2394.1422240000002</v>
      </c>
      <c r="M75" s="24">
        <v>96.523342</v>
      </c>
      <c r="N75" s="28">
        <v>2490.6655660000001</v>
      </c>
      <c r="O75" s="27">
        <v>856.89239999999995</v>
      </c>
      <c r="P75" s="24">
        <v>26.5152</v>
      </c>
      <c r="Q75" s="25">
        <v>883.4076</v>
      </c>
      <c r="R75" s="24">
        <v>5734.8593469999996</v>
      </c>
      <c r="S75" s="24">
        <v>158.94887600000001</v>
      </c>
      <c r="T75" s="28">
        <v>5893.808223</v>
      </c>
      <c r="U75" s="15">
        <f t="shared" si="5"/>
        <v>-10.577280521471632</v>
      </c>
      <c r="V75" s="20">
        <f t="shared" si="6"/>
        <v>-57.740980504244675</v>
      </c>
    </row>
    <row r="76" spans="1:22" ht="15" x14ac:dyDescent="0.2">
      <c r="A76" s="22" t="s">
        <v>9</v>
      </c>
      <c r="B76" s="23" t="s">
        <v>20</v>
      </c>
      <c r="C76" s="23" t="s">
        <v>27</v>
      </c>
      <c r="D76" s="23" t="s">
        <v>145</v>
      </c>
      <c r="E76" s="23" t="s">
        <v>120</v>
      </c>
      <c r="F76" s="23" t="s">
        <v>49</v>
      </c>
      <c r="G76" s="23" t="s">
        <v>50</v>
      </c>
      <c r="H76" s="26" t="s">
        <v>50</v>
      </c>
      <c r="I76" s="27">
        <v>713.45237999999995</v>
      </c>
      <c r="J76" s="24">
        <v>57.095348999999999</v>
      </c>
      <c r="K76" s="25">
        <v>770.54772800000001</v>
      </c>
      <c r="L76" s="24">
        <v>2663.3436150000002</v>
      </c>
      <c r="M76" s="24">
        <v>263.35346900000002</v>
      </c>
      <c r="N76" s="28">
        <v>2926.697083</v>
      </c>
      <c r="O76" s="27">
        <v>394.75536799999998</v>
      </c>
      <c r="P76" s="24">
        <v>47.890318000000001</v>
      </c>
      <c r="Q76" s="25">
        <v>442.64568600000001</v>
      </c>
      <c r="R76" s="24">
        <v>4578.5302869999996</v>
      </c>
      <c r="S76" s="24">
        <v>470.77646399999998</v>
      </c>
      <c r="T76" s="28">
        <v>5049.3067510000001</v>
      </c>
      <c r="U76" s="15">
        <f t="shared" si="5"/>
        <v>74.077767472018238</v>
      </c>
      <c r="V76" s="20">
        <f t="shared" si="6"/>
        <v>-42.037645416959933</v>
      </c>
    </row>
    <row r="77" spans="1:22" ht="15" x14ac:dyDescent="0.2">
      <c r="A77" s="22" t="s">
        <v>9</v>
      </c>
      <c r="B77" s="23" t="s">
        <v>20</v>
      </c>
      <c r="C77" s="23" t="s">
        <v>27</v>
      </c>
      <c r="D77" s="23" t="s">
        <v>145</v>
      </c>
      <c r="E77" s="23" t="s">
        <v>146</v>
      </c>
      <c r="F77" s="23" t="s">
        <v>49</v>
      </c>
      <c r="G77" s="23" t="s">
        <v>50</v>
      </c>
      <c r="H77" s="26" t="s">
        <v>62</v>
      </c>
      <c r="I77" s="27">
        <v>290.33074299999998</v>
      </c>
      <c r="J77" s="24">
        <v>27.065719999999999</v>
      </c>
      <c r="K77" s="25">
        <v>317.39646299999998</v>
      </c>
      <c r="L77" s="24">
        <v>2309.0979200000002</v>
      </c>
      <c r="M77" s="24">
        <v>186.22674799999999</v>
      </c>
      <c r="N77" s="28">
        <v>2495.3246690000001</v>
      </c>
      <c r="O77" s="27">
        <v>267.47566499999999</v>
      </c>
      <c r="P77" s="24">
        <v>36.925862000000002</v>
      </c>
      <c r="Q77" s="25">
        <v>304.40152699999999</v>
      </c>
      <c r="R77" s="24">
        <v>1929.813048</v>
      </c>
      <c r="S77" s="24">
        <v>119.449337</v>
      </c>
      <c r="T77" s="28">
        <v>2049.262385</v>
      </c>
      <c r="U77" s="15">
        <f t="shared" si="5"/>
        <v>4.2690114363322484</v>
      </c>
      <c r="V77" s="20">
        <f t="shared" si="6"/>
        <v>21.766967825352435</v>
      </c>
    </row>
    <row r="78" spans="1:22" ht="15" x14ac:dyDescent="0.2">
      <c r="A78" s="22" t="s">
        <v>9</v>
      </c>
      <c r="B78" s="23" t="s">
        <v>20</v>
      </c>
      <c r="C78" s="23" t="s">
        <v>27</v>
      </c>
      <c r="D78" s="23" t="s">
        <v>145</v>
      </c>
      <c r="E78" s="23" t="s">
        <v>156</v>
      </c>
      <c r="F78" s="23" t="s">
        <v>49</v>
      </c>
      <c r="G78" s="23" t="s">
        <v>50</v>
      </c>
      <c r="H78" s="26" t="s">
        <v>147</v>
      </c>
      <c r="I78" s="27">
        <v>400.40612199999998</v>
      </c>
      <c r="J78" s="24">
        <v>41.729236</v>
      </c>
      <c r="K78" s="25">
        <v>442.135357</v>
      </c>
      <c r="L78" s="24">
        <v>2301.0321680000002</v>
      </c>
      <c r="M78" s="24">
        <v>170.431074</v>
      </c>
      <c r="N78" s="28">
        <v>2471.4632419999998</v>
      </c>
      <c r="O78" s="27">
        <v>516.65093999999999</v>
      </c>
      <c r="P78" s="24">
        <v>22.843356</v>
      </c>
      <c r="Q78" s="25">
        <v>539.49429599999996</v>
      </c>
      <c r="R78" s="24">
        <v>4222.7618149999998</v>
      </c>
      <c r="S78" s="24">
        <v>219.60136600000001</v>
      </c>
      <c r="T78" s="28">
        <v>4442.3631809999997</v>
      </c>
      <c r="U78" s="15">
        <f t="shared" si="5"/>
        <v>-18.04633333880512</v>
      </c>
      <c r="V78" s="20">
        <f t="shared" si="6"/>
        <v>-44.366024539135942</v>
      </c>
    </row>
    <row r="79" spans="1:22" ht="15" x14ac:dyDescent="0.2">
      <c r="A79" s="22" t="s">
        <v>9</v>
      </c>
      <c r="B79" s="23" t="s">
        <v>20</v>
      </c>
      <c r="C79" s="23" t="s">
        <v>27</v>
      </c>
      <c r="D79" s="23" t="s">
        <v>145</v>
      </c>
      <c r="E79" s="23" t="s">
        <v>148</v>
      </c>
      <c r="F79" s="23" t="s">
        <v>49</v>
      </c>
      <c r="G79" s="23" t="s">
        <v>50</v>
      </c>
      <c r="H79" s="26" t="s">
        <v>50</v>
      </c>
      <c r="I79" s="27">
        <v>298.05394200000001</v>
      </c>
      <c r="J79" s="24">
        <v>32.353715000000001</v>
      </c>
      <c r="K79" s="25">
        <v>330.40765800000003</v>
      </c>
      <c r="L79" s="24">
        <v>1562.706148</v>
      </c>
      <c r="M79" s="24">
        <v>160.231472</v>
      </c>
      <c r="N79" s="28">
        <v>1722.9376199999999</v>
      </c>
      <c r="O79" s="27">
        <v>339.87489499999998</v>
      </c>
      <c r="P79" s="24">
        <v>30.953049</v>
      </c>
      <c r="Q79" s="25">
        <v>370.827944</v>
      </c>
      <c r="R79" s="24">
        <v>2036.919979</v>
      </c>
      <c r="S79" s="24">
        <v>227.53061299999999</v>
      </c>
      <c r="T79" s="28">
        <v>2264.4505920000001</v>
      </c>
      <c r="U79" s="15">
        <f t="shared" si="5"/>
        <v>-10.900010814718964</v>
      </c>
      <c r="V79" s="20">
        <f t="shared" si="6"/>
        <v>-23.913658081703915</v>
      </c>
    </row>
    <row r="80" spans="1:22" ht="15" x14ac:dyDescent="0.2">
      <c r="A80" s="22" t="s">
        <v>9</v>
      </c>
      <c r="B80" s="23" t="s">
        <v>20</v>
      </c>
      <c r="C80" s="23" t="s">
        <v>27</v>
      </c>
      <c r="D80" s="23" t="s">
        <v>145</v>
      </c>
      <c r="E80" s="23" t="s">
        <v>155</v>
      </c>
      <c r="F80" s="23" t="s">
        <v>49</v>
      </c>
      <c r="G80" s="23" t="s">
        <v>50</v>
      </c>
      <c r="H80" s="26" t="s">
        <v>62</v>
      </c>
      <c r="I80" s="27">
        <v>0</v>
      </c>
      <c r="J80" s="24">
        <v>0</v>
      </c>
      <c r="K80" s="25">
        <v>0</v>
      </c>
      <c r="L80" s="24">
        <v>0</v>
      </c>
      <c r="M80" s="24">
        <v>0</v>
      </c>
      <c r="N80" s="28">
        <v>0</v>
      </c>
      <c r="O80" s="27">
        <v>0</v>
      </c>
      <c r="P80" s="24">
        <v>0</v>
      </c>
      <c r="Q80" s="25">
        <v>0</v>
      </c>
      <c r="R80" s="24">
        <v>508.078329</v>
      </c>
      <c r="S80" s="24">
        <v>30.348913</v>
      </c>
      <c r="T80" s="28">
        <v>538.42724199999998</v>
      </c>
      <c r="U80" s="14" t="s">
        <v>18</v>
      </c>
      <c r="V80" s="19" t="s">
        <v>18</v>
      </c>
    </row>
    <row r="81" spans="1:22" ht="15.75" x14ac:dyDescent="0.2">
      <c r="A81" s="11"/>
      <c r="B81" s="7"/>
      <c r="C81" s="7"/>
      <c r="D81" s="7"/>
      <c r="E81" s="7"/>
      <c r="F81" s="7"/>
      <c r="G81" s="7"/>
      <c r="H81" s="10"/>
      <c r="I81" s="12"/>
      <c r="J81" s="8"/>
      <c r="K81" s="9"/>
      <c r="L81" s="8"/>
      <c r="M81" s="8"/>
      <c r="N81" s="13"/>
      <c r="O81" s="12"/>
      <c r="P81" s="8"/>
      <c r="Q81" s="9"/>
      <c r="R81" s="8"/>
      <c r="S81" s="8"/>
      <c r="T81" s="13"/>
      <c r="U81" s="16"/>
      <c r="V81" s="21"/>
    </row>
    <row r="82" spans="1:22" s="5" customFormat="1" ht="20.25" customHeight="1" thickBot="1" x14ac:dyDescent="0.35">
      <c r="A82" s="44" t="s">
        <v>9</v>
      </c>
      <c r="B82" s="45"/>
      <c r="C82" s="45"/>
      <c r="D82" s="45"/>
      <c r="E82" s="45"/>
      <c r="F82" s="45"/>
      <c r="G82" s="45"/>
      <c r="H82" s="46"/>
      <c r="I82" s="35">
        <f>SUM(I6:I80)</f>
        <v>23196.930976999996</v>
      </c>
      <c r="J82" s="36">
        <f>SUM(J6:J80)</f>
        <v>4543.6591070000004</v>
      </c>
      <c r="K82" s="36">
        <f>SUM(I82:J82)</f>
        <v>27740.590083999996</v>
      </c>
      <c r="L82" s="36">
        <f>SUM(L6:L80)</f>
        <v>126643.563992</v>
      </c>
      <c r="M82" s="36">
        <f>SUM(M6:M80)</f>
        <v>25056.278805000002</v>
      </c>
      <c r="N82" s="37">
        <f>SUM(L82:M82)</f>
        <v>151699.84279699999</v>
      </c>
      <c r="O82" s="35">
        <f>SUM(O6:O80)</f>
        <v>20974.566532000001</v>
      </c>
      <c r="P82" s="36">
        <f>SUM(P6:P80)</f>
        <v>4114.368708</v>
      </c>
      <c r="Q82" s="36">
        <f>SUM(O82:P82)</f>
        <v>25088.935239999999</v>
      </c>
      <c r="R82" s="36">
        <f>SUM(R6:R80)</f>
        <v>132049.67500300004</v>
      </c>
      <c r="S82" s="36">
        <f>SUM(S6:S80)</f>
        <v>22821.004535999993</v>
      </c>
      <c r="T82" s="37">
        <f>SUM(R82:S82)</f>
        <v>154870.67953900003</v>
      </c>
      <c r="U82" s="38">
        <f>+((K82/Q82)-1)*100</f>
        <v>10.569021039092918</v>
      </c>
      <c r="V82" s="39">
        <f>+((N82/T82)-1)*100</f>
        <v>-2.0474093297960572</v>
      </c>
    </row>
    <row r="83" spans="1:22" ht="14.25" customHeight="1" x14ac:dyDescent="0.2">
      <c r="A83" s="47" t="s">
        <v>225</v>
      </c>
      <c r="B83" s="47"/>
      <c r="C83" s="47"/>
      <c r="D83" s="47"/>
      <c r="E83" s="47"/>
      <c r="F83" s="47"/>
      <c r="G83" s="47"/>
      <c r="H83" s="4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2" ht="15" x14ac:dyDescent="0.2">
      <c r="A84" s="6" t="s">
        <v>17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2" ht="15" x14ac:dyDescent="0.2">
      <c r="A85" s="40" t="s">
        <v>19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1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1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</sheetData>
  <mergeCells count="4">
    <mergeCell ref="I3:N3"/>
    <mergeCell ref="O3:T3"/>
    <mergeCell ref="A82:H82"/>
    <mergeCell ref="A83:H83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2017-07-20T14:35:39Z</dcterms:modified>
</cp:coreProperties>
</file>