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80" i="1" l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V68" i="1"/>
  <c r="U68" i="1"/>
  <c r="V67" i="1"/>
  <c r="V65" i="1"/>
  <c r="U65" i="1"/>
  <c r="V63" i="1"/>
  <c r="U63" i="1"/>
  <c r="U62" i="1"/>
  <c r="V61" i="1"/>
  <c r="U61" i="1"/>
  <c r="V60" i="1"/>
  <c r="U60" i="1"/>
  <c r="V59" i="1"/>
  <c r="U59" i="1"/>
  <c r="V50" i="1"/>
  <c r="U50" i="1"/>
  <c r="V49" i="1"/>
  <c r="U49" i="1"/>
  <c r="V45" i="1"/>
  <c r="V40" i="1"/>
  <c r="U40" i="1"/>
  <c r="V39" i="1"/>
  <c r="V38" i="1"/>
  <c r="V36" i="1"/>
  <c r="U36" i="1"/>
  <c r="V35" i="1"/>
  <c r="U35" i="1"/>
  <c r="V34" i="1"/>
  <c r="V33" i="1"/>
  <c r="U33" i="1"/>
  <c r="V30" i="1"/>
  <c r="U30" i="1"/>
  <c r="V28" i="1"/>
  <c r="U28" i="1"/>
  <c r="V26" i="1"/>
  <c r="U26" i="1"/>
  <c r="U25" i="1"/>
  <c r="V24" i="1"/>
  <c r="U24" i="1"/>
  <c r="V23" i="1"/>
  <c r="U23" i="1"/>
  <c r="V22" i="1"/>
  <c r="U22" i="1"/>
  <c r="V21" i="1"/>
  <c r="U21" i="1"/>
  <c r="V20" i="1"/>
  <c r="U20" i="1"/>
  <c r="V17" i="1"/>
  <c r="V15" i="1"/>
  <c r="U15" i="1"/>
  <c r="V14" i="1"/>
  <c r="U14" i="1"/>
  <c r="V13" i="1"/>
  <c r="U13" i="1"/>
  <c r="V12" i="1"/>
  <c r="U12" i="1"/>
  <c r="V10" i="1"/>
  <c r="V7" i="1"/>
  <c r="U7" i="1"/>
  <c r="V6" i="1"/>
  <c r="V8" i="1" l="1"/>
  <c r="S83" i="1"/>
  <c r="R83" i="1"/>
  <c r="P83" i="1"/>
  <c r="O83" i="1"/>
  <c r="M83" i="1"/>
  <c r="L83" i="1"/>
  <c r="J83" i="1"/>
  <c r="I83" i="1"/>
  <c r="K83" i="1" l="1"/>
  <c r="U83" i="1" s="1"/>
  <c r="N83" i="1"/>
  <c r="Q83" i="1"/>
  <c r="T83" i="1"/>
  <c r="V83" i="1" l="1"/>
</calcChain>
</file>

<file path=xl/sharedStrings.xml><?xml version="1.0" encoding="utf-8"?>
<sst xmlns="http://schemas.openxmlformats.org/spreadsheetml/2006/main" count="708" uniqueCount="229">
  <si>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</si>
  <si>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</si>
  <si>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</si>
  <si>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</si>
  <si>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</si>
  <si>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</si>
  <si>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</si>
  <si>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</si>
  <si>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</si>
  <si>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</si>
  <si>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</si>
  <si>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</si>
  <si>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</si>
  <si>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</si>
  <si>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</si>
  <si>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</si>
  <si>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</si>
  <si>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</si>
  <si>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</si>
  <si>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</si>
  <si>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</si>
  <si>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</si>
  <si>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</si>
  <si>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</si>
  <si>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</si>
  <si>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</si>
  <si>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</si>
  <si>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</si>
  <si>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</si>
  <si>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</si>
  <si>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</si>
  <si>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</si>
  <si>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</si>
  <si>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</si>
  <si>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</si>
  <si>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</si>
  <si>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</si>
  <si>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</si>
  <si>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</si>
  <si>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</si>
  <si>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</si>
  <si>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MALLAY</t>
  </si>
  <si>
    <t>OYON</t>
  </si>
  <si>
    <t>UCHUCCHACUA</t>
  </si>
  <si>
    <t>PASCO</t>
  </si>
  <si>
    <t>JULCANI</t>
  </si>
  <si>
    <t>ANGARAES</t>
  </si>
  <si>
    <t>CCOCHACCASA</t>
  </si>
  <si>
    <t>ALPAMARCA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</si>
  <si>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</si>
  <si>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</si>
  <si>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</si>
  <si>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</si>
  <si>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</si>
  <si>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</si>
  <si>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</si>
  <si>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</si>
  <si>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</si>
  <si>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</si>
  <si>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</si>
  <si>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</si>
  <si>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</si>
  <si>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</si>
  <si>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</si>
  <si>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</si>
  <si>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</si>
  <si>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</si>
  <si>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</si>
  <si>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</si>
  <si>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</si>
  <si>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</si>
  <si>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</si>
  <si>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</si>
  <si>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</si>
  <si>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</si>
  <si>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</si>
  <si>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</si>
  <si>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</si>
  <si>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</si>
  <si>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</si>
  <si>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</si>
  <si>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</si>
  <si>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</si>
  <si>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</si>
  <si>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</si>
  <si>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</si>
  <si>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</si>
  <si>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</si>
  <si>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</si>
  <si>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</si>
  <si>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</si>
  <si>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</si>
  <si>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</si>
  <si>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</si>
  <si>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</si>
  <si>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</si>
  <si>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</si>
  <si>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</si>
  <si>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</si>
  <si>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</si>
  <si>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</si>
  <si>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PUNO</t>
  </si>
  <si>
    <t>LAMPA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</si>
  <si>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</si>
  <si>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</si>
  <si>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</si>
  <si>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</si>
  <si>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</si>
  <si>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</si>
  <si>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</si>
  <si>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</si>
  <si>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</si>
  <si>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</si>
  <si>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</si>
  <si>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</si>
  <si>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</si>
  <si>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</si>
  <si>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CASAPALCA-8</t>
  </si>
  <si>
    <t>AQUIA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</si>
  <si>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</si>
  <si>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</si>
  <si>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</si>
  <si>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</si>
  <si>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</si>
  <si>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</si>
  <si>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</si>
  <si>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GARROSA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</si>
  <si>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</si>
  <si>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</si>
  <si>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</si>
  <si>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</si>
  <si>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</si>
  <si>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</si>
  <si>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</si>
  <si>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</si>
  <si>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</si>
  <si>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</si>
  <si>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</si>
  <si>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</si>
  <si>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</si>
  <si>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</si>
  <si>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</si>
  <si>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</si>
  <si>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</si>
  <si>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</si>
  <si>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</si>
  <si>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</si>
  <si>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HUAY-HUAY</t>
  </si>
  <si>
    <t>CARAHUACRA</t>
  </si>
  <si>
    <t>LAS AGUILAS</t>
  </si>
  <si>
    <t>OCUVIRI</t>
  </si>
  <si>
    <t>ESPINAR</t>
  </si>
  <si>
    <t>SUYCKUTAMBO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</si>
  <si>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</si>
  <si>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</si>
  <si>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</si>
  <si>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</si>
  <si>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</si>
  <si>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</si>
  <si>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</si>
  <si>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</si>
  <si>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</si>
  <si>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</si>
  <si>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</si>
  <si>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</si>
  <si>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</si>
  <si>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</si>
  <si>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</si>
  <si>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</si>
  <si>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</si>
  <si>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</si>
  <si>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</si>
  <si>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</si>
  <si>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</si>
  <si>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</si>
  <si>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</si>
  <si>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</si>
  <si>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</si>
  <si>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</si>
  <si>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</si>
  <si>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</si>
  <si>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</si>
  <si>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</si>
  <si>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</si>
  <si>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</si>
  <si>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</si>
  <si>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</si>
  <si>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</si>
  <si>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</si>
  <si>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</si>
  <si>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</si>
  <si>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</si>
  <si>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PRODUCCIÓN MINERA METÁLICA DE PLOMO (TMF) - 2017/2016</t>
  </si>
  <si>
    <t>ACUMULACION YAULIYACU</t>
  </si>
  <si>
    <t>AC AGREGADOS S.A.</t>
  </si>
  <si>
    <t>AREQUIPA-M</t>
  </si>
  <si>
    <t>SAN MIGUEL DE ACO</t>
  </si>
  <si>
    <t>GRAN ARCATA</t>
  </si>
  <si>
    <t>BERLIN</t>
  </si>
  <si>
    <t>PACLLON</t>
  </si>
  <si>
    <t>COMPAÑIA MINERA ZELTA S.A.C.</t>
  </si>
  <si>
    <t>ZELTA</t>
  </si>
  <si>
    <t>LIXIViACIÓN</t>
  </si>
  <si>
    <t>MINERA DON ELISEO S.A.C.</t>
  </si>
  <si>
    <t>NERUDA 2R</t>
  </si>
  <si>
    <t>RECUAY</t>
  </si>
  <si>
    <t>COTAPARACO</t>
  </si>
  <si>
    <t>TOROMOCHO UNO-2013</t>
  </si>
  <si>
    <t>TACAZA</t>
  </si>
  <si>
    <t>SANTA LUCIA</t>
  </si>
  <si>
    <t>MINERA SANTA ENMA S.A.C.</t>
  </si>
  <si>
    <t>CINCO CRUCES</t>
  </si>
  <si>
    <t>EL CARMEN</t>
  </si>
  <si>
    <t>CORI LUYCHO S.A.C.</t>
  </si>
  <si>
    <t>MISHYÑAWI</t>
  </si>
  <si>
    <t>CASMA</t>
  </si>
  <si>
    <t>UEA AUSTRIA DUVAZ</t>
  </si>
  <si>
    <t>TAMBOMAYO</t>
  </si>
  <si>
    <t>TAPAY</t>
  </si>
  <si>
    <t>MILPO ANDINA PERÚ S.A.C.</t>
  </si>
  <si>
    <t>BRYNAJOM YUNCAN</t>
  </si>
  <si>
    <t>TOTAL - JULIO</t>
  </si>
  <si>
    <t>TOTAL ACUMULADO ENERO - JULIO</t>
  </si>
  <si>
    <t>TOTAL COMPARADO ACUMULADO - ENERO - JULIO</t>
  </si>
  <si>
    <t>Var. % 2017/2016 - JULIO</t>
  </si>
  <si>
    <t>Var. % 2017/2016 - ENERO - JULIO</t>
  </si>
  <si>
    <t>MINERA YUNCAN S.R.L.</t>
  </si>
  <si>
    <t>YAUY 01-03</t>
  </si>
  <si>
    <t>CHUPACA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</si>
</sst>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2" fillId="0" borderId="5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2" fillId="0" borderId="4" xfId="0" quotePrefix="1" applyNumberFormat="1" applyFont="1" applyBorder="1" applyAlignment="1">
      <alignment horizontal="right"/>
    </xf>
    <xf numFmtId="4" fontId="2" fillId="0" borderId="4" xfId="0" applyNumberFormat="1" applyFont="1" applyBorder="1"/>
    <xf numFmtId="3" fontId="0" fillId="0" borderId="4" xfId="0" applyNumberFormat="1" applyBorder="1" applyAlignment="1"/>
    <xf numFmtId="0" fontId="0" fillId="0" borderId="3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3" xfId="0" applyNumberFormat="1" applyFont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0" borderId="0" xfId="0" applyFont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6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29" t="s">
        <v>192</v>
      </c>
    </row>
    <row r="2" spans="1:22" ht="13.5" thickBot="1" x14ac:dyDescent="0.25">
      <c r="A2" s="48"/>
    </row>
    <row r="3" spans="1:22" customFormat="1" ht="13.5" thickBot="1" x14ac:dyDescent="0.25">
      <c r="A3" s="30"/>
      <c r="I3" s="41">
        <v>2017</v>
      </c>
      <c r="J3" s="42"/>
      <c r="K3" s="42"/>
      <c r="L3" s="42"/>
      <c r="M3" s="42"/>
      <c r="N3" s="43"/>
      <c r="O3" s="41">
        <v>2016</v>
      </c>
      <c r="P3" s="42"/>
      <c r="Q3" s="42"/>
      <c r="R3" s="42"/>
      <c r="S3" s="42"/>
      <c r="T3" s="43"/>
      <c r="U3" s="4"/>
      <c r="V3" s="4"/>
    </row>
    <row r="4" spans="1:22" customFormat="1" ht="73.5" customHeight="1" x14ac:dyDescent="0.2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221</v>
      </c>
      <c r="L4" s="17" t="s">
        <v>12</v>
      </c>
      <c r="M4" s="17" t="s">
        <v>8</v>
      </c>
      <c r="N4" s="33" t="s">
        <v>222</v>
      </c>
      <c r="O4" s="32" t="s">
        <v>13</v>
      </c>
      <c r="P4" s="17" t="s">
        <v>14</v>
      </c>
      <c r="Q4" s="17" t="s">
        <v>221</v>
      </c>
      <c r="R4" s="17" t="s">
        <v>15</v>
      </c>
      <c r="S4" s="17" t="s">
        <v>16</v>
      </c>
      <c r="T4" s="33" t="s">
        <v>223</v>
      </c>
      <c r="U4" s="34" t="s">
        <v>224</v>
      </c>
      <c r="V4" s="33" t="s">
        <v>225</v>
      </c>
    </row>
    <row r="5" spans="1:22" ht="15" x14ac:dyDescent="0.2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 x14ac:dyDescent="0.2">
      <c r="A6" s="22" t="s">
        <v>9</v>
      </c>
      <c r="B6" s="23" t="s">
        <v>20</v>
      </c>
      <c r="C6" s="23" t="s">
        <v>21</v>
      </c>
      <c r="D6" s="23" t="s">
        <v>194</v>
      </c>
      <c r="E6" s="23" t="s">
        <v>195</v>
      </c>
      <c r="F6" s="23" t="s">
        <v>24</v>
      </c>
      <c r="G6" s="23" t="s">
        <v>107</v>
      </c>
      <c r="H6" s="26" t="s">
        <v>196</v>
      </c>
      <c r="I6" s="27">
        <v>0</v>
      </c>
      <c r="J6" s="24">
        <v>0</v>
      </c>
      <c r="K6" s="25">
        <v>0</v>
      </c>
      <c r="L6" s="24">
        <v>1028.445698</v>
      </c>
      <c r="M6" s="24">
        <v>20.294854000000001</v>
      </c>
      <c r="N6" s="28">
        <v>1048.7405510000001</v>
      </c>
      <c r="O6" s="27">
        <v>300.23701</v>
      </c>
      <c r="P6" s="24">
        <v>8.9156669999999991</v>
      </c>
      <c r="Q6" s="25">
        <v>309.15267699999998</v>
      </c>
      <c r="R6" s="24">
        <v>1204.575552</v>
      </c>
      <c r="S6" s="24">
        <v>35.822121000000003</v>
      </c>
      <c r="T6" s="28">
        <v>1240.3976720000001</v>
      </c>
      <c r="U6" s="14" t="s">
        <v>18</v>
      </c>
      <c r="V6" s="20">
        <f t="shared" ref="V6:V7" si="0">+((N6/T6)-1)*100</f>
        <v>-15.451264165223289</v>
      </c>
    </row>
    <row r="7" spans="1:22" ht="15" x14ac:dyDescent="0.2">
      <c r="A7" s="22" t="s">
        <v>9</v>
      </c>
      <c r="B7" s="23" t="s">
        <v>20</v>
      </c>
      <c r="C7" s="23" t="s">
        <v>21</v>
      </c>
      <c r="D7" s="23" t="s">
        <v>22</v>
      </c>
      <c r="E7" s="23" t="s">
        <v>23</v>
      </c>
      <c r="F7" s="23" t="s">
        <v>24</v>
      </c>
      <c r="G7" s="23" t="s">
        <v>25</v>
      </c>
      <c r="H7" s="26" t="s">
        <v>26</v>
      </c>
      <c r="I7" s="27">
        <v>23.354932000000002</v>
      </c>
      <c r="J7" s="24">
        <v>0.84728000000000003</v>
      </c>
      <c r="K7" s="25">
        <v>24.202211999999999</v>
      </c>
      <c r="L7" s="24">
        <v>169.48328100000001</v>
      </c>
      <c r="M7" s="24">
        <v>6.7032160000000003</v>
      </c>
      <c r="N7" s="28">
        <v>176.186497</v>
      </c>
      <c r="O7" s="27">
        <v>31.699456000000001</v>
      </c>
      <c r="P7" s="24">
        <v>1.639934</v>
      </c>
      <c r="Q7" s="25">
        <v>33.339390000000002</v>
      </c>
      <c r="R7" s="24">
        <v>130.42399800000001</v>
      </c>
      <c r="S7" s="24">
        <v>10.523288000000001</v>
      </c>
      <c r="T7" s="28">
        <v>140.94728599999999</v>
      </c>
      <c r="U7" s="15">
        <f t="shared" ref="U7" si="1">+((K7/Q7)-1)*100</f>
        <v>-27.406554229096582</v>
      </c>
      <c r="V7" s="20">
        <f t="shared" si="0"/>
        <v>25.001695314658278</v>
      </c>
    </row>
    <row r="8" spans="1:22" ht="15" x14ac:dyDescent="0.2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153</v>
      </c>
      <c r="F8" s="23" t="s">
        <v>30</v>
      </c>
      <c r="G8" s="23" t="s">
        <v>31</v>
      </c>
      <c r="H8" s="26" t="s">
        <v>31</v>
      </c>
      <c r="I8" s="27">
        <v>0</v>
      </c>
      <c r="J8" s="24">
        <v>0</v>
      </c>
      <c r="K8" s="25">
        <v>0</v>
      </c>
      <c r="L8" s="24">
        <v>0</v>
      </c>
      <c r="M8" s="24">
        <v>988.39159199999995</v>
      </c>
      <c r="N8" s="28">
        <v>988.39159199999995</v>
      </c>
      <c r="O8" s="27">
        <v>0</v>
      </c>
      <c r="P8" s="24">
        <v>157.294543</v>
      </c>
      <c r="Q8" s="25">
        <v>157.294543</v>
      </c>
      <c r="R8" s="24">
        <v>0</v>
      </c>
      <c r="S8" s="24">
        <v>1204.875119</v>
      </c>
      <c r="T8" s="28">
        <v>1204.875119</v>
      </c>
      <c r="U8" s="14" t="s">
        <v>18</v>
      </c>
      <c r="V8" s="20">
        <f t="shared" ref="V8" si="2">+((N8/T8)-1)*100</f>
        <v>-17.967299978745778</v>
      </c>
    </row>
    <row r="9" spans="1:22" ht="15" x14ac:dyDescent="0.2">
      <c r="A9" s="22" t="s">
        <v>9</v>
      </c>
      <c r="B9" s="23" t="s">
        <v>20</v>
      </c>
      <c r="C9" s="23" t="s">
        <v>27</v>
      </c>
      <c r="D9" s="23" t="s">
        <v>28</v>
      </c>
      <c r="E9" s="23" t="s">
        <v>152</v>
      </c>
      <c r="F9" s="23" t="s">
        <v>29</v>
      </c>
      <c r="G9" s="23" t="s">
        <v>151</v>
      </c>
      <c r="H9" s="26" t="s">
        <v>152</v>
      </c>
      <c r="I9" s="27">
        <v>0</v>
      </c>
      <c r="J9" s="24">
        <v>0</v>
      </c>
      <c r="K9" s="25">
        <v>0</v>
      </c>
      <c r="L9" s="24">
        <v>0</v>
      </c>
      <c r="M9" s="24">
        <v>12.127495</v>
      </c>
      <c r="N9" s="28">
        <v>12.127495</v>
      </c>
      <c r="O9" s="27">
        <v>0</v>
      </c>
      <c r="P9" s="24">
        <v>1.7716320000000001</v>
      </c>
      <c r="Q9" s="25">
        <v>1.7716320000000001</v>
      </c>
      <c r="R9" s="24">
        <v>0</v>
      </c>
      <c r="S9" s="24">
        <v>4.4747779999999997</v>
      </c>
      <c r="T9" s="28">
        <v>4.4747779999999997</v>
      </c>
      <c r="U9" s="14" t="s">
        <v>18</v>
      </c>
      <c r="V9" s="19" t="s">
        <v>18</v>
      </c>
    </row>
    <row r="10" spans="1:22" ht="15" x14ac:dyDescent="0.2">
      <c r="A10" s="22" t="s">
        <v>9</v>
      </c>
      <c r="B10" s="23" t="s">
        <v>20</v>
      </c>
      <c r="C10" s="23" t="s">
        <v>27</v>
      </c>
      <c r="D10" s="23" t="s">
        <v>173</v>
      </c>
      <c r="E10" s="23" t="s">
        <v>174</v>
      </c>
      <c r="F10" s="23" t="s">
        <v>49</v>
      </c>
      <c r="G10" s="23" t="s">
        <v>175</v>
      </c>
      <c r="H10" s="26" t="s">
        <v>176</v>
      </c>
      <c r="I10" s="27">
        <v>0</v>
      </c>
      <c r="J10" s="24">
        <v>0</v>
      </c>
      <c r="K10" s="25">
        <v>0</v>
      </c>
      <c r="L10" s="24">
        <v>0</v>
      </c>
      <c r="M10" s="24">
        <v>182.97167400000001</v>
      </c>
      <c r="N10" s="28">
        <v>182.97167400000001</v>
      </c>
      <c r="O10" s="27">
        <v>0</v>
      </c>
      <c r="P10" s="24">
        <v>144.3552</v>
      </c>
      <c r="Q10" s="25">
        <v>144.3552</v>
      </c>
      <c r="R10" s="24">
        <v>0</v>
      </c>
      <c r="S10" s="24">
        <v>429.41359999999997</v>
      </c>
      <c r="T10" s="28">
        <v>429.41359999999997</v>
      </c>
      <c r="U10" s="14" t="s">
        <v>18</v>
      </c>
      <c r="V10" s="20">
        <f t="shared" ref="V10:V15" si="3">+((N10/T10)-1)*100</f>
        <v>-57.39034022210754</v>
      </c>
    </row>
    <row r="11" spans="1:22" ht="15" x14ac:dyDescent="0.2">
      <c r="A11" s="22" t="s">
        <v>9</v>
      </c>
      <c r="B11" s="23" t="s">
        <v>20</v>
      </c>
      <c r="C11" s="23" t="s">
        <v>27</v>
      </c>
      <c r="D11" s="23" t="s">
        <v>173</v>
      </c>
      <c r="E11" s="23" t="s">
        <v>220</v>
      </c>
      <c r="F11" s="23" t="s">
        <v>49</v>
      </c>
      <c r="G11" s="23" t="s">
        <v>175</v>
      </c>
      <c r="H11" s="26" t="s">
        <v>176</v>
      </c>
      <c r="I11" s="27">
        <v>0</v>
      </c>
      <c r="J11" s="24">
        <v>0</v>
      </c>
      <c r="K11" s="25">
        <v>0</v>
      </c>
      <c r="L11" s="24">
        <v>0</v>
      </c>
      <c r="M11" s="24">
        <v>102.315472</v>
      </c>
      <c r="N11" s="28">
        <v>102.315472</v>
      </c>
      <c r="O11" s="27">
        <v>0</v>
      </c>
      <c r="P11" s="24">
        <v>0</v>
      </c>
      <c r="Q11" s="25">
        <v>0</v>
      </c>
      <c r="R11" s="24">
        <v>0</v>
      </c>
      <c r="S11" s="24">
        <v>0</v>
      </c>
      <c r="T11" s="28">
        <v>0</v>
      </c>
      <c r="U11" s="14" t="s">
        <v>18</v>
      </c>
      <c r="V11" s="19" t="s">
        <v>18</v>
      </c>
    </row>
    <row r="12" spans="1:22" ht="15" x14ac:dyDescent="0.2">
      <c r="A12" s="22" t="s">
        <v>9</v>
      </c>
      <c r="B12" s="23" t="s">
        <v>20</v>
      </c>
      <c r="C12" s="23" t="s">
        <v>27</v>
      </c>
      <c r="D12" s="23" t="s">
        <v>34</v>
      </c>
      <c r="E12" s="31" t="s">
        <v>35</v>
      </c>
      <c r="F12" s="23" t="s">
        <v>36</v>
      </c>
      <c r="G12" s="23" t="s">
        <v>37</v>
      </c>
      <c r="H12" s="26" t="s">
        <v>38</v>
      </c>
      <c r="I12" s="27">
        <v>235.38821100000001</v>
      </c>
      <c r="J12" s="24">
        <v>37.789883000000003</v>
      </c>
      <c r="K12" s="25">
        <v>273.17809399999999</v>
      </c>
      <c r="L12" s="24">
        <v>2546.043459</v>
      </c>
      <c r="M12" s="24">
        <v>331.409513</v>
      </c>
      <c r="N12" s="28">
        <v>2877.452972</v>
      </c>
      <c r="O12" s="27">
        <v>502.80392699999999</v>
      </c>
      <c r="P12" s="24">
        <v>49.366197999999997</v>
      </c>
      <c r="Q12" s="25">
        <v>552.17012499999998</v>
      </c>
      <c r="R12" s="24">
        <v>4220.4779129999997</v>
      </c>
      <c r="S12" s="24">
        <v>379.61540600000001</v>
      </c>
      <c r="T12" s="28">
        <v>4600.0933180000002</v>
      </c>
      <c r="U12" s="15">
        <f t="shared" ref="U12:U15" si="4">+((K12/Q12)-1)*100</f>
        <v>-50.526462473861656</v>
      </c>
      <c r="V12" s="20">
        <f t="shared" si="3"/>
        <v>-37.447943485393445</v>
      </c>
    </row>
    <row r="13" spans="1:22" ht="15" x14ac:dyDescent="0.2">
      <c r="A13" s="22" t="s">
        <v>9</v>
      </c>
      <c r="B13" s="23" t="s">
        <v>20</v>
      </c>
      <c r="C13" s="23" t="s">
        <v>27</v>
      </c>
      <c r="D13" s="23" t="s">
        <v>157</v>
      </c>
      <c r="E13" s="23" t="s">
        <v>43</v>
      </c>
      <c r="F13" s="23" t="s">
        <v>39</v>
      </c>
      <c r="G13" s="23" t="s">
        <v>42</v>
      </c>
      <c r="H13" s="26" t="s">
        <v>42</v>
      </c>
      <c r="I13" s="27">
        <v>0</v>
      </c>
      <c r="J13" s="24">
        <v>1309.7518030000001</v>
      </c>
      <c r="K13" s="25">
        <v>1309.7518030000001</v>
      </c>
      <c r="L13" s="24">
        <v>0</v>
      </c>
      <c r="M13" s="24">
        <v>8853.3445019999999</v>
      </c>
      <c r="N13" s="28">
        <v>8853.3445019999999</v>
      </c>
      <c r="O13" s="27">
        <v>0</v>
      </c>
      <c r="P13" s="24">
        <v>854.84945000000005</v>
      </c>
      <c r="Q13" s="25">
        <v>854.84945000000005</v>
      </c>
      <c r="R13" s="24">
        <v>0</v>
      </c>
      <c r="S13" s="24">
        <v>5936.9970059999996</v>
      </c>
      <c r="T13" s="28">
        <v>5936.9970059999996</v>
      </c>
      <c r="U13" s="15">
        <f t="shared" si="4"/>
        <v>53.214323644941231</v>
      </c>
      <c r="V13" s="20">
        <f t="shared" si="3"/>
        <v>49.12159283645763</v>
      </c>
    </row>
    <row r="14" spans="1:22" ht="15" x14ac:dyDescent="0.2">
      <c r="A14" s="22" t="s">
        <v>9</v>
      </c>
      <c r="B14" s="23" t="s">
        <v>20</v>
      </c>
      <c r="C14" s="23" t="s">
        <v>27</v>
      </c>
      <c r="D14" s="23" t="s">
        <v>157</v>
      </c>
      <c r="E14" s="31" t="s">
        <v>41</v>
      </c>
      <c r="F14" s="23" t="s">
        <v>39</v>
      </c>
      <c r="G14" s="23" t="s">
        <v>42</v>
      </c>
      <c r="H14" s="26" t="s">
        <v>42</v>
      </c>
      <c r="I14" s="27">
        <v>271.05958600000002</v>
      </c>
      <c r="J14" s="24">
        <v>9.2516420000000004</v>
      </c>
      <c r="K14" s="25">
        <v>280.31122900000003</v>
      </c>
      <c r="L14" s="24">
        <v>2876.2407950000002</v>
      </c>
      <c r="M14" s="24">
        <v>109.246956</v>
      </c>
      <c r="N14" s="28">
        <v>2985.4877510000001</v>
      </c>
      <c r="O14" s="27">
        <v>701.40713600000004</v>
      </c>
      <c r="P14" s="24">
        <v>22.829243000000002</v>
      </c>
      <c r="Q14" s="25">
        <v>724.23638000000005</v>
      </c>
      <c r="R14" s="24">
        <v>4610.7983190000004</v>
      </c>
      <c r="S14" s="24">
        <v>212.550804</v>
      </c>
      <c r="T14" s="28">
        <v>4823.349123</v>
      </c>
      <c r="U14" s="15">
        <f t="shared" si="4"/>
        <v>-61.295616080484663</v>
      </c>
      <c r="V14" s="20">
        <f t="shared" si="3"/>
        <v>-38.103428243172601</v>
      </c>
    </row>
    <row r="15" spans="1:22" ht="15" x14ac:dyDescent="0.2">
      <c r="A15" s="22" t="s">
        <v>9</v>
      </c>
      <c r="B15" s="23" t="s">
        <v>20</v>
      </c>
      <c r="C15" s="23" t="s">
        <v>27</v>
      </c>
      <c r="D15" s="23" t="s">
        <v>157</v>
      </c>
      <c r="E15" s="31" t="s">
        <v>45</v>
      </c>
      <c r="F15" s="23" t="s">
        <v>32</v>
      </c>
      <c r="G15" s="23" t="s">
        <v>46</v>
      </c>
      <c r="H15" s="26" t="s">
        <v>47</v>
      </c>
      <c r="I15" s="27">
        <v>181.30204699999999</v>
      </c>
      <c r="J15" s="24">
        <v>0</v>
      </c>
      <c r="K15" s="25">
        <v>181.30204699999999</v>
      </c>
      <c r="L15" s="24">
        <v>1231.4032070000001</v>
      </c>
      <c r="M15" s="24">
        <v>0</v>
      </c>
      <c r="N15" s="28">
        <v>1231.4032070000001</v>
      </c>
      <c r="O15" s="27">
        <v>237.51780299999999</v>
      </c>
      <c r="P15" s="24">
        <v>0</v>
      </c>
      <c r="Q15" s="25">
        <v>237.51780299999999</v>
      </c>
      <c r="R15" s="24">
        <v>1862.9004299999999</v>
      </c>
      <c r="S15" s="24">
        <v>0</v>
      </c>
      <c r="T15" s="28">
        <v>1862.9004299999999</v>
      </c>
      <c r="U15" s="15">
        <f t="shared" si="4"/>
        <v>-23.668017845382316</v>
      </c>
      <c r="V15" s="20">
        <f t="shared" si="3"/>
        <v>-33.898603104622168</v>
      </c>
    </row>
    <row r="16" spans="1:22" ht="15" x14ac:dyDescent="0.2">
      <c r="A16" s="22" t="s">
        <v>9</v>
      </c>
      <c r="B16" s="23" t="s">
        <v>20</v>
      </c>
      <c r="C16" s="23" t="s">
        <v>27</v>
      </c>
      <c r="D16" s="23" t="s">
        <v>157</v>
      </c>
      <c r="E16" s="31" t="s">
        <v>217</v>
      </c>
      <c r="F16" s="23" t="s">
        <v>30</v>
      </c>
      <c r="G16" s="23" t="s">
        <v>31</v>
      </c>
      <c r="H16" s="26" t="s">
        <v>218</v>
      </c>
      <c r="I16" s="27">
        <v>144.666</v>
      </c>
      <c r="J16" s="24">
        <v>42.112000000000002</v>
      </c>
      <c r="K16" s="25">
        <v>186.77799999999999</v>
      </c>
      <c r="L16" s="24">
        <v>346.86599999999999</v>
      </c>
      <c r="M16" s="24">
        <v>58.712000000000003</v>
      </c>
      <c r="N16" s="28">
        <v>405.57799999999997</v>
      </c>
      <c r="O16" s="27">
        <v>0</v>
      </c>
      <c r="P16" s="24">
        <v>0</v>
      </c>
      <c r="Q16" s="25">
        <v>0</v>
      </c>
      <c r="R16" s="24">
        <v>0</v>
      </c>
      <c r="S16" s="24">
        <v>0</v>
      </c>
      <c r="T16" s="28">
        <v>0</v>
      </c>
      <c r="U16" s="14" t="s">
        <v>18</v>
      </c>
      <c r="V16" s="19" t="s">
        <v>18</v>
      </c>
    </row>
    <row r="17" spans="1:22" ht="15" x14ac:dyDescent="0.2">
      <c r="A17" s="22" t="s">
        <v>9</v>
      </c>
      <c r="B17" s="23" t="s">
        <v>20</v>
      </c>
      <c r="C17" s="23" t="s">
        <v>27</v>
      </c>
      <c r="D17" s="23" t="s">
        <v>52</v>
      </c>
      <c r="E17" s="23" t="s">
        <v>53</v>
      </c>
      <c r="F17" s="23" t="s">
        <v>24</v>
      </c>
      <c r="G17" s="23" t="s">
        <v>54</v>
      </c>
      <c r="H17" s="26" t="s">
        <v>55</v>
      </c>
      <c r="I17" s="27">
        <v>1822.0237520000001</v>
      </c>
      <c r="J17" s="24">
        <v>0</v>
      </c>
      <c r="K17" s="25">
        <v>1822.0237520000001</v>
      </c>
      <c r="L17" s="24">
        <v>11550.668098</v>
      </c>
      <c r="M17" s="24">
        <v>0</v>
      </c>
      <c r="N17" s="28">
        <v>11550.668098</v>
      </c>
      <c r="O17" s="27">
        <v>625.72720800000002</v>
      </c>
      <c r="P17" s="24">
        <v>0</v>
      </c>
      <c r="Q17" s="25">
        <v>625.72720800000002</v>
      </c>
      <c r="R17" s="24">
        <v>6359.2624509999996</v>
      </c>
      <c r="S17" s="24">
        <v>0</v>
      </c>
      <c r="T17" s="28">
        <v>6359.2624509999996</v>
      </c>
      <c r="U17" s="14" t="s">
        <v>18</v>
      </c>
      <c r="V17" s="20">
        <f t="shared" ref="V17:V78" si="5">+((N17/T17)-1)*100</f>
        <v>81.63534194415341</v>
      </c>
    </row>
    <row r="18" spans="1:22" ht="15" x14ac:dyDescent="0.2">
      <c r="A18" s="22" t="s">
        <v>9</v>
      </c>
      <c r="B18" s="23" t="s">
        <v>20</v>
      </c>
      <c r="C18" s="23" t="s">
        <v>27</v>
      </c>
      <c r="D18" s="23" t="s">
        <v>56</v>
      </c>
      <c r="E18" s="23" t="s">
        <v>197</v>
      </c>
      <c r="F18" s="23" t="s">
        <v>30</v>
      </c>
      <c r="G18" s="23" t="s">
        <v>58</v>
      </c>
      <c r="H18" s="26" t="s">
        <v>59</v>
      </c>
      <c r="I18" s="27">
        <v>0</v>
      </c>
      <c r="J18" s="24">
        <v>71.699039999999997</v>
      </c>
      <c r="K18" s="25">
        <v>71.699039999999997</v>
      </c>
      <c r="L18" s="24">
        <v>0</v>
      </c>
      <c r="M18" s="24">
        <v>414.59433000000001</v>
      </c>
      <c r="N18" s="28">
        <v>414.59433000000001</v>
      </c>
      <c r="O18" s="27">
        <v>0</v>
      </c>
      <c r="P18" s="24">
        <v>0</v>
      </c>
      <c r="Q18" s="25">
        <v>0</v>
      </c>
      <c r="R18" s="24">
        <v>0</v>
      </c>
      <c r="S18" s="24">
        <v>0</v>
      </c>
      <c r="T18" s="28">
        <v>0</v>
      </c>
      <c r="U18" s="14" t="s">
        <v>18</v>
      </c>
      <c r="V18" s="19" t="s">
        <v>18</v>
      </c>
    </row>
    <row r="19" spans="1:22" ht="15" x14ac:dyDescent="0.2">
      <c r="A19" s="22" t="s">
        <v>9</v>
      </c>
      <c r="B19" s="23" t="s">
        <v>20</v>
      </c>
      <c r="C19" s="23" t="s">
        <v>27</v>
      </c>
      <c r="D19" s="23" t="s">
        <v>56</v>
      </c>
      <c r="E19" s="23" t="s">
        <v>57</v>
      </c>
      <c r="F19" s="23" t="s">
        <v>30</v>
      </c>
      <c r="G19" s="23" t="s">
        <v>58</v>
      </c>
      <c r="H19" s="26" t="s">
        <v>59</v>
      </c>
      <c r="I19" s="27">
        <v>0</v>
      </c>
      <c r="J19" s="24">
        <v>0</v>
      </c>
      <c r="K19" s="25">
        <v>0</v>
      </c>
      <c r="L19" s="24">
        <v>0</v>
      </c>
      <c r="M19" s="24">
        <v>0</v>
      </c>
      <c r="N19" s="28">
        <v>0</v>
      </c>
      <c r="O19" s="27">
        <v>0</v>
      </c>
      <c r="P19" s="24">
        <v>98.43</v>
      </c>
      <c r="Q19" s="25">
        <v>98.43</v>
      </c>
      <c r="R19" s="24">
        <v>0</v>
      </c>
      <c r="S19" s="24">
        <v>514.13810000000001</v>
      </c>
      <c r="T19" s="28">
        <v>514.13810000000001</v>
      </c>
      <c r="U19" s="14" t="s">
        <v>18</v>
      </c>
      <c r="V19" s="19" t="s">
        <v>18</v>
      </c>
    </row>
    <row r="20" spans="1:22" ht="15" x14ac:dyDescent="0.2">
      <c r="A20" s="22" t="s">
        <v>9</v>
      </c>
      <c r="B20" s="23" t="s">
        <v>20</v>
      </c>
      <c r="C20" s="23" t="s">
        <v>27</v>
      </c>
      <c r="D20" s="23" t="s">
        <v>60</v>
      </c>
      <c r="E20" s="31" t="s">
        <v>61</v>
      </c>
      <c r="F20" s="23" t="s">
        <v>49</v>
      </c>
      <c r="G20" s="23" t="s">
        <v>50</v>
      </c>
      <c r="H20" s="26" t="s">
        <v>50</v>
      </c>
      <c r="I20" s="27">
        <v>146.03657000000001</v>
      </c>
      <c r="J20" s="24">
        <v>40.328097999999997</v>
      </c>
      <c r="K20" s="25">
        <v>186.36466799999999</v>
      </c>
      <c r="L20" s="24">
        <v>1098.6436269999999</v>
      </c>
      <c r="M20" s="24">
        <v>306.32326</v>
      </c>
      <c r="N20" s="28">
        <v>1404.966887</v>
      </c>
      <c r="O20" s="27">
        <v>192.99708999999999</v>
      </c>
      <c r="P20" s="24">
        <v>48.680945000000001</v>
      </c>
      <c r="Q20" s="25">
        <v>241.67803499999999</v>
      </c>
      <c r="R20" s="24">
        <v>1043.4236719999999</v>
      </c>
      <c r="S20" s="24">
        <v>370.692454</v>
      </c>
      <c r="T20" s="28">
        <v>1414.1161259999999</v>
      </c>
      <c r="U20" s="15">
        <f t="shared" ref="U20:U78" si="6">+((K20/Q20)-1)*100</f>
        <v>-22.88721314702844</v>
      </c>
      <c r="V20" s="20">
        <f t="shared" si="5"/>
        <v>-0.64699347046409672</v>
      </c>
    </row>
    <row r="21" spans="1:22" ht="15" x14ac:dyDescent="0.2">
      <c r="A21" s="22" t="s">
        <v>9</v>
      </c>
      <c r="B21" s="23" t="s">
        <v>20</v>
      </c>
      <c r="C21" s="23" t="s">
        <v>27</v>
      </c>
      <c r="D21" s="23" t="s">
        <v>60</v>
      </c>
      <c r="E21" s="31" t="s">
        <v>62</v>
      </c>
      <c r="F21" s="23" t="s">
        <v>49</v>
      </c>
      <c r="G21" s="23" t="s">
        <v>50</v>
      </c>
      <c r="H21" s="26" t="s">
        <v>62</v>
      </c>
      <c r="I21" s="27">
        <v>62.512500000000003</v>
      </c>
      <c r="J21" s="24">
        <v>39.975135999999999</v>
      </c>
      <c r="K21" s="25">
        <v>102.48763599999999</v>
      </c>
      <c r="L21" s="24">
        <v>516.49234300000001</v>
      </c>
      <c r="M21" s="24">
        <v>293.642809</v>
      </c>
      <c r="N21" s="28">
        <v>810.13515199999995</v>
      </c>
      <c r="O21" s="27">
        <v>97.425459000000004</v>
      </c>
      <c r="P21" s="24">
        <v>47.827544000000003</v>
      </c>
      <c r="Q21" s="25">
        <v>145.25300300000001</v>
      </c>
      <c r="R21" s="24">
        <v>439.60958499999998</v>
      </c>
      <c r="S21" s="24">
        <v>351.02180600000003</v>
      </c>
      <c r="T21" s="28">
        <v>790.63139100000001</v>
      </c>
      <c r="U21" s="15">
        <f t="shared" si="6"/>
        <v>-29.441984755385754</v>
      </c>
      <c r="V21" s="20">
        <f t="shared" si="5"/>
        <v>2.4668589208596048</v>
      </c>
    </row>
    <row r="22" spans="1:22" ht="15" x14ac:dyDescent="0.2">
      <c r="A22" s="22" t="s">
        <v>9</v>
      </c>
      <c r="B22" s="23" t="s">
        <v>20</v>
      </c>
      <c r="C22" s="23" t="s">
        <v>27</v>
      </c>
      <c r="D22" s="23" t="s">
        <v>60</v>
      </c>
      <c r="E22" s="23" t="s">
        <v>63</v>
      </c>
      <c r="F22" s="23" t="s">
        <v>49</v>
      </c>
      <c r="G22" s="23" t="s">
        <v>50</v>
      </c>
      <c r="H22" s="26" t="s">
        <v>50</v>
      </c>
      <c r="I22" s="27">
        <v>66.863124999999997</v>
      </c>
      <c r="J22" s="24">
        <v>35.482067999999998</v>
      </c>
      <c r="K22" s="25">
        <v>102.34519299999999</v>
      </c>
      <c r="L22" s="24">
        <v>543.56627000000003</v>
      </c>
      <c r="M22" s="24">
        <v>244.19155799999999</v>
      </c>
      <c r="N22" s="28">
        <v>787.75782800000002</v>
      </c>
      <c r="O22" s="27">
        <v>105.275392</v>
      </c>
      <c r="P22" s="24">
        <v>40.308523000000001</v>
      </c>
      <c r="Q22" s="25">
        <v>145.58391499999999</v>
      </c>
      <c r="R22" s="24">
        <v>486.03353600000003</v>
      </c>
      <c r="S22" s="24">
        <v>307.41949099999999</v>
      </c>
      <c r="T22" s="28">
        <v>793.45302700000002</v>
      </c>
      <c r="U22" s="15">
        <f t="shared" si="6"/>
        <v>-29.700205548119783</v>
      </c>
      <c r="V22" s="20">
        <f t="shared" si="5"/>
        <v>-0.71777393320096028</v>
      </c>
    </row>
    <row r="23" spans="1:22" ht="15" x14ac:dyDescent="0.2">
      <c r="A23" s="22" t="s">
        <v>9</v>
      </c>
      <c r="B23" s="23" t="s">
        <v>20</v>
      </c>
      <c r="C23" s="23" t="s">
        <v>27</v>
      </c>
      <c r="D23" s="23" t="s">
        <v>64</v>
      </c>
      <c r="E23" s="31" t="s">
        <v>65</v>
      </c>
      <c r="F23" s="23" t="s">
        <v>44</v>
      </c>
      <c r="G23" s="23" t="s">
        <v>44</v>
      </c>
      <c r="H23" s="26" t="s">
        <v>66</v>
      </c>
      <c r="I23" s="27">
        <v>1216.5277530000001</v>
      </c>
      <c r="J23" s="24">
        <v>55.263876000000003</v>
      </c>
      <c r="K23" s="25">
        <v>1271.7916290000001</v>
      </c>
      <c r="L23" s="24">
        <v>8606.8445410000004</v>
      </c>
      <c r="M23" s="24">
        <v>345.06001300000003</v>
      </c>
      <c r="N23" s="28">
        <v>8951.9045540000006</v>
      </c>
      <c r="O23" s="27">
        <v>1819.5824749999999</v>
      </c>
      <c r="P23" s="24">
        <v>48.081698000000003</v>
      </c>
      <c r="Q23" s="25">
        <v>1867.6641729999999</v>
      </c>
      <c r="R23" s="24">
        <v>10394.199143</v>
      </c>
      <c r="S23" s="24">
        <v>459.01050800000002</v>
      </c>
      <c r="T23" s="28">
        <v>10853.209650999999</v>
      </c>
      <c r="U23" s="15">
        <f t="shared" si="6"/>
        <v>-31.904694249333865</v>
      </c>
      <c r="V23" s="20">
        <f t="shared" si="5"/>
        <v>-17.518366991324218</v>
      </c>
    </row>
    <row r="24" spans="1:22" ht="15" x14ac:dyDescent="0.2">
      <c r="A24" s="22" t="s">
        <v>9</v>
      </c>
      <c r="B24" s="23" t="s">
        <v>20</v>
      </c>
      <c r="C24" s="23" t="s">
        <v>27</v>
      </c>
      <c r="D24" s="23" t="s">
        <v>67</v>
      </c>
      <c r="E24" s="23" t="s">
        <v>68</v>
      </c>
      <c r="F24" s="23" t="s">
        <v>49</v>
      </c>
      <c r="G24" s="23" t="s">
        <v>50</v>
      </c>
      <c r="H24" s="26" t="s">
        <v>50</v>
      </c>
      <c r="I24" s="27">
        <v>208.341375</v>
      </c>
      <c r="J24" s="24">
        <v>0</v>
      </c>
      <c r="K24" s="25">
        <v>208.341375</v>
      </c>
      <c r="L24" s="24">
        <v>3392.1649510000002</v>
      </c>
      <c r="M24" s="24">
        <v>0</v>
      </c>
      <c r="N24" s="28">
        <v>3392.1649510000002</v>
      </c>
      <c r="O24" s="27">
        <v>572.87423999999999</v>
      </c>
      <c r="P24" s="24">
        <v>0</v>
      </c>
      <c r="Q24" s="25">
        <v>572.87423999999999</v>
      </c>
      <c r="R24" s="24">
        <v>4121.8726690000003</v>
      </c>
      <c r="S24" s="24">
        <v>0</v>
      </c>
      <c r="T24" s="28">
        <v>4121.8726690000003</v>
      </c>
      <c r="U24" s="15">
        <f t="shared" si="6"/>
        <v>-63.632266830500186</v>
      </c>
      <c r="V24" s="20">
        <f t="shared" si="5"/>
        <v>-17.703305671910364</v>
      </c>
    </row>
    <row r="25" spans="1:22" ht="15" x14ac:dyDescent="0.2">
      <c r="A25" s="22" t="s">
        <v>9</v>
      </c>
      <c r="B25" s="23" t="s">
        <v>20</v>
      </c>
      <c r="C25" s="23" t="s">
        <v>27</v>
      </c>
      <c r="D25" s="23" t="s">
        <v>164</v>
      </c>
      <c r="E25" s="31" t="s">
        <v>163</v>
      </c>
      <c r="F25" s="23" t="s">
        <v>44</v>
      </c>
      <c r="G25" s="23" t="s">
        <v>44</v>
      </c>
      <c r="H25" s="26" t="s">
        <v>113</v>
      </c>
      <c r="I25" s="27">
        <v>1916.037358</v>
      </c>
      <c r="J25" s="24">
        <v>45.765501999999998</v>
      </c>
      <c r="K25" s="25">
        <v>1961.80286</v>
      </c>
      <c r="L25" s="24">
        <v>10976.038318999999</v>
      </c>
      <c r="M25" s="24">
        <v>338.75797699999998</v>
      </c>
      <c r="N25" s="28">
        <v>11314.796295</v>
      </c>
      <c r="O25" s="27">
        <v>1288.218873</v>
      </c>
      <c r="P25" s="24">
        <v>73.056284000000005</v>
      </c>
      <c r="Q25" s="25">
        <v>1361.275157</v>
      </c>
      <c r="R25" s="24">
        <v>2903.6025909999998</v>
      </c>
      <c r="S25" s="24">
        <v>150.900937</v>
      </c>
      <c r="T25" s="28">
        <v>3054.5035269999998</v>
      </c>
      <c r="U25" s="15">
        <f t="shared" si="6"/>
        <v>44.115085764398465</v>
      </c>
      <c r="V25" s="19" t="s">
        <v>18</v>
      </c>
    </row>
    <row r="26" spans="1:22" ht="15" x14ac:dyDescent="0.2">
      <c r="A26" s="22" t="s">
        <v>9</v>
      </c>
      <c r="B26" s="23" t="s">
        <v>20</v>
      </c>
      <c r="C26" s="23" t="s">
        <v>27</v>
      </c>
      <c r="D26" s="23" t="s">
        <v>164</v>
      </c>
      <c r="E26" s="31" t="s">
        <v>48</v>
      </c>
      <c r="F26" s="23" t="s">
        <v>49</v>
      </c>
      <c r="G26" s="23" t="s">
        <v>50</v>
      </c>
      <c r="H26" s="26" t="s">
        <v>51</v>
      </c>
      <c r="I26" s="27">
        <v>652.41256399999997</v>
      </c>
      <c r="J26" s="24">
        <v>7.9482900000000001</v>
      </c>
      <c r="K26" s="25">
        <v>660.36085400000002</v>
      </c>
      <c r="L26" s="24">
        <v>3976.7737959999999</v>
      </c>
      <c r="M26" s="24">
        <v>53.713149000000001</v>
      </c>
      <c r="N26" s="28">
        <v>4030.4869450000001</v>
      </c>
      <c r="O26" s="27">
        <v>495.07194600000003</v>
      </c>
      <c r="P26" s="24">
        <v>3.0916990000000002</v>
      </c>
      <c r="Q26" s="25">
        <v>498.16364499999997</v>
      </c>
      <c r="R26" s="24">
        <v>4049.6279490000002</v>
      </c>
      <c r="S26" s="24">
        <v>34.345260000000003</v>
      </c>
      <c r="T26" s="28">
        <v>4083.9732090000002</v>
      </c>
      <c r="U26" s="15">
        <f t="shared" si="6"/>
        <v>32.559021644383556</v>
      </c>
      <c r="V26" s="20">
        <f t="shared" si="5"/>
        <v>-1.3096624601290352</v>
      </c>
    </row>
    <row r="27" spans="1:22" ht="15" x14ac:dyDescent="0.2">
      <c r="A27" s="22" t="s">
        <v>9</v>
      </c>
      <c r="B27" s="23" t="s">
        <v>20</v>
      </c>
      <c r="C27" s="23" t="s">
        <v>27</v>
      </c>
      <c r="D27" s="23" t="s">
        <v>164</v>
      </c>
      <c r="E27" s="31" t="s">
        <v>112</v>
      </c>
      <c r="F27" s="23" t="s">
        <v>44</v>
      </c>
      <c r="G27" s="23" t="s">
        <v>44</v>
      </c>
      <c r="H27" s="26" t="s">
        <v>113</v>
      </c>
      <c r="I27" s="27">
        <v>213.657062</v>
      </c>
      <c r="J27" s="24">
        <v>2.3191269999999999</v>
      </c>
      <c r="K27" s="25">
        <v>215.97618900000001</v>
      </c>
      <c r="L27" s="24">
        <v>1468.2092170000001</v>
      </c>
      <c r="M27" s="24">
        <v>21.369357999999998</v>
      </c>
      <c r="N27" s="28">
        <v>1489.578575</v>
      </c>
      <c r="O27" s="27">
        <v>0</v>
      </c>
      <c r="P27" s="24">
        <v>0</v>
      </c>
      <c r="Q27" s="25">
        <v>0</v>
      </c>
      <c r="R27" s="24">
        <v>0</v>
      </c>
      <c r="S27" s="24">
        <v>0</v>
      </c>
      <c r="T27" s="28">
        <v>0</v>
      </c>
      <c r="U27" s="14" t="s">
        <v>18</v>
      </c>
      <c r="V27" s="19" t="s">
        <v>18</v>
      </c>
    </row>
    <row r="28" spans="1:22" ht="15" x14ac:dyDescent="0.2">
      <c r="A28" s="22" t="s">
        <v>9</v>
      </c>
      <c r="B28" s="23" t="s">
        <v>20</v>
      </c>
      <c r="C28" s="23" t="s">
        <v>27</v>
      </c>
      <c r="D28" s="23" t="s">
        <v>161</v>
      </c>
      <c r="E28" s="23" t="s">
        <v>69</v>
      </c>
      <c r="F28" s="23" t="s">
        <v>32</v>
      </c>
      <c r="G28" s="23" t="s">
        <v>32</v>
      </c>
      <c r="H28" s="26" t="s">
        <v>70</v>
      </c>
      <c r="I28" s="27">
        <v>714.32382399999995</v>
      </c>
      <c r="J28" s="24">
        <v>56.142854999999997</v>
      </c>
      <c r="K28" s="25">
        <v>770.466679</v>
      </c>
      <c r="L28" s="24">
        <v>4851.6888070000005</v>
      </c>
      <c r="M28" s="24">
        <v>411.62189599999999</v>
      </c>
      <c r="N28" s="28">
        <v>5263.3107019999998</v>
      </c>
      <c r="O28" s="27">
        <v>1020.085904</v>
      </c>
      <c r="P28" s="24">
        <v>86.78434</v>
      </c>
      <c r="Q28" s="25">
        <v>1106.870244</v>
      </c>
      <c r="R28" s="24">
        <v>6426.4593679999998</v>
      </c>
      <c r="S28" s="24">
        <v>604.05649100000005</v>
      </c>
      <c r="T28" s="28">
        <v>7030.5158590000001</v>
      </c>
      <c r="U28" s="15">
        <f t="shared" si="6"/>
        <v>-30.39232166765159</v>
      </c>
      <c r="V28" s="20">
        <f t="shared" si="5"/>
        <v>-25.13620895595793</v>
      </c>
    </row>
    <row r="29" spans="1:22" ht="15" x14ac:dyDescent="0.2">
      <c r="A29" s="22" t="s">
        <v>9</v>
      </c>
      <c r="B29" s="23" t="s">
        <v>20</v>
      </c>
      <c r="C29" s="23" t="s">
        <v>27</v>
      </c>
      <c r="D29" s="23" t="s">
        <v>190</v>
      </c>
      <c r="E29" s="23" t="s">
        <v>191</v>
      </c>
      <c r="F29" s="23" t="s">
        <v>24</v>
      </c>
      <c r="G29" s="23" t="s">
        <v>25</v>
      </c>
      <c r="H29" s="26" t="s">
        <v>25</v>
      </c>
      <c r="I29" s="27">
        <v>645.18490399999996</v>
      </c>
      <c r="J29" s="24">
        <v>0</v>
      </c>
      <c r="K29" s="25">
        <v>645.18490399999996</v>
      </c>
      <c r="L29" s="24">
        <v>3889.6748899999998</v>
      </c>
      <c r="M29" s="24">
        <v>0</v>
      </c>
      <c r="N29" s="28">
        <v>3889.6748899999998</v>
      </c>
      <c r="O29" s="27">
        <v>0</v>
      </c>
      <c r="P29" s="24">
        <v>0</v>
      </c>
      <c r="Q29" s="25">
        <v>0</v>
      </c>
      <c r="R29" s="24">
        <v>0</v>
      </c>
      <c r="S29" s="24">
        <v>0</v>
      </c>
      <c r="T29" s="28">
        <v>0</v>
      </c>
      <c r="U29" s="14" t="s">
        <v>18</v>
      </c>
      <c r="V29" s="19" t="s">
        <v>18</v>
      </c>
    </row>
    <row r="30" spans="1:22" ht="15" x14ac:dyDescent="0.2">
      <c r="A30" s="22" t="s">
        <v>9</v>
      </c>
      <c r="B30" s="23" t="s">
        <v>20</v>
      </c>
      <c r="C30" s="23" t="s">
        <v>21</v>
      </c>
      <c r="D30" s="23" t="s">
        <v>167</v>
      </c>
      <c r="E30" s="23" t="s">
        <v>168</v>
      </c>
      <c r="F30" s="23" t="s">
        <v>49</v>
      </c>
      <c r="G30" s="23" t="s">
        <v>50</v>
      </c>
      <c r="H30" s="26" t="s">
        <v>50</v>
      </c>
      <c r="I30" s="27">
        <v>0</v>
      </c>
      <c r="J30" s="24">
        <v>2.7171509999999999</v>
      </c>
      <c r="K30" s="25">
        <v>2.7171509999999999</v>
      </c>
      <c r="L30" s="24">
        <v>0</v>
      </c>
      <c r="M30" s="24">
        <v>18.566637</v>
      </c>
      <c r="N30" s="28">
        <v>18.566637</v>
      </c>
      <c r="O30" s="27">
        <v>0</v>
      </c>
      <c r="P30" s="24">
        <v>25.119040999999999</v>
      </c>
      <c r="Q30" s="25">
        <v>25.119040999999999</v>
      </c>
      <c r="R30" s="24">
        <v>0</v>
      </c>
      <c r="S30" s="24">
        <v>110.28973000000001</v>
      </c>
      <c r="T30" s="28">
        <v>110.28973000000001</v>
      </c>
      <c r="U30" s="15">
        <f t="shared" si="6"/>
        <v>-89.182903121182051</v>
      </c>
      <c r="V30" s="20">
        <f t="shared" si="5"/>
        <v>-83.165579424303601</v>
      </c>
    </row>
    <row r="31" spans="1:22" ht="15" x14ac:dyDescent="0.2">
      <c r="A31" s="22" t="s">
        <v>9</v>
      </c>
      <c r="B31" s="23" t="s">
        <v>20</v>
      </c>
      <c r="C31" s="23" t="s">
        <v>21</v>
      </c>
      <c r="D31" s="23" t="s">
        <v>159</v>
      </c>
      <c r="E31" s="23" t="s">
        <v>189</v>
      </c>
      <c r="F31" s="23" t="s">
        <v>30</v>
      </c>
      <c r="G31" s="23" t="s">
        <v>31</v>
      </c>
      <c r="H31" s="26" t="s">
        <v>31</v>
      </c>
      <c r="I31" s="27">
        <v>0</v>
      </c>
      <c r="J31" s="24">
        <v>30.360320999999999</v>
      </c>
      <c r="K31" s="25">
        <v>30.360320999999999</v>
      </c>
      <c r="L31" s="24">
        <v>0</v>
      </c>
      <c r="M31" s="24">
        <v>179.539029</v>
      </c>
      <c r="N31" s="28">
        <v>179.539029</v>
      </c>
      <c r="O31" s="27">
        <v>0</v>
      </c>
      <c r="P31" s="24">
        <v>0</v>
      </c>
      <c r="Q31" s="25">
        <v>0</v>
      </c>
      <c r="R31" s="24">
        <v>0</v>
      </c>
      <c r="S31" s="24">
        <v>0</v>
      </c>
      <c r="T31" s="28">
        <v>0</v>
      </c>
      <c r="U31" s="14" t="s">
        <v>18</v>
      </c>
      <c r="V31" s="19" t="s">
        <v>18</v>
      </c>
    </row>
    <row r="32" spans="1:22" ht="15" x14ac:dyDescent="0.2">
      <c r="A32" s="22" t="s">
        <v>9</v>
      </c>
      <c r="B32" s="23" t="s">
        <v>20</v>
      </c>
      <c r="C32" s="23" t="s">
        <v>21</v>
      </c>
      <c r="D32" s="23" t="s">
        <v>159</v>
      </c>
      <c r="E32" s="23" t="s">
        <v>160</v>
      </c>
      <c r="F32" s="23" t="s">
        <v>30</v>
      </c>
      <c r="G32" s="23" t="s">
        <v>31</v>
      </c>
      <c r="H32" s="26" t="s">
        <v>31</v>
      </c>
      <c r="I32" s="27">
        <v>0</v>
      </c>
      <c r="J32" s="24">
        <v>0</v>
      </c>
      <c r="K32" s="25">
        <v>0</v>
      </c>
      <c r="L32" s="24">
        <v>0</v>
      </c>
      <c r="M32" s="24">
        <v>0</v>
      </c>
      <c r="N32" s="28">
        <v>0</v>
      </c>
      <c r="O32" s="27">
        <v>0</v>
      </c>
      <c r="P32" s="24">
        <v>28.458055999999999</v>
      </c>
      <c r="Q32" s="25">
        <v>28.458055999999999</v>
      </c>
      <c r="R32" s="24">
        <v>0</v>
      </c>
      <c r="S32" s="24">
        <v>176.470699</v>
      </c>
      <c r="T32" s="28">
        <v>176.470699</v>
      </c>
      <c r="U32" s="14" t="s">
        <v>18</v>
      </c>
      <c r="V32" s="19" t="s">
        <v>18</v>
      </c>
    </row>
    <row r="33" spans="1:22" ht="15" x14ac:dyDescent="0.2">
      <c r="A33" s="22" t="s">
        <v>9</v>
      </c>
      <c r="B33" s="23" t="s">
        <v>20</v>
      </c>
      <c r="C33" s="23" t="s">
        <v>27</v>
      </c>
      <c r="D33" s="23" t="s">
        <v>154</v>
      </c>
      <c r="E33" s="23" t="s">
        <v>73</v>
      </c>
      <c r="F33" s="23" t="s">
        <v>74</v>
      </c>
      <c r="G33" s="23" t="s">
        <v>75</v>
      </c>
      <c r="H33" s="26" t="s">
        <v>76</v>
      </c>
      <c r="I33" s="27">
        <v>974.90866000000005</v>
      </c>
      <c r="J33" s="24">
        <v>173.68702999999999</v>
      </c>
      <c r="K33" s="25">
        <v>1148.5956900000001</v>
      </c>
      <c r="L33" s="24">
        <v>7935.3982619999997</v>
      </c>
      <c r="M33" s="24">
        <v>1268.850287</v>
      </c>
      <c r="N33" s="28">
        <v>9204.2485489999999</v>
      </c>
      <c r="O33" s="27">
        <v>1670.62077</v>
      </c>
      <c r="P33" s="24">
        <v>183.929889</v>
      </c>
      <c r="Q33" s="25">
        <v>1854.550659</v>
      </c>
      <c r="R33" s="24">
        <v>9011.2763369999993</v>
      </c>
      <c r="S33" s="24">
        <v>1532.468781</v>
      </c>
      <c r="T33" s="28">
        <v>10543.745118000001</v>
      </c>
      <c r="U33" s="15">
        <f t="shared" si="6"/>
        <v>-38.066092483052515</v>
      </c>
      <c r="V33" s="20">
        <f t="shared" si="5"/>
        <v>-12.704181996141461</v>
      </c>
    </row>
    <row r="34" spans="1:22" ht="15" x14ac:dyDescent="0.2">
      <c r="A34" s="22" t="s">
        <v>9</v>
      </c>
      <c r="B34" s="23" t="s">
        <v>20</v>
      </c>
      <c r="C34" s="23" t="s">
        <v>27</v>
      </c>
      <c r="D34" s="23" t="s">
        <v>77</v>
      </c>
      <c r="E34" s="23" t="s">
        <v>78</v>
      </c>
      <c r="F34" s="23" t="s">
        <v>79</v>
      </c>
      <c r="G34" s="23" t="s">
        <v>80</v>
      </c>
      <c r="H34" s="26" t="s">
        <v>78</v>
      </c>
      <c r="I34" s="27">
        <v>34.019150000000003</v>
      </c>
      <c r="J34" s="24">
        <v>18.551963000000001</v>
      </c>
      <c r="K34" s="25">
        <v>52.571112999999997</v>
      </c>
      <c r="L34" s="24">
        <v>315.97589399999998</v>
      </c>
      <c r="M34" s="24">
        <v>154.26396299999999</v>
      </c>
      <c r="N34" s="28">
        <v>470.23985699999997</v>
      </c>
      <c r="O34" s="27">
        <v>0</v>
      </c>
      <c r="P34" s="24">
        <v>0</v>
      </c>
      <c r="Q34" s="25">
        <v>0</v>
      </c>
      <c r="R34" s="24">
        <v>367.64694100000003</v>
      </c>
      <c r="S34" s="24">
        <v>231.84364199999999</v>
      </c>
      <c r="T34" s="28">
        <v>599.49058300000002</v>
      </c>
      <c r="U34" s="14" t="s">
        <v>18</v>
      </c>
      <c r="V34" s="20">
        <f t="shared" si="5"/>
        <v>-21.560092796320042</v>
      </c>
    </row>
    <row r="35" spans="1:22" ht="15" x14ac:dyDescent="0.2">
      <c r="A35" s="22" t="s">
        <v>9</v>
      </c>
      <c r="B35" s="23" t="s">
        <v>20</v>
      </c>
      <c r="C35" s="23" t="s">
        <v>27</v>
      </c>
      <c r="D35" s="23" t="s">
        <v>81</v>
      </c>
      <c r="E35" s="31" t="s">
        <v>82</v>
      </c>
      <c r="F35" s="23" t="s">
        <v>83</v>
      </c>
      <c r="G35" s="23" t="s">
        <v>84</v>
      </c>
      <c r="H35" s="26" t="s">
        <v>85</v>
      </c>
      <c r="I35" s="27">
        <v>1544.1332199999999</v>
      </c>
      <c r="J35" s="24">
        <v>101.91522999999999</v>
      </c>
      <c r="K35" s="25">
        <v>1646.04845</v>
      </c>
      <c r="L35" s="24">
        <v>12487.63846</v>
      </c>
      <c r="M35" s="24">
        <v>776.81455000000005</v>
      </c>
      <c r="N35" s="28">
        <v>13264.453009999999</v>
      </c>
      <c r="O35" s="27">
        <v>1848.7770599999999</v>
      </c>
      <c r="P35" s="24">
        <v>71.864509999999996</v>
      </c>
      <c r="Q35" s="25">
        <v>1920.64157</v>
      </c>
      <c r="R35" s="24">
        <v>12810.91908</v>
      </c>
      <c r="S35" s="24">
        <v>547.33826999999997</v>
      </c>
      <c r="T35" s="28">
        <v>13358.25735</v>
      </c>
      <c r="U35" s="15">
        <f t="shared" si="6"/>
        <v>-14.296947660046744</v>
      </c>
      <c r="V35" s="20">
        <f t="shared" si="5"/>
        <v>-0.70221988948282466</v>
      </c>
    </row>
    <row r="36" spans="1:22" ht="15" x14ac:dyDescent="0.2">
      <c r="A36" s="22" t="s">
        <v>9</v>
      </c>
      <c r="B36" s="23" t="s">
        <v>20</v>
      </c>
      <c r="C36" s="23" t="s">
        <v>27</v>
      </c>
      <c r="D36" s="23" t="s">
        <v>86</v>
      </c>
      <c r="E36" s="23" t="s">
        <v>87</v>
      </c>
      <c r="F36" s="23" t="s">
        <v>49</v>
      </c>
      <c r="G36" s="23" t="s">
        <v>88</v>
      </c>
      <c r="H36" s="26" t="s">
        <v>89</v>
      </c>
      <c r="I36" s="27">
        <v>104.029962</v>
      </c>
      <c r="J36" s="24">
        <v>40.925789999999999</v>
      </c>
      <c r="K36" s="25">
        <v>144.95575199999999</v>
      </c>
      <c r="L36" s="24">
        <v>787.69441800000004</v>
      </c>
      <c r="M36" s="24">
        <v>252.260154</v>
      </c>
      <c r="N36" s="28">
        <v>1039.9545720000001</v>
      </c>
      <c r="O36" s="27">
        <v>97.146510000000006</v>
      </c>
      <c r="P36" s="24">
        <v>32.415292000000001</v>
      </c>
      <c r="Q36" s="25">
        <v>129.561802</v>
      </c>
      <c r="R36" s="24">
        <v>639.56931199999997</v>
      </c>
      <c r="S36" s="24">
        <v>203.76347699999999</v>
      </c>
      <c r="T36" s="28">
        <v>843.33278900000005</v>
      </c>
      <c r="U36" s="15">
        <f t="shared" si="6"/>
        <v>11.881549779617906</v>
      </c>
      <c r="V36" s="20">
        <f t="shared" si="5"/>
        <v>23.314850977530298</v>
      </c>
    </row>
    <row r="37" spans="1:22" ht="15" x14ac:dyDescent="0.2">
      <c r="A37" s="22" t="s">
        <v>9</v>
      </c>
      <c r="B37" s="23" t="s">
        <v>20</v>
      </c>
      <c r="C37" s="23" t="s">
        <v>27</v>
      </c>
      <c r="D37" s="23" t="s">
        <v>86</v>
      </c>
      <c r="E37" s="23" t="s">
        <v>90</v>
      </c>
      <c r="F37" s="23" t="s">
        <v>49</v>
      </c>
      <c r="G37" s="23" t="s">
        <v>88</v>
      </c>
      <c r="H37" s="26" t="s">
        <v>91</v>
      </c>
      <c r="I37" s="27">
        <v>4.1941079999999999</v>
      </c>
      <c r="J37" s="24">
        <v>1.231476</v>
      </c>
      <c r="K37" s="25">
        <v>5.4255839999999997</v>
      </c>
      <c r="L37" s="24">
        <v>6.9555389999999999</v>
      </c>
      <c r="M37" s="24">
        <v>3.5003489999999999</v>
      </c>
      <c r="N37" s="28">
        <v>10.455888</v>
      </c>
      <c r="O37" s="27">
        <v>0</v>
      </c>
      <c r="P37" s="24">
        <v>0</v>
      </c>
      <c r="Q37" s="25">
        <v>0</v>
      </c>
      <c r="R37" s="24">
        <v>0</v>
      </c>
      <c r="S37" s="24">
        <v>0</v>
      </c>
      <c r="T37" s="28">
        <v>0</v>
      </c>
      <c r="U37" s="14" t="s">
        <v>18</v>
      </c>
      <c r="V37" s="19" t="s">
        <v>18</v>
      </c>
    </row>
    <row r="38" spans="1:22" ht="15" x14ac:dyDescent="0.2">
      <c r="A38" s="22" t="s">
        <v>9</v>
      </c>
      <c r="B38" s="23" t="s">
        <v>20</v>
      </c>
      <c r="C38" s="23" t="s">
        <v>27</v>
      </c>
      <c r="D38" s="23" t="s">
        <v>92</v>
      </c>
      <c r="E38" s="23" t="s">
        <v>162</v>
      </c>
      <c r="F38" s="23" t="s">
        <v>39</v>
      </c>
      <c r="G38" s="23" t="s">
        <v>93</v>
      </c>
      <c r="H38" s="26" t="s">
        <v>94</v>
      </c>
      <c r="I38" s="27">
        <v>299.64394399999998</v>
      </c>
      <c r="J38" s="24">
        <v>26.486096</v>
      </c>
      <c r="K38" s="25">
        <v>326.13004000000001</v>
      </c>
      <c r="L38" s="24">
        <v>701.15928899999994</v>
      </c>
      <c r="M38" s="24">
        <v>68.621628999999999</v>
      </c>
      <c r="N38" s="28">
        <v>769.78091800000004</v>
      </c>
      <c r="O38" s="27">
        <v>103.844685</v>
      </c>
      <c r="P38" s="24">
        <v>9.4319279999999992</v>
      </c>
      <c r="Q38" s="25">
        <v>113.276613</v>
      </c>
      <c r="R38" s="24">
        <v>837.57301600000005</v>
      </c>
      <c r="S38" s="24">
        <v>89.510531999999998</v>
      </c>
      <c r="T38" s="28">
        <v>927.08354799999995</v>
      </c>
      <c r="U38" s="14" t="s">
        <v>18</v>
      </c>
      <c r="V38" s="20">
        <f t="shared" si="5"/>
        <v>-16.967470767801817</v>
      </c>
    </row>
    <row r="39" spans="1:22" ht="15" x14ac:dyDescent="0.2">
      <c r="A39" s="22" t="s">
        <v>9</v>
      </c>
      <c r="B39" s="23" t="s">
        <v>20</v>
      </c>
      <c r="C39" s="23" t="s">
        <v>27</v>
      </c>
      <c r="D39" s="23" t="s">
        <v>95</v>
      </c>
      <c r="E39" s="23" t="s">
        <v>96</v>
      </c>
      <c r="F39" s="23" t="s">
        <v>24</v>
      </c>
      <c r="G39" s="23" t="s">
        <v>97</v>
      </c>
      <c r="H39" s="26" t="s">
        <v>98</v>
      </c>
      <c r="I39" s="27">
        <v>358.05</v>
      </c>
      <c r="J39" s="24">
        <v>53.600999999999999</v>
      </c>
      <c r="K39" s="25">
        <v>411.65100000000001</v>
      </c>
      <c r="L39" s="24">
        <v>1765.3340000000001</v>
      </c>
      <c r="M39" s="24">
        <v>373.4889</v>
      </c>
      <c r="N39" s="28">
        <v>2138.8229000000001</v>
      </c>
      <c r="O39" s="27">
        <v>159.74420000000001</v>
      </c>
      <c r="P39" s="24">
        <v>42.234400000000001</v>
      </c>
      <c r="Q39" s="25">
        <v>201.9786</v>
      </c>
      <c r="R39" s="24">
        <v>1680.8661999999999</v>
      </c>
      <c r="S39" s="24">
        <v>381.89769000000001</v>
      </c>
      <c r="T39" s="28">
        <v>2062.7638900000002</v>
      </c>
      <c r="U39" s="14" t="s">
        <v>18</v>
      </c>
      <c r="V39" s="20">
        <f t="shared" si="5"/>
        <v>3.6872378059710886</v>
      </c>
    </row>
    <row r="40" spans="1:22" ht="15" x14ac:dyDescent="0.2">
      <c r="A40" s="22" t="s">
        <v>9</v>
      </c>
      <c r="B40" s="23" t="s">
        <v>20</v>
      </c>
      <c r="C40" s="23" t="s">
        <v>27</v>
      </c>
      <c r="D40" s="23" t="s">
        <v>95</v>
      </c>
      <c r="E40" s="23" t="s">
        <v>99</v>
      </c>
      <c r="F40" s="23" t="s">
        <v>24</v>
      </c>
      <c r="G40" s="23" t="s">
        <v>97</v>
      </c>
      <c r="H40" s="26" t="s">
        <v>98</v>
      </c>
      <c r="I40" s="27">
        <v>235.95</v>
      </c>
      <c r="J40" s="24">
        <v>35.283000000000001</v>
      </c>
      <c r="K40" s="25">
        <v>271.233</v>
      </c>
      <c r="L40" s="24">
        <v>1391.645</v>
      </c>
      <c r="M40" s="24">
        <v>270.02390000000003</v>
      </c>
      <c r="N40" s="28">
        <v>1661.6688999999999</v>
      </c>
      <c r="O40" s="27">
        <v>117.9992</v>
      </c>
      <c r="P40" s="24">
        <v>31.2408</v>
      </c>
      <c r="Q40" s="25">
        <v>149.24</v>
      </c>
      <c r="R40" s="24">
        <v>952.82860000000005</v>
      </c>
      <c r="S40" s="24">
        <v>212.83891</v>
      </c>
      <c r="T40" s="28">
        <v>1165.66751</v>
      </c>
      <c r="U40" s="15">
        <f t="shared" si="6"/>
        <v>81.742830340391322</v>
      </c>
      <c r="V40" s="20">
        <f t="shared" si="5"/>
        <v>42.550846252890736</v>
      </c>
    </row>
    <row r="41" spans="1:22" ht="15" x14ac:dyDescent="0.2">
      <c r="A41" s="22" t="s">
        <v>9</v>
      </c>
      <c r="B41" s="23" t="s">
        <v>20</v>
      </c>
      <c r="C41" s="23" t="s">
        <v>27</v>
      </c>
      <c r="D41" s="23" t="s">
        <v>95</v>
      </c>
      <c r="E41" s="23" t="s">
        <v>198</v>
      </c>
      <c r="F41" s="23" t="s">
        <v>24</v>
      </c>
      <c r="G41" s="23" t="s">
        <v>97</v>
      </c>
      <c r="H41" s="26" t="s">
        <v>199</v>
      </c>
      <c r="I41" s="27">
        <v>78.099999999999994</v>
      </c>
      <c r="J41" s="24">
        <v>21.504000000000001</v>
      </c>
      <c r="K41" s="25">
        <v>99.603999999999999</v>
      </c>
      <c r="L41" s="24">
        <v>328.74599999999998</v>
      </c>
      <c r="M41" s="24">
        <v>80.712999999999994</v>
      </c>
      <c r="N41" s="28">
        <v>409.459</v>
      </c>
      <c r="O41" s="27">
        <v>0</v>
      </c>
      <c r="P41" s="24">
        <v>0</v>
      </c>
      <c r="Q41" s="25">
        <v>0</v>
      </c>
      <c r="R41" s="24">
        <v>0</v>
      </c>
      <c r="S41" s="24">
        <v>0</v>
      </c>
      <c r="T41" s="28">
        <v>0</v>
      </c>
      <c r="U41" s="14" t="s">
        <v>18</v>
      </c>
      <c r="V41" s="19" t="s">
        <v>18</v>
      </c>
    </row>
    <row r="42" spans="1:22" ht="15" x14ac:dyDescent="0.2">
      <c r="A42" s="22" t="s">
        <v>9</v>
      </c>
      <c r="B42" s="23" t="s">
        <v>20</v>
      </c>
      <c r="C42" s="23" t="s">
        <v>27</v>
      </c>
      <c r="D42" s="23" t="s">
        <v>200</v>
      </c>
      <c r="E42" s="23" t="s">
        <v>201</v>
      </c>
      <c r="F42" s="23" t="s">
        <v>44</v>
      </c>
      <c r="G42" s="23" t="s">
        <v>44</v>
      </c>
      <c r="H42" s="26" t="s">
        <v>113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22.44</v>
      </c>
      <c r="S42" s="24">
        <v>0</v>
      </c>
      <c r="T42" s="28">
        <v>22.44</v>
      </c>
      <c r="U42" s="14" t="s">
        <v>18</v>
      </c>
      <c r="V42" s="19" t="s">
        <v>18</v>
      </c>
    </row>
    <row r="43" spans="1:22" ht="15" x14ac:dyDescent="0.2">
      <c r="A43" s="22" t="s">
        <v>9</v>
      </c>
      <c r="B43" s="23" t="s">
        <v>202</v>
      </c>
      <c r="C43" s="23" t="s">
        <v>27</v>
      </c>
      <c r="D43" s="23" t="s">
        <v>200</v>
      </c>
      <c r="E43" s="31" t="s">
        <v>201</v>
      </c>
      <c r="F43" s="23" t="s">
        <v>44</v>
      </c>
      <c r="G43" s="23" t="s">
        <v>44</v>
      </c>
      <c r="H43" s="26" t="s">
        <v>113</v>
      </c>
      <c r="I43" s="27">
        <v>0</v>
      </c>
      <c r="J43" s="24">
        <v>0</v>
      </c>
      <c r="K43" s="25">
        <v>0</v>
      </c>
      <c r="L43" s="24">
        <v>0</v>
      </c>
      <c r="M43" s="24">
        <v>0</v>
      </c>
      <c r="N43" s="28">
        <v>0</v>
      </c>
      <c r="O43" s="27">
        <v>0</v>
      </c>
      <c r="P43" s="24">
        <v>0</v>
      </c>
      <c r="Q43" s="25">
        <v>0</v>
      </c>
      <c r="R43" s="24">
        <v>0</v>
      </c>
      <c r="S43" s="24">
        <v>11.31</v>
      </c>
      <c r="T43" s="28">
        <v>11.31</v>
      </c>
      <c r="U43" s="14" t="s">
        <v>18</v>
      </c>
      <c r="V43" s="19" t="s">
        <v>18</v>
      </c>
    </row>
    <row r="44" spans="1:22" ht="15" x14ac:dyDescent="0.2">
      <c r="A44" s="22" t="s">
        <v>9</v>
      </c>
      <c r="B44" s="23" t="s">
        <v>20</v>
      </c>
      <c r="C44" s="23" t="s">
        <v>27</v>
      </c>
      <c r="D44" s="23" t="s">
        <v>100</v>
      </c>
      <c r="E44" s="23" t="s">
        <v>208</v>
      </c>
      <c r="F44" s="23" t="s">
        <v>101</v>
      </c>
      <c r="G44" s="23" t="s">
        <v>102</v>
      </c>
      <c r="H44" s="26" t="s">
        <v>209</v>
      </c>
      <c r="I44" s="27">
        <v>0</v>
      </c>
      <c r="J44" s="24">
        <v>266.66001899999998</v>
      </c>
      <c r="K44" s="25">
        <v>266.66001899999998</v>
      </c>
      <c r="L44" s="24">
        <v>0</v>
      </c>
      <c r="M44" s="24">
        <v>737.07327699999996</v>
      </c>
      <c r="N44" s="28">
        <v>737.07327699999996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 x14ac:dyDescent="0.2">
      <c r="A45" s="22" t="s">
        <v>9</v>
      </c>
      <c r="B45" s="23" t="s">
        <v>20</v>
      </c>
      <c r="C45" s="23" t="s">
        <v>27</v>
      </c>
      <c r="D45" s="23" t="s">
        <v>100</v>
      </c>
      <c r="E45" s="23" t="s">
        <v>149</v>
      </c>
      <c r="F45" s="23" t="s">
        <v>101</v>
      </c>
      <c r="G45" s="23" t="s">
        <v>102</v>
      </c>
      <c r="H45" s="26" t="s">
        <v>150</v>
      </c>
      <c r="I45" s="27">
        <v>0</v>
      </c>
      <c r="J45" s="24">
        <v>0</v>
      </c>
      <c r="K45" s="25">
        <v>0</v>
      </c>
      <c r="L45" s="24">
        <v>332.80811999999997</v>
      </c>
      <c r="M45" s="24">
        <v>15.624171</v>
      </c>
      <c r="N45" s="28">
        <v>348.43229100000002</v>
      </c>
      <c r="O45" s="27">
        <v>424.301196</v>
      </c>
      <c r="P45" s="24">
        <v>21.066962</v>
      </c>
      <c r="Q45" s="25">
        <v>445.36815799999999</v>
      </c>
      <c r="R45" s="24">
        <v>625.62206500000002</v>
      </c>
      <c r="S45" s="24">
        <v>30.994947</v>
      </c>
      <c r="T45" s="28">
        <v>656.61701200000005</v>
      </c>
      <c r="U45" s="14" t="s">
        <v>18</v>
      </c>
      <c r="V45" s="20">
        <f t="shared" si="5"/>
        <v>-46.935232466989454</v>
      </c>
    </row>
    <row r="46" spans="1:22" ht="15" x14ac:dyDescent="0.2">
      <c r="A46" s="22" t="s">
        <v>9</v>
      </c>
      <c r="B46" s="23" t="s">
        <v>20</v>
      </c>
      <c r="C46" s="23" t="s">
        <v>21</v>
      </c>
      <c r="D46" s="23" t="s">
        <v>177</v>
      </c>
      <c r="E46" s="23" t="s">
        <v>180</v>
      </c>
      <c r="F46" s="23" t="s">
        <v>24</v>
      </c>
      <c r="G46" s="23" t="s">
        <v>178</v>
      </c>
      <c r="H46" s="26" t="s">
        <v>179</v>
      </c>
      <c r="I46" s="27">
        <v>81.232799999999997</v>
      </c>
      <c r="J46" s="24">
        <v>0</v>
      </c>
      <c r="K46" s="25">
        <v>81.232799999999997</v>
      </c>
      <c r="L46" s="24">
        <v>400.60946200000001</v>
      </c>
      <c r="M46" s="24">
        <v>3.8334999999999999</v>
      </c>
      <c r="N46" s="28">
        <v>404.44296200000002</v>
      </c>
      <c r="O46" s="27">
        <v>0</v>
      </c>
      <c r="P46" s="24">
        <v>0</v>
      </c>
      <c r="Q46" s="25">
        <v>0</v>
      </c>
      <c r="R46" s="24">
        <v>28.98</v>
      </c>
      <c r="S46" s="24">
        <v>0</v>
      </c>
      <c r="T46" s="28">
        <v>28.98</v>
      </c>
      <c r="U46" s="14" t="s">
        <v>18</v>
      </c>
      <c r="V46" s="19" t="s">
        <v>18</v>
      </c>
    </row>
    <row r="47" spans="1:22" ht="15" x14ac:dyDescent="0.2">
      <c r="A47" s="22" t="s">
        <v>9</v>
      </c>
      <c r="B47" s="23" t="s">
        <v>20</v>
      </c>
      <c r="C47" s="23" t="s">
        <v>27</v>
      </c>
      <c r="D47" s="23" t="s">
        <v>213</v>
      </c>
      <c r="E47" s="23" t="s">
        <v>214</v>
      </c>
      <c r="F47" s="23" t="s">
        <v>24</v>
      </c>
      <c r="G47" s="23" t="s">
        <v>215</v>
      </c>
      <c r="H47" s="26" t="s">
        <v>215</v>
      </c>
      <c r="I47" s="27">
        <v>0</v>
      </c>
      <c r="J47" s="24">
        <v>0</v>
      </c>
      <c r="K47" s="25">
        <v>0</v>
      </c>
      <c r="L47" s="24">
        <v>12.43486</v>
      </c>
      <c r="M47" s="24">
        <v>0</v>
      </c>
      <c r="N47" s="28">
        <v>12.43486</v>
      </c>
      <c r="O47" s="27">
        <v>0</v>
      </c>
      <c r="P47" s="24">
        <v>0</v>
      </c>
      <c r="Q47" s="25">
        <v>0</v>
      </c>
      <c r="R47" s="24">
        <v>0</v>
      </c>
      <c r="S47" s="24">
        <v>0</v>
      </c>
      <c r="T47" s="28">
        <v>0</v>
      </c>
      <c r="U47" s="14" t="s">
        <v>18</v>
      </c>
      <c r="V47" s="19" t="s">
        <v>18</v>
      </c>
    </row>
    <row r="48" spans="1:22" ht="15" x14ac:dyDescent="0.2">
      <c r="A48" s="22" t="s">
        <v>9</v>
      </c>
      <c r="B48" s="23" t="s">
        <v>20</v>
      </c>
      <c r="C48" s="23" t="s">
        <v>27</v>
      </c>
      <c r="D48" s="23" t="s">
        <v>103</v>
      </c>
      <c r="E48" s="23" t="s">
        <v>104</v>
      </c>
      <c r="F48" s="23" t="s">
        <v>32</v>
      </c>
      <c r="G48" s="23" t="s">
        <v>33</v>
      </c>
      <c r="H48" s="26" t="s">
        <v>33</v>
      </c>
      <c r="I48" s="27">
        <v>0</v>
      </c>
      <c r="J48" s="24">
        <v>0</v>
      </c>
      <c r="K48" s="25">
        <v>0</v>
      </c>
      <c r="L48" s="24">
        <v>0</v>
      </c>
      <c r="M48" s="24">
        <v>0</v>
      </c>
      <c r="N48" s="28">
        <v>0</v>
      </c>
      <c r="O48" s="27">
        <v>34.724966999999999</v>
      </c>
      <c r="P48" s="24">
        <v>0</v>
      </c>
      <c r="Q48" s="25">
        <v>34.724966999999999</v>
      </c>
      <c r="R48" s="24">
        <v>141.074636</v>
      </c>
      <c r="S48" s="24">
        <v>0</v>
      </c>
      <c r="T48" s="28">
        <v>141.074636</v>
      </c>
      <c r="U48" s="14" t="s">
        <v>18</v>
      </c>
      <c r="V48" s="19" t="s">
        <v>18</v>
      </c>
    </row>
    <row r="49" spans="1:22" ht="15" x14ac:dyDescent="0.2">
      <c r="A49" s="22" t="s">
        <v>9</v>
      </c>
      <c r="B49" s="23" t="s">
        <v>20</v>
      </c>
      <c r="C49" s="23" t="s">
        <v>21</v>
      </c>
      <c r="D49" s="23" t="s">
        <v>105</v>
      </c>
      <c r="E49" s="23" t="s">
        <v>106</v>
      </c>
      <c r="F49" s="23" t="s">
        <v>24</v>
      </c>
      <c r="G49" s="23" t="s">
        <v>107</v>
      </c>
      <c r="H49" s="26" t="s">
        <v>108</v>
      </c>
      <c r="I49" s="27">
        <v>59.926859999999998</v>
      </c>
      <c r="J49" s="24">
        <v>0.58124200000000004</v>
      </c>
      <c r="K49" s="25">
        <v>60.508102000000001</v>
      </c>
      <c r="L49" s="24">
        <v>314.34904799999998</v>
      </c>
      <c r="M49" s="24">
        <v>3.0287220000000001</v>
      </c>
      <c r="N49" s="28">
        <v>317.37777</v>
      </c>
      <c r="O49" s="27">
        <v>66.302030000000002</v>
      </c>
      <c r="P49" s="24">
        <v>2.860236</v>
      </c>
      <c r="Q49" s="25">
        <v>69.162266000000002</v>
      </c>
      <c r="R49" s="24">
        <v>380.05240700000002</v>
      </c>
      <c r="S49" s="24">
        <v>12.983580999999999</v>
      </c>
      <c r="T49" s="28">
        <v>393.03598799999997</v>
      </c>
      <c r="U49" s="15">
        <f t="shared" si="6"/>
        <v>-12.512840455516594</v>
      </c>
      <c r="V49" s="20">
        <f t="shared" si="5"/>
        <v>-19.249692219023974</v>
      </c>
    </row>
    <row r="50" spans="1:22" ht="15" x14ac:dyDescent="0.2">
      <c r="A50" s="22" t="s">
        <v>9</v>
      </c>
      <c r="B50" s="23" t="s">
        <v>20</v>
      </c>
      <c r="C50" s="23" t="s">
        <v>27</v>
      </c>
      <c r="D50" s="23" t="s">
        <v>169</v>
      </c>
      <c r="E50" s="23" t="s">
        <v>170</v>
      </c>
      <c r="F50" s="23" t="s">
        <v>24</v>
      </c>
      <c r="G50" s="23" t="s">
        <v>171</v>
      </c>
      <c r="H50" s="26" t="s">
        <v>172</v>
      </c>
      <c r="I50" s="27">
        <v>0</v>
      </c>
      <c r="J50" s="24">
        <v>5.0908000000000002E-2</v>
      </c>
      <c r="K50" s="25">
        <v>5.0908000000000002E-2</v>
      </c>
      <c r="L50" s="24">
        <v>0</v>
      </c>
      <c r="M50" s="24">
        <v>7.8505000000000005E-2</v>
      </c>
      <c r="N50" s="28">
        <v>7.8505000000000005E-2</v>
      </c>
      <c r="O50" s="27">
        <v>0</v>
      </c>
      <c r="P50" s="24">
        <v>0.39344400000000002</v>
      </c>
      <c r="Q50" s="25">
        <v>0.39344400000000002</v>
      </c>
      <c r="R50" s="24">
        <v>0</v>
      </c>
      <c r="S50" s="24">
        <v>0.96139600000000003</v>
      </c>
      <c r="T50" s="28">
        <v>0.96139600000000003</v>
      </c>
      <c r="U50" s="15">
        <f t="shared" si="6"/>
        <v>-87.06092862008316</v>
      </c>
      <c r="V50" s="20">
        <f t="shared" si="5"/>
        <v>-91.834270165467714</v>
      </c>
    </row>
    <row r="51" spans="1:22" ht="15" x14ac:dyDescent="0.2">
      <c r="A51" s="22" t="s">
        <v>9</v>
      </c>
      <c r="B51" s="23" t="s">
        <v>20</v>
      </c>
      <c r="C51" s="23" t="s">
        <v>27</v>
      </c>
      <c r="D51" s="23" t="s">
        <v>109</v>
      </c>
      <c r="E51" s="23" t="s">
        <v>166</v>
      </c>
      <c r="F51" s="23" t="s">
        <v>44</v>
      </c>
      <c r="G51" s="23" t="s">
        <v>44</v>
      </c>
      <c r="H51" s="26" t="s">
        <v>110</v>
      </c>
      <c r="I51" s="27">
        <v>294.57174700000002</v>
      </c>
      <c r="J51" s="24">
        <v>22.138933000000002</v>
      </c>
      <c r="K51" s="25">
        <v>316.71068000000002</v>
      </c>
      <c r="L51" s="24">
        <v>1734.019389</v>
      </c>
      <c r="M51" s="24">
        <v>146.40299899999999</v>
      </c>
      <c r="N51" s="28">
        <v>1880.422388</v>
      </c>
      <c r="O51" s="27">
        <v>36.073338999999997</v>
      </c>
      <c r="P51" s="24">
        <v>2.7060620000000002</v>
      </c>
      <c r="Q51" s="25">
        <v>38.779401</v>
      </c>
      <c r="R51" s="24">
        <v>36.073338999999997</v>
      </c>
      <c r="S51" s="24">
        <v>2.7060620000000002</v>
      </c>
      <c r="T51" s="28">
        <v>38.779401</v>
      </c>
      <c r="U51" s="14" t="s">
        <v>18</v>
      </c>
      <c r="V51" s="19" t="s">
        <v>18</v>
      </c>
    </row>
    <row r="52" spans="1:22" ht="15" x14ac:dyDescent="0.2">
      <c r="A52" s="22" t="s">
        <v>9</v>
      </c>
      <c r="B52" s="23" t="s">
        <v>20</v>
      </c>
      <c r="C52" s="23" t="s">
        <v>27</v>
      </c>
      <c r="D52" s="23" t="s">
        <v>111</v>
      </c>
      <c r="E52" s="23" t="s">
        <v>163</v>
      </c>
      <c r="F52" s="23" t="s">
        <v>44</v>
      </c>
      <c r="G52" s="23" t="s">
        <v>44</v>
      </c>
      <c r="H52" s="26" t="s">
        <v>113</v>
      </c>
      <c r="I52" s="27">
        <v>0</v>
      </c>
      <c r="J52" s="24">
        <v>0</v>
      </c>
      <c r="K52" s="25">
        <v>0</v>
      </c>
      <c r="L52" s="24">
        <v>0</v>
      </c>
      <c r="M52" s="24">
        <v>0</v>
      </c>
      <c r="N52" s="28">
        <v>0</v>
      </c>
      <c r="O52" s="27">
        <v>0</v>
      </c>
      <c r="P52" s="24">
        <v>0</v>
      </c>
      <c r="Q52" s="25">
        <v>0</v>
      </c>
      <c r="R52" s="24">
        <v>8036.6547309999996</v>
      </c>
      <c r="S52" s="24">
        <v>372.69086399999998</v>
      </c>
      <c r="T52" s="28">
        <v>8409.3455950000007</v>
      </c>
      <c r="U52" s="14" t="s">
        <v>18</v>
      </c>
      <c r="V52" s="19" t="s">
        <v>18</v>
      </c>
    </row>
    <row r="53" spans="1:22" ht="15" x14ac:dyDescent="0.2">
      <c r="A53" s="22" t="s">
        <v>9</v>
      </c>
      <c r="B53" s="23" t="s">
        <v>20</v>
      </c>
      <c r="C53" s="23" t="s">
        <v>27</v>
      </c>
      <c r="D53" s="23" t="s">
        <v>111</v>
      </c>
      <c r="E53" s="23" t="s">
        <v>112</v>
      </c>
      <c r="F53" s="23" t="s">
        <v>44</v>
      </c>
      <c r="G53" s="23" t="s">
        <v>44</v>
      </c>
      <c r="H53" s="26" t="s">
        <v>113</v>
      </c>
      <c r="I53" s="27">
        <v>0</v>
      </c>
      <c r="J53" s="24">
        <v>0</v>
      </c>
      <c r="K53" s="25">
        <v>0</v>
      </c>
      <c r="L53" s="24">
        <v>0</v>
      </c>
      <c r="M53" s="24">
        <v>0</v>
      </c>
      <c r="N53" s="28">
        <v>0</v>
      </c>
      <c r="O53" s="27">
        <v>141.99596199999999</v>
      </c>
      <c r="P53" s="24">
        <v>2.4195709999999999</v>
      </c>
      <c r="Q53" s="25">
        <v>144.41553300000001</v>
      </c>
      <c r="R53" s="24">
        <v>1544.1191679999999</v>
      </c>
      <c r="S53" s="24">
        <v>38.690063000000002</v>
      </c>
      <c r="T53" s="28">
        <v>1582.8092320000001</v>
      </c>
      <c r="U53" s="14" t="s">
        <v>18</v>
      </c>
      <c r="V53" s="19" t="s">
        <v>18</v>
      </c>
    </row>
    <row r="54" spans="1:22" ht="15" x14ac:dyDescent="0.2">
      <c r="A54" s="22" t="s">
        <v>9</v>
      </c>
      <c r="B54" s="23" t="s">
        <v>20</v>
      </c>
      <c r="C54" s="23" t="s">
        <v>27</v>
      </c>
      <c r="D54" s="23" t="s">
        <v>114</v>
      </c>
      <c r="E54" s="23" t="s">
        <v>193</v>
      </c>
      <c r="F54" s="23" t="s">
        <v>39</v>
      </c>
      <c r="G54" s="23" t="s">
        <v>40</v>
      </c>
      <c r="H54" s="26" t="s">
        <v>116</v>
      </c>
      <c r="I54" s="27">
        <v>0</v>
      </c>
      <c r="J54" s="24">
        <v>726.59590000000003</v>
      </c>
      <c r="K54" s="25">
        <v>726.59590000000003</v>
      </c>
      <c r="L54" s="24">
        <v>0</v>
      </c>
      <c r="M54" s="24">
        <v>5026.1418000000003</v>
      </c>
      <c r="N54" s="28">
        <v>5026.1418000000003</v>
      </c>
      <c r="O54" s="27">
        <v>0</v>
      </c>
      <c r="P54" s="24">
        <v>0</v>
      </c>
      <c r="Q54" s="25">
        <v>0</v>
      </c>
      <c r="R54" s="24">
        <v>0</v>
      </c>
      <c r="S54" s="24">
        <v>0</v>
      </c>
      <c r="T54" s="28">
        <v>0</v>
      </c>
      <c r="U54" s="14" t="s">
        <v>18</v>
      </c>
      <c r="V54" s="19" t="s">
        <v>18</v>
      </c>
    </row>
    <row r="55" spans="1:22" ht="15" x14ac:dyDescent="0.2">
      <c r="A55" s="22" t="s">
        <v>9</v>
      </c>
      <c r="B55" s="23" t="s">
        <v>20</v>
      </c>
      <c r="C55" s="23" t="s">
        <v>27</v>
      </c>
      <c r="D55" s="23" t="s">
        <v>114</v>
      </c>
      <c r="E55" s="23" t="s">
        <v>115</v>
      </c>
      <c r="F55" s="23" t="s">
        <v>39</v>
      </c>
      <c r="G55" s="23" t="s">
        <v>40</v>
      </c>
      <c r="H55" s="26" t="s">
        <v>116</v>
      </c>
      <c r="I55" s="27">
        <v>0</v>
      </c>
      <c r="J55" s="24">
        <v>0</v>
      </c>
      <c r="K55" s="25">
        <v>0</v>
      </c>
      <c r="L55" s="24">
        <v>0</v>
      </c>
      <c r="M55" s="24">
        <v>0</v>
      </c>
      <c r="N55" s="28">
        <v>0</v>
      </c>
      <c r="O55" s="27">
        <v>0</v>
      </c>
      <c r="P55" s="24">
        <v>727.95309999999995</v>
      </c>
      <c r="Q55" s="25">
        <v>727.95309999999995</v>
      </c>
      <c r="R55" s="24">
        <v>0</v>
      </c>
      <c r="S55" s="24">
        <v>4687.9250000000002</v>
      </c>
      <c r="T55" s="28">
        <v>4687.9250000000002</v>
      </c>
      <c r="U55" s="14" t="s">
        <v>18</v>
      </c>
      <c r="V55" s="19" t="s">
        <v>18</v>
      </c>
    </row>
    <row r="56" spans="1:22" ht="15" x14ac:dyDescent="0.2">
      <c r="A56" s="22" t="s">
        <v>9</v>
      </c>
      <c r="B56" s="23" t="s">
        <v>20</v>
      </c>
      <c r="C56" s="23" t="s">
        <v>27</v>
      </c>
      <c r="D56" s="23" t="s">
        <v>114</v>
      </c>
      <c r="E56" s="23" t="s">
        <v>117</v>
      </c>
      <c r="F56" s="23" t="s">
        <v>39</v>
      </c>
      <c r="G56" s="23" t="s">
        <v>40</v>
      </c>
      <c r="H56" s="26" t="s">
        <v>116</v>
      </c>
      <c r="I56" s="27">
        <v>0</v>
      </c>
      <c r="J56" s="24">
        <v>0</v>
      </c>
      <c r="K56" s="25">
        <v>0</v>
      </c>
      <c r="L56" s="24">
        <v>0</v>
      </c>
      <c r="M56" s="24">
        <v>0</v>
      </c>
      <c r="N56" s="28">
        <v>0</v>
      </c>
      <c r="O56" s="27">
        <v>0</v>
      </c>
      <c r="P56" s="24">
        <v>43.477800000000002</v>
      </c>
      <c r="Q56" s="25">
        <v>43.477800000000002</v>
      </c>
      <c r="R56" s="24">
        <v>0</v>
      </c>
      <c r="S56" s="24">
        <v>264.96039999999999</v>
      </c>
      <c r="T56" s="28">
        <v>264.96039999999999</v>
      </c>
      <c r="U56" s="14" t="s">
        <v>18</v>
      </c>
      <c r="V56" s="19" t="s">
        <v>18</v>
      </c>
    </row>
    <row r="57" spans="1:22" ht="15" x14ac:dyDescent="0.2">
      <c r="A57" s="22" t="s">
        <v>9</v>
      </c>
      <c r="B57" s="23" t="s">
        <v>20</v>
      </c>
      <c r="C57" s="23" t="s">
        <v>21</v>
      </c>
      <c r="D57" s="23" t="s">
        <v>181</v>
      </c>
      <c r="E57" s="23" t="s">
        <v>182</v>
      </c>
      <c r="F57" s="23" t="s">
        <v>44</v>
      </c>
      <c r="G57" s="23" t="s">
        <v>183</v>
      </c>
      <c r="H57" s="26" t="s">
        <v>184</v>
      </c>
      <c r="I57" s="27">
        <v>0</v>
      </c>
      <c r="J57" s="24">
        <v>0</v>
      </c>
      <c r="K57" s="25">
        <v>0</v>
      </c>
      <c r="L57" s="24">
        <v>412.19276500000001</v>
      </c>
      <c r="M57" s="24">
        <v>0</v>
      </c>
      <c r="N57" s="28">
        <v>412.19276500000001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 x14ac:dyDescent="0.2">
      <c r="A58" s="22" t="s">
        <v>9</v>
      </c>
      <c r="B58" s="23" t="s">
        <v>20</v>
      </c>
      <c r="C58" s="23" t="s">
        <v>27</v>
      </c>
      <c r="D58" s="23" t="s">
        <v>185</v>
      </c>
      <c r="E58" s="23" t="s">
        <v>186</v>
      </c>
      <c r="F58" s="23" t="s">
        <v>74</v>
      </c>
      <c r="G58" s="23" t="s">
        <v>187</v>
      </c>
      <c r="H58" s="26" t="s">
        <v>188</v>
      </c>
      <c r="I58" s="27">
        <v>0</v>
      </c>
      <c r="J58" s="24">
        <v>1.9408999999999999E-2</v>
      </c>
      <c r="K58" s="25">
        <v>1.9408999999999999E-2</v>
      </c>
      <c r="L58" s="24">
        <v>0</v>
      </c>
      <c r="M58" s="24">
        <v>0.54494799999999999</v>
      </c>
      <c r="N58" s="28">
        <v>0.54494799999999999</v>
      </c>
      <c r="O58" s="27">
        <v>0</v>
      </c>
      <c r="P58" s="24">
        <v>0</v>
      </c>
      <c r="Q58" s="25">
        <v>0</v>
      </c>
      <c r="R58" s="24">
        <v>0</v>
      </c>
      <c r="S58" s="24">
        <v>0</v>
      </c>
      <c r="T58" s="28">
        <v>0</v>
      </c>
      <c r="U58" s="14" t="s">
        <v>18</v>
      </c>
      <c r="V58" s="19" t="s">
        <v>18</v>
      </c>
    </row>
    <row r="59" spans="1:22" ht="15" x14ac:dyDescent="0.2">
      <c r="A59" s="22" t="s">
        <v>9</v>
      </c>
      <c r="B59" s="23" t="s">
        <v>20</v>
      </c>
      <c r="C59" s="23" t="s">
        <v>27</v>
      </c>
      <c r="D59" s="23" t="s">
        <v>219</v>
      </c>
      <c r="E59" s="23" t="s">
        <v>71</v>
      </c>
      <c r="F59" s="23" t="s">
        <v>44</v>
      </c>
      <c r="G59" s="23" t="s">
        <v>44</v>
      </c>
      <c r="H59" s="26" t="s">
        <v>72</v>
      </c>
      <c r="I59" s="27">
        <v>1027.6080099999999</v>
      </c>
      <c r="J59" s="24">
        <v>103.86107</v>
      </c>
      <c r="K59" s="25">
        <v>1131.4690800000001</v>
      </c>
      <c r="L59" s="24">
        <v>7744.8546370000004</v>
      </c>
      <c r="M59" s="24">
        <v>925.54024000000004</v>
      </c>
      <c r="N59" s="28">
        <v>8670.3948770000006</v>
      </c>
      <c r="O59" s="27">
        <v>1334.0075400000001</v>
      </c>
      <c r="P59" s="24">
        <v>178.287068</v>
      </c>
      <c r="Q59" s="25">
        <v>1512.2946079999999</v>
      </c>
      <c r="R59" s="24">
        <v>10231.880150999999</v>
      </c>
      <c r="S59" s="24">
        <v>1014.769942</v>
      </c>
      <c r="T59" s="28">
        <v>11246.650093</v>
      </c>
      <c r="U59" s="15">
        <f t="shared" si="6"/>
        <v>-25.181966925322786</v>
      </c>
      <c r="V59" s="20">
        <f t="shared" si="5"/>
        <v>-22.906867331130719</v>
      </c>
    </row>
    <row r="60" spans="1:22" ht="15" x14ac:dyDescent="0.2">
      <c r="A60" s="22" t="s">
        <v>9</v>
      </c>
      <c r="B60" s="23" t="s">
        <v>20</v>
      </c>
      <c r="C60" s="23" t="s">
        <v>27</v>
      </c>
      <c r="D60" s="23" t="s">
        <v>119</v>
      </c>
      <c r="E60" s="23" t="s">
        <v>120</v>
      </c>
      <c r="F60" s="23" t="s">
        <v>30</v>
      </c>
      <c r="G60" s="23" t="s">
        <v>31</v>
      </c>
      <c r="H60" s="26" t="s">
        <v>31</v>
      </c>
      <c r="I60" s="27">
        <v>1052.843376</v>
      </c>
      <c r="J60" s="24">
        <v>27.997558000000001</v>
      </c>
      <c r="K60" s="25">
        <v>1080.8409340000001</v>
      </c>
      <c r="L60" s="24">
        <v>7575.7602040000002</v>
      </c>
      <c r="M60" s="24">
        <v>212.126587</v>
      </c>
      <c r="N60" s="28">
        <v>7787.8867909999999</v>
      </c>
      <c r="O60" s="27">
        <v>1110.281221</v>
      </c>
      <c r="P60" s="24">
        <v>16.981470000000002</v>
      </c>
      <c r="Q60" s="25">
        <v>1127.2626909999999</v>
      </c>
      <c r="R60" s="24">
        <v>9240.5661880000007</v>
      </c>
      <c r="S60" s="24">
        <v>160.98398900000001</v>
      </c>
      <c r="T60" s="28">
        <v>9401.5501760000006</v>
      </c>
      <c r="U60" s="15">
        <f t="shared" si="6"/>
        <v>-4.118095752713935</v>
      </c>
      <c r="V60" s="20">
        <f t="shared" si="5"/>
        <v>-17.16380123268727</v>
      </c>
    </row>
    <row r="61" spans="1:22" ht="15" x14ac:dyDescent="0.2">
      <c r="A61" s="22" t="s">
        <v>9</v>
      </c>
      <c r="B61" s="23" t="s">
        <v>20</v>
      </c>
      <c r="C61" s="23" t="s">
        <v>27</v>
      </c>
      <c r="D61" s="23" t="s">
        <v>121</v>
      </c>
      <c r="E61" s="23" t="s">
        <v>122</v>
      </c>
      <c r="F61" s="23" t="s">
        <v>39</v>
      </c>
      <c r="G61" s="23" t="s">
        <v>123</v>
      </c>
      <c r="H61" s="26" t="s">
        <v>123</v>
      </c>
      <c r="I61" s="27">
        <v>219.82901799999999</v>
      </c>
      <c r="J61" s="24">
        <v>83.777341000000007</v>
      </c>
      <c r="K61" s="25">
        <v>303.606359</v>
      </c>
      <c r="L61" s="24">
        <v>1577.126833</v>
      </c>
      <c r="M61" s="24">
        <v>567.85647300000005</v>
      </c>
      <c r="N61" s="28">
        <v>2144.9833050000002</v>
      </c>
      <c r="O61" s="27">
        <v>356.983318</v>
      </c>
      <c r="P61" s="24">
        <v>76.650169000000005</v>
      </c>
      <c r="Q61" s="25">
        <v>433.633487</v>
      </c>
      <c r="R61" s="24">
        <v>2146.07231</v>
      </c>
      <c r="S61" s="24">
        <v>528.16847199999995</v>
      </c>
      <c r="T61" s="28">
        <v>2674.2407819999999</v>
      </c>
      <c r="U61" s="15">
        <f t="shared" si="6"/>
        <v>-29.985490488653156</v>
      </c>
      <c r="V61" s="20">
        <f t="shared" si="5"/>
        <v>-19.790943304820175</v>
      </c>
    </row>
    <row r="62" spans="1:22" ht="15" x14ac:dyDescent="0.2">
      <c r="A62" s="22" t="s">
        <v>9</v>
      </c>
      <c r="B62" s="23" t="s">
        <v>20</v>
      </c>
      <c r="C62" s="23" t="s">
        <v>21</v>
      </c>
      <c r="D62" s="23" t="s">
        <v>203</v>
      </c>
      <c r="E62" s="23" t="s">
        <v>204</v>
      </c>
      <c r="F62" s="23" t="s">
        <v>24</v>
      </c>
      <c r="G62" s="23" t="s">
        <v>205</v>
      </c>
      <c r="H62" s="26" t="s">
        <v>206</v>
      </c>
      <c r="I62" s="27">
        <v>9.5</v>
      </c>
      <c r="J62" s="24">
        <v>0</v>
      </c>
      <c r="K62" s="25">
        <v>9.5</v>
      </c>
      <c r="L62" s="24">
        <v>50.3</v>
      </c>
      <c r="M62" s="24">
        <v>0</v>
      </c>
      <c r="N62" s="28">
        <v>50.3</v>
      </c>
      <c r="O62" s="27">
        <v>10.4</v>
      </c>
      <c r="P62" s="24">
        <v>0</v>
      </c>
      <c r="Q62" s="25">
        <v>10.4</v>
      </c>
      <c r="R62" s="24">
        <v>17.600000000000001</v>
      </c>
      <c r="S62" s="24">
        <v>0</v>
      </c>
      <c r="T62" s="28">
        <v>17.600000000000001</v>
      </c>
      <c r="U62" s="15">
        <f t="shared" si="6"/>
        <v>-8.6538461538461569</v>
      </c>
      <c r="V62" s="19" t="s">
        <v>18</v>
      </c>
    </row>
    <row r="63" spans="1:22" ht="15" x14ac:dyDescent="0.2">
      <c r="A63" s="22" t="s">
        <v>9</v>
      </c>
      <c r="B63" s="23" t="s">
        <v>20</v>
      </c>
      <c r="C63" s="23" t="s">
        <v>21</v>
      </c>
      <c r="D63" s="23" t="s">
        <v>124</v>
      </c>
      <c r="E63" s="23" t="s">
        <v>125</v>
      </c>
      <c r="F63" s="23" t="s">
        <v>24</v>
      </c>
      <c r="G63" s="23" t="s">
        <v>25</v>
      </c>
      <c r="H63" s="26" t="s">
        <v>26</v>
      </c>
      <c r="I63" s="27">
        <v>92.148703999999995</v>
      </c>
      <c r="J63" s="24">
        <v>3.2620450000000001</v>
      </c>
      <c r="K63" s="25">
        <v>95.410748999999996</v>
      </c>
      <c r="L63" s="24">
        <v>647.64312600000005</v>
      </c>
      <c r="M63" s="24">
        <v>22.356100000000001</v>
      </c>
      <c r="N63" s="28">
        <v>669.99922600000002</v>
      </c>
      <c r="O63" s="27">
        <v>69.648285000000001</v>
      </c>
      <c r="P63" s="24">
        <v>2.506812</v>
      </c>
      <c r="Q63" s="25">
        <v>72.155096999999998</v>
      </c>
      <c r="R63" s="24">
        <v>551.96263099999999</v>
      </c>
      <c r="S63" s="24">
        <v>15.900167</v>
      </c>
      <c r="T63" s="28">
        <v>567.862798</v>
      </c>
      <c r="U63" s="15">
        <f t="shared" si="6"/>
        <v>32.230089026143219</v>
      </c>
      <c r="V63" s="20">
        <f t="shared" si="5"/>
        <v>17.986110088514739</v>
      </c>
    </row>
    <row r="64" spans="1:22" ht="15" x14ac:dyDescent="0.2">
      <c r="A64" s="22" t="s">
        <v>9</v>
      </c>
      <c r="B64" s="23" t="s">
        <v>20</v>
      </c>
      <c r="C64" s="23" t="s">
        <v>27</v>
      </c>
      <c r="D64" s="23" t="s">
        <v>210</v>
      </c>
      <c r="E64" s="23" t="s">
        <v>211</v>
      </c>
      <c r="F64" s="23" t="s">
        <v>74</v>
      </c>
      <c r="G64" s="23" t="s">
        <v>75</v>
      </c>
      <c r="H64" s="26" t="s">
        <v>212</v>
      </c>
      <c r="I64" s="27">
        <v>0</v>
      </c>
      <c r="J64" s="24">
        <v>0</v>
      </c>
      <c r="K64" s="25">
        <v>0</v>
      </c>
      <c r="L64" s="24">
        <v>0</v>
      </c>
      <c r="M64" s="24">
        <v>0</v>
      </c>
      <c r="N64" s="28">
        <v>0</v>
      </c>
      <c r="O64" s="27">
        <v>0</v>
      </c>
      <c r="P64" s="24">
        <v>0</v>
      </c>
      <c r="Q64" s="25">
        <v>0</v>
      </c>
      <c r="R64" s="24">
        <v>0</v>
      </c>
      <c r="S64" s="24">
        <v>1.8027000000000001E-2</v>
      </c>
      <c r="T64" s="28">
        <v>1.8027000000000001E-2</v>
      </c>
      <c r="U64" s="14" t="s">
        <v>18</v>
      </c>
      <c r="V64" s="19" t="s">
        <v>18</v>
      </c>
    </row>
    <row r="65" spans="1:22" ht="15" x14ac:dyDescent="0.2">
      <c r="A65" s="22" t="s">
        <v>9</v>
      </c>
      <c r="B65" s="23" t="s">
        <v>20</v>
      </c>
      <c r="C65" s="23" t="s">
        <v>21</v>
      </c>
      <c r="D65" s="23" t="s">
        <v>158</v>
      </c>
      <c r="E65" s="23" t="s">
        <v>126</v>
      </c>
      <c r="F65" s="23" t="s">
        <v>24</v>
      </c>
      <c r="G65" s="23" t="s">
        <v>107</v>
      </c>
      <c r="H65" s="26" t="s">
        <v>108</v>
      </c>
      <c r="I65" s="27">
        <v>254.41490300000001</v>
      </c>
      <c r="J65" s="24">
        <v>0</v>
      </c>
      <c r="K65" s="25">
        <v>254.41490300000001</v>
      </c>
      <c r="L65" s="24">
        <v>753.53967799999998</v>
      </c>
      <c r="M65" s="24">
        <v>0.94220400000000004</v>
      </c>
      <c r="N65" s="28">
        <v>754.48188200000004</v>
      </c>
      <c r="O65" s="27">
        <v>157.39777699999999</v>
      </c>
      <c r="P65" s="24">
        <v>0</v>
      </c>
      <c r="Q65" s="25">
        <v>157.39777699999999</v>
      </c>
      <c r="R65" s="24">
        <v>1126.713377</v>
      </c>
      <c r="S65" s="24">
        <v>0</v>
      </c>
      <c r="T65" s="28">
        <v>1126.713377</v>
      </c>
      <c r="U65" s="15">
        <f t="shared" si="6"/>
        <v>61.638180569729407</v>
      </c>
      <c r="V65" s="20">
        <f t="shared" si="5"/>
        <v>-33.036928698859313</v>
      </c>
    </row>
    <row r="66" spans="1:22" ht="15" x14ac:dyDescent="0.2">
      <c r="A66" s="22" t="s">
        <v>9</v>
      </c>
      <c r="B66" s="23" t="s">
        <v>20</v>
      </c>
      <c r="C66" s="23" t="s">
        <v>27</v>
      </c>
      <c r="D66" s="23" t="s">
        <v>226</v>
      </c>
      <c r="E66" s="23" t="s">
        <v>227</v>
      </c>
      <c r="F66" s="23" t="s">
        <v>49</v>
      </c>
      <c r="G66" s="23" t="s">
        <v>228</v>
      </c>
      <c r="H66" s="26" t="s">
        <v>72</v>
      </c>
      <c r="I66" s="27">
        <v>0</v>
      </c>
      <c r="J66" s="24">
        <v>119.77355</v>
      </c>
      <c r="K66" s="25">
        <v>119.77355</v>
      </c>
      <c r="L66" s="24">
        <v>0</v>
      </c>
      <c r="M66" s="24">
        <v>119.77355</v>
      </c>
      <c r="N66" s="28">
        <v>119.77355</v>
      </c>
      <c r="O66" s="27">
        <v>0</v>
      </c>
      <c r="P66" s="24">
        <v>0</v>
      </c>
      <c r="Q66" s="25">
        <v>0</v>
      </c>
      <c r="R66" s="24">
        <v>0</v>
      </c>
      <c r="S66" s="24">
        <v>0</v>
      </c>
      <c r="T66" s="28">
        <v>0</v>
      </c>
      <c r="U66" s="14" t="s">
        <v>18</v>
      </c>
      <c r="V66" s="19" t="s">
        <v>18</v>
      </c>
    </row>
    <row r="67" spans="1:22" ht="15" x14ac:dyDescent="0.2">
      <c r="A67" s="22" t="s">
        <v>9</v>
      </c>
      <c r="B67" s="23" t="s">
        <v>20</v>
      </c>
      <c r="C67" s="23" t="s">
        <v>27</v>
      </c>
      <c r="D67" s="23" t="s">
        <v>127</v>
      </c>
      <c r="E67" s="23" t="s">
        <v>128</v>
      </c>
      <c r="F67" s="23" t="s">
        <v>24</v>
      </c>
      <c r="G67" s="23" t="s">
        <v>54</v>
      </c>
      <c r="H67" s="26" t="s">
        <v>129</v>
      </c>
      <c r="I67" s="27">
        <v>0</v>
      </c>
      <c r="J67" s="24">
        <v>0</v>
      </c>
      <c r="K67" s="25">
        <v>0</v>
      </c>
      <c r="L67" s="24">
        <v>87.146730000000005</v>
      </c>
      <c r="M67" s="24">
        <v>108.332359</v>
      </c>
      <c r="N67" s="28">
        <v>195.47908899999999</v>
      </c>
      <c r="O67" s="27">
        <v>85.282557999999995</v>
      </c>
      <c r="P67" s="24">
        <v>36.045202000000003</v>
      </c>
      <c r="Q67" s="25">
        <v>121.32776</v>
      </c>
      <c r="R67" s="24">
        <v>512.47435099999996</v>
      </c>
      <c r="S67" s="24">
        <v>265.716297</v>
      </c>
      <c r="T67" s="28">
        <v>778.19064800000001</v>
      </c>
      <c r="U67" s="14" t="s">
        <v>18</v>
      </c>
      <c r="V67" s="20">
        <f t="shared" si="5"/>
        <v>-74.880308636142857</v>
      </c>
    </row>
    <row r="68" spans="1:22" ht="15" x14ac:dyDescent="0.2">
      <c r="A68" s="22" t="s">
        <v>9</v>
      </c>
      <c r="B68" s="23" t="s">
        <v>20</v>
      </c>
      <c r="C68" s="23" t="s">
        <v>27</v>
      </c>
      <c r="D68" s="23" t="s">
        <v>130</v>
      </c>
      <c r="E68" s="23" t="s">
        <v>131</v>
      </c>
      <c r="F68" s="23" t="s">
        <v>44</v>
      </c>
      <c r="G68" s="23" t="s">
        <v>44</v>
      </c>
      <c r="H68" s="26" t="s">
        <v>113</v>
      </c>
      <c r="I68" s="27">
        <v>674.00310200000001</v>
      </c>
      <c r="J68" s="24">
        <v>153.515826</v>
      </c>
      <c r="K68" s="25">
        <v>827.51892799999996</v>
      </c>
      <c r="L68" s="24">
        <v>5450.2972840000002</v>
      </c>
      <c r="M68" s="24">
        <v>1081.294056</v>
      </c>
      <c r="N68" s="28">
        <v>6531.5913399999999</v>
      </c>
      <c r="O68" s="27">
        <v>999.13741800000003</v>
      </c>
      <c r="P68" s="24">
        <v>159.40400500000001</v>
      </c>
      <c r="Q68" s="25">
        <v>1158.5414229999999</v>
      </c>
      <c r="R68" s="24">
        <v>6098.152317</v>
      </c>
      <c r="S68" s="24">
        <v>1208.5356569999999</v>
      </c>
      <c r="T68" s="28">
        <v>7306.6879740000004</v>
      </c>
      <c r="U68" s="15">
        <f t="shared" si="6"/>
        <v>-28.57234868157148</v>
      </c>
      <c r="V68" s="20">
        <f t="shared" si="5"/>
        <v>-10.608043435795967</v>
      </c>
    </row>
    <row r="69" spans="1:22" ht="15" x14ac:dyDescent="0.2">
      <c r="A69" s="22" t="s">
        <v>9</v>
      </c>
      <c r="B69" s="23" t="s">
        <v>20</v>
      </c>
      <c r="C69" s="23" t="s">
        <v>21</v>
      </c>
      <c r="D69" s="23" t="s">
        <v>132</v>
      </c>
      <c r="E69" s="23" t="s">
        <v>133</v>
      </c>
      <c r="F69" s="23" t="s">
        <v>32</v>
      </c>
      <c r="G69" s="23" t="s">
        <v>32</v>
      </c>
      <c r="H69" s="26" t="s">
        <v>134</v>
      </c>
      <c r="I69" s="27">
        <v>0</v>
      </c>
      <c r="J69" s="24">
        <v>0</v>
      </c>
      <c r="K69" s="25">
        <v>0</v>
      </c>
      <c r="L69" s="24">
        <v>0</v>
      </c>
      <c r="M69" s="24">
        <v>0</v>
      </c>
      <c r="N69" s="28">
        <v>0</v>
      </c>
      <c r="O69" s="27">
        <v>0</v>
      </c>
      <c r="P69" s="24">
        <v>0</v>
      </c>
      <c r="Q69" s="25">
        <v>0</v>
      </c>
      <c r="R69" s="24">
        <v>86.834419999999994</v>
      </c>
      <c r="S69" s="24">
        <v>0.97918400000000005</v>
      </c>
      <c r="T69" s="28">
        <v>87.813603999999998</v>
      </c>
      <c r="U69" s="14" t="s">
        <v>18</v>
      </c>
      <c r="V69" s="19" t="s">
        <v>18</v>
      </c>
    </row>
    <row r="70" spans="1:22" ht="15" x14ac:dyDescent="0.2">
      <c r="A70" s="22" t="s">
        <v>9</v>
      </c>
      <c r="B70" s="23" t="s">
        <v>20</v>
      </c>
      <c r="C70" s="23" t="s">
        <v>27</v>
      </c>
      <c r="D70" s="23" t="s">
        <v>135</v>
      </c>
      <c r="E70" s="23" t="s">
        <v>216</v>
      </c>
      <c r="F70" s="23" t="s">
        <v>49</v>
      </c>
      <c r="G70" s="23" t="s">
        <v>50</v>
      </c>
      <c r="H70" s="26" t="s">
        <v>62</v>
      </c>
      <c r="I70" s="27">
        <v>104.489217</v>
      </c>
      <c r="J70" s="24">
        <v>41.673231999999999</v>
      </c>
      <c r="K70" s="25">
        <v>146.16244900000001</v>
      </c>
      <c r="L70" s="24">
        <v>511.54868599999998</v>
      </c>
      <c r="M70" s="24">
        <v>206.05372299999999</v>
      </c>
      <c r="N70" s="28">
        <v>717.60240899999997</v>
      </c>
      <c r="O70" s="27">
        <v>0</v>
      </c>
      <c r="P70" s="24">
        <v>0</v>
      </c>
      <c r="Q70" s="25">
        <v>0</v>
      </c>
      <c r="R70" s="24">
        <v>0</v>
      </c>
      <c r="S70" s="24">
        <v>0</v>
      </c>
      <c r="T70" s="28">
        <v>0</v>
      </c>
      <c r="U70" s="14" t="s">
        <v>18</v>
      </c>
      <c r="V70" s="19" t="s">
        <v>18</v>
      </c>
    </row>
    <row r="71" spans="1:22" ht="15" x14ac:dyDescent="0.2">
      <c r="A71" s="22" t="s">
        <v>9</v>
      </c>
      <c r="B71" s="23" t="s">
        <v>20</v>
      </c>
      <c r="C71" s="23" t="s">
        <v>27</v>
      </c>
      <c r="D71" s="23" t="s">
        <v>135</v>
      </c>
      <c r="E71" s="23" t="s">
        <v>207</v>
      </c>
      <c r="F71" s="23" t="s">
        <v>49</v>
      </c>
      <c r="G71" s="23" t="s">
        <v>50</v>
      </c>
      <c r="H71" s="26" t="s">
        <v>62</v>
      </c>
      <c r="I71" s="27">
        <v>0</v>
      </c>
      <c r="J71" s="24">
        <v>0</v>
      </c>
      <c r="K71" s="25">
        <v>0</v>
      </c>
      <c r="L71" s="24">
        <v>214.62139999999999</v>
      </c>
      <c r="M71" s="24">
        <v>60.321199</v>
      </c>
      <c r="N71" s="28">
        <v>274.94260000000003</v>
      </c>
      <c r="O71" s="27">
        <v>0</v>
      </c>
      <c r="P71" s="24">
        <v>0</v>
      </c>
      <c r="Q71" s="25">
        <v>0</v>
      </c>
      <c r="R71" s="24">
        <v>0</v>
      </c>
      <c r="S71" s="24">
        <v>0</v>
      </c>
      <c r="T71" s="28">
        <v>0</v>
      </c>
      <c r="U71" s="14" t="s">
        <v>18</v>
      </c>
      <c r="V71" s="19" t="s">
        <v>18</v>
      </c>
    </row>
    <row r="72" spans="1:22" ht="15" x14ac:dyDescent="0.2">
      <c r="A72" s="22" t="s">
        <v>9</v>
      </c>
      <c r="B72" s="23" t="s">
        <v>20</v>
      </c>
      <c r="C72" s="23" t="s">
        <v>27</v>
      </c>
      <c r="D72" s="23" t="s">
        <v>135</v>
      </c>
      <c r="E72" s="23" t="s">
        <v>136</v>
      </c>
      <c r="F72" s="23" t="s">
        <v>49</v>
      </c>
      <c r="G72" s="23" t="s">
        <v>50</v>
      </c>
      <c r="H72" s="26" t="s">
        <v>62</v>
      </c>
      <c r="I72" s="27">
        <v>0</v>
      </c>
      <c r="J72" s="24">
        <v>0</v>
      </c>
      <c r="K72" s="25">
        <v>0</v>
      </c>
      <c r="L72" s="24">
        <v>121.55788200000001</v>
      </c>
      <c r="M72" s="24">
        <v>39.269129</v>
      </c>
      <c r="N72" s="28">
        <v>160.827012</v>
      </c>
      <c r="O72" s="27">
        <v>139.77991299999999</v>
      </c>
      <c r="P72" s="24">
        <v>35.027338999999998</v>
      </c>
      <c r="Q72" s="25">
        <v>174.80725200000001</v>
      </c>
      <c r="R72" s="24">
        <v>981.78204600000004</v>
      </c>
      <c r="S72" s="24">
        <v>205.115959</v>
      </c>
      <c r="T72" s="28">
        <v>1186.898005</v>
      </c>
      <c r="U72" s="14" t="s">
        <v>18</v>
      </c>
      <c r="V72" s="20">
        <f t="shared" si="5"/>
        <v>-86.449803494277518</v>
      </c>
    </row>
    <row r="73" spans="1:22" ht="15" x14ac:dyDescent="0.2">
      <c r="A73" s="22" t="s">
        <v>9</v>
      </c>
      <c r="B73" s="23" t="s">
        <v>20</v>
      </c>
      <c r="C73" s="23" t="s">
        <v>27</v>
      </c>
      <c r="D73" s="23" t="s">
        <v>137</v>
      </c>
      <c r="E73" s="23" t="s">
        <v>138</v>
      </c>
      <c r="F73" s="23" t="s">
        <v>39</v>
      </c>
      <c r="G73" s="23" t="s">
        <v>93</v>
      </c>
      <c r="H73" s="26" t="s">
        <v>94</v>
      </c>
      <c r="I73" s="27">
        <v>936.59277899999995</v>
      </c>
      <c r="J73" s="24">
        <v>76.816473000000002</v>
      </c>
      <c r="K73" s="25">
        <v>1013.409252</v>
      </c>
      <c r="L73" s="24">
        <v>8371.7702719999997</v>
      </c>
      <c r="M73" s="24">
        <v>632.94129799999996</v>
      </c>
      <c r="N73" s="28">
        <v>9004.7115699999995</v>
      </c>
      <c r="O73" s="27">
        <v>1507.665851</v>
      </c>
      <c r="P73" s="24">
        <v>44.687615999999998</v>
      </c>
      <c r="Q73" s="25">
        <v>1552.3534669999999</v>
      </c>
      <c r="R73" s="24">
        <v>8989.2071199999991</v>
      </c>
      <c r="S73" s="24">
        <v>365.57803100000001</v>
      </c>
      <c r="T73" s="28">
        <v>9354.7851520000004</v>
      </c>
      <c r="U73" s="15">
        <f t="shared" si="6"/>
        <v>-34.717880074151942</v>
      </c>
      <c r="V73" s="20">
        <f t="shared" si="5"/>
        <v>-3.7421873010643925</v>
      </c>
    </row>
    <row r="74" spans="1:22" ht="15" x14ac:dyDescent="0.2">
      <c r="A74" s="22" t="s">
        <v>9</v>
      </c>
      <c r="B74" s="23" t="s">
        <v>20</v>
      </c>
      <c r="C74" s="23" t="s">
        <v>21</v>
      </c>
      <c r="D74" s="23" t="s">
        <v>165</v>
      </c>
      <c r="E74" s="23" t="s">
        <v>118</v>
      </c>
      <c r="F74" s="23" t="s">
        <v>24</v>
      </c>
      <c r="G74" s="23" t="s">
        <v>97</v>
      </c>
      <c r="H74" s="26" t="s">
        <v>118</v>
      </c>
      <c r="I74" s="27">
        <v>112.2</v>
      </c>
      <c r="J74" s="24">
        <v>0</v>
      </c>
      <c r="K74" s="25">
        <v>112.2</v>
      </c>
      <c r="L74" s="24">
        <v>379.5</v>
      </c>
      <c r="M74" s="24">
        <v>0</v>
      </c>
      <c r="N74" s="28">
        <v>379.5</v>
      </c>
      <c r="O74" s="27">
        <v>182</v>
      </c>
      <c r="P74" s="24">
        <v>0</v>
      </c>
      <c r="Q74" s="25">
        <v>182</v>
      </c>
      <c r="R74" s="24">
        <v>514.81500000000005</v>
      </c>
      <c r="S74" s="24">
        <v>7.8140000000000001</v>
      </c>
      <c r="T74" s="28">
        <v>522.62900000000002</v>
      </c>
      <c r="U74" s="15">
        <f t="shared" si="6"/>
        <v>-38.35164835164835</v>
      </c>
      <c r="V74" s="20">
        <f t="shared" si="5"/>
        <v>-27.386348633543111</v>
      </c>
    </row>
    <row r="75" spans="1:22" ht="15" x14ac:dyDescent="0.2">
      <c r="A75" s="22" t="s">
        <v>9</v>
      </c>
      <c r="B75" s="23" t="s">
        <v>20</v>
      </c>
      <c r="C75" s="23" t="s">
        <v>27</v>
      </c>
      <c r="D75" s="23" t="s">
        <v>139</v>
      </c>
      <c r="E75" s="23" t="s">
        <v>140</v>
      </c>
      <c r="F75" s="23" t="s">
        <v>44</v>
      </c>
      <c r="G75" s="23" t="s">
        <v>44</v>
      </c>
      <c r="H75" s="26" t="s">
        <v>141</v>
      </c>
      <c r="I75" s="27">
        <v>1338.7925</v>
      </c>
      <c r="J75" s="24">
        <v>282.25839999999999</v>
      </c>
      <c r="K75" s="25">
        <v>1621.0509</v>
      </c>
      <c r="L75" s="24">
        <v>12342.241</v>
      </c>
      <c r="M75" s="24">
        <v>1898.4654</v>
      </c>
      <c r="N75" s="28">
        <v>14240.706399999999</v>
      </c>
      <c r="O75" s="27">
        <v>796.91039999999998</v>
      </c>
      <c r="P75" s="24">
        <v>242.69120000000001</v>
      </c>
      <c r="Q75" s="25">
        <v>1039.6016</v>
      </c>
      <c r="R75" s="24">
        <v>6613.6373999999996</v>
      </c>
      <c r="S75" s="24">
        <v>1610.4029</v>
      </c>
      <c r="T75" s="28">
        <v>8224.0403000000006</v>
      </c>
      <c r="U75" s="15">
        <f t="shared" si="6"/>
        <v>55.930012035379704</v>
      </c>
      <c r="V75" s="20">
        <f t="shared" si="5"/>
        <v>73.159491934882652</v>
      </c>
    </row>
    <row r="76" spans="1:22" ht="15" x14ac:dyDescent="0.2">
      <c r="A76" s="22" t="s">
        <v>9</v>
      </c>
      <c r="B76" s="23" t="s">
        <v>20</v>
      </c>
      <c r="C76" s="23" t="s">
        <v>27</v>
      </c>
      <c r="D76" s="23" t="s">
        <v>142</v>
      </c>
      <c r="E76" s="23" t="s">
        <v>143</v>
      </c>
      <c r="F76" s="23" t="s">
        <v>39</v>
      </c>
      <c r="G76" s="23" t="s">
        <v>123</v>
      </c>
      <c r="H76" s="26" t="s">
        <v>144</v>
      </c>
      <c r="I76" s="27">
        <v>487.14</v>
      </c>
      <c r="J76" s="24">
        <v>22.806000000000001</v>
      </c>
      <c r="K76" s="25">
        <v>509.94600000000003</v>
      </c>
      <c r="L76" s="24">
        <v>2881.282224</v>
      </c>
      <c r="M76" s="24">
        <v>119.329342</v>
      </c>
      <c r="N76" s="28">
        <v>3000.611566</v>
      </c>
      <c r="O76" s="27">
        <v>1029.4682</v>
      </c>
      <c r="P76" s="24">
        <v>29.395</v>
      </c>
      <c r="Q76" s="25">
        <v>1058.8632</v>
      </c>
      <c r="R76" s="24">
        <v>6764.3275469999999</v>
      </c>
      <c r="S76" s="24">
        <v>188.34387599999999</v>
      </c>
      <c r="T76" s="28">
        <v>6952.6714229999998</v>
      </c>
      <c r="U76" s="15">
        <f t="shared" si="6"/>
        <v>-51.840237719093452</v>
      </c>
      <c r="V76" s="20">
        <f t="shared" si="5"/>
        <v>-56.842321699919054</v>
      </c>
    </row>
    <row r="77" spans="1:22" ht="15" x14ac:dyDescent="0.2">
      <c r="A77" s="22" t="s">
        <v>9</v>
      </c>
      <c r="B77" s="23" t="s">
        <v>20</v>
      </c>
      <c r="C77" s="23" t="s">
        <v>27</v>
      </c>
      <c r="D77" s="23" t="s">
        <v>145</v>
      </c>
      <c r="E77" s="23" t="s">
        <v>120</v>
      </c>
      <c r="F77" s="23" t="s">
        <v>49</v>
      </c>
      <c r="G77" s="23" t="s">
        <v>50</v>
      </c>
      <c r="H77" s="26" t="s">
        <v>50</v>
      </c>
      <c r="I77" s="27">
        <v>614.84269099999995</v>
      </c>
      <c r="J77" s="24">
        <v>60.980035000000001</v>
      </c>
      <c r="K77" s="25">
        <v>675.82272599999999</v>
      </c>
      <c r="L77" s="24">
        <v>3278.1863060000001</v>
      </c>
      <c r="M77" s="24">
        <v>324.333504</v>
      </c>
      <c r="N77" s="28">
        <v>3602.5198089999999</v>
      </c>
      <c r="O77" s="27">
        <v>603.26933599999995</v>
      </c>
      <c r="P77" s="24">
        <v>68.570300000000003</v>
      </c>
      <c r="Q77" s="25">
        <v>671.83963700000004</v>
      </c>
      <c r="R77" s="24">
        <v>5181.7996229999999</v>
      </c>
      <c r="S77" s="24">
        <v>539.346765</v>
      </c>
      <c r="T77" s="28">
        <v>5721.1463880000001</v>
      </c>
      <c r="U77" s="15">
        <f t="shared" si="6"/>
        <v>0.59286305550321217</v>
      </c>
      <c r="V77" s="20">
        <f t="shared" si="5"/>
        <v>-37.03150444539893</v>
      </c>
    </row>
    <row r="78" spans="1:22" ht="15" x14ac:dyDescent="0.2">
      <c r="A78" s="22" t="s">
        <v>9</v>
      </c>
      <c r="B78" s="23" t="s">
        <v>20</v>
      </c>
      <c r="C78" s="23" t="s">
        <v>27</v>
      </c>
      <c r="D78" s="23" t="s">
        <v>145</v>
      </c>
      <c r="E78" s="23" t="s">
        <v>156</v>
      </c>
      <c r="F78" s="23" t="s">
        <v>49</v>
      </c>
      <c r="G78" s="23" t="s">
        <v>50</v>
      </c>
      <c r="H78" s="26" t="s">
        <v>147</v>
      </c>
      <c r="I78" s="27">
        <v>528.83018100000004</v>
      </c>
      <c r="J78" s="24">
        <v>34.711241999999999</v>
      </c>
      <c r="K78" s="25">
        <v>563.54142200000001</v>
      </c>
      <c r="L78" s="24">
        <v>2829.8623480000001</v>
      </c>
      <c r="M78" s="24">
        <v>205.14231599999999</v>
      </c>
      <c r="N78" s="28">
        <v>3035.004664</v>
      </c>
      <c r="O78" s="27">
        <v>900.06833700000004</v>
      </c>
      <c r="P78" s="24">
        <v>40.909298</v>
      </c>
      <c r="Q78" s="25">
        <v>940.97763499999996</v>
      </c>
      <c r="R78" s="24">
        <v>5122.8301520000005</v>
      </c>
      <c r="S78" s="24">
        <v>260.51066400000002</v>
      </c>
      <c r="T78" s="28">
        <v>5383.3408159999999</v>
      </c>
      <c r="U78" s="15">
        <f t="shared" si="6"/>
        <v>-40.111071609050505</v>
      </c>
      <c r="V78" s="20">
        <f t="shared" si="5"/>
        <v>-43.622282747182474</v>
      </c>
    </row>
    <row r="79" spans="1:22" ht="15" x14ac:dyDescent="0.2">
      <c r="A79" s="22" t="s">
        <v>9</v>
      </c>
      <c r="B79" s="23" t="s">
        <v>20</v>
      </c>
      <c r="C79" s="23" t="s">
        <v>27</v>
      </c>
      <c r="D79" s="23" t="s">
        <v>145</v>
      </c>
      <c r="E79" s="23" t="s">
        <v>146</v>
      </c>
      <c r="F79" s="23" t="s">
        <v>49</v>
      </c>
      <c r="G79" s="23" t="s">
        <v>50</v>
      </c>
      <c r="H79" s="26" t="s">
        <v>62</v>
      </c>
      <c r="I79" s="27">
        <v>413.51021100000003</v>
      </c>
      <c r="J79" s="24">
        <v>33.486784</v>
      </c>
      <c r="K79" s="25">
        <v>446.99699500000003</v>
      </c>
      <c r="L79" s="24">
        <v>2722.6081319999998</v>
      </c>
      <c r="M79" s="24">
        <v>219.71353199999999</v>
      </c>
      <c r="N79" s="28">
        <v>2942.3216630000002</v>
      </c>
      <c r="O79" s="27">
        <v>377.99889100000001</v>
      </c>
      <c r="P79" s="24">
        <v>23.118421000000001</v>
      </c>
      <c r="Q79" s="25">
        <v>401.11731200000003</v>
      </c>
      <c r="R79" s="24">
        <v>2307.8119390000002</v>
      </c>
      <c r="S79" s="24">
        <v>142.567757</v>
      </c>
      <c r="T79" s="28">
        <v>2450.3796969999999</v>
      </c>
      <c r="U79" s="15">
        <f t="shared" ref="U79:U80" si="7">+((K79/Q79)-1)*100</f>
        <v>11.437971293545157</v>
      </c>
      <c r="V79" s="20">
        <f t="shared" ref="V79:V80" si="8">+((N79/T79)-1)*100</f>
        <v>20.076152549022709</v>
      </c>
    </row>
    <row r="80" spans="1:22" ht="15" x14ac:dyDescent="0.2">
      <c r="A80" s="22" t="s">
        <v>9</v>
      </c>
      <c r="B80" s="23" t="s">
        <v>20</v>
      </c>
      <c r="C80" s="23" t="s">
        <v>27</v>
      </c>
      <c r="D80" s="23" t="s">
        <v>145</v>
      </c>
      <c r="E80" s="23" t="s">
        <v>148</v>
      </c>
      <c r="F80" s="23" t="s">
        <v>49</v>
      </c>
      <c r="G80" s="23" t="s">
        <v>50</v>
      </c>
      <c r="H80" s="26" t="s">
        <v>50</v>
      </c>
      <c r="I80" s="27">
        <v>187.16216</v>
      </c>
      <c r="J80" s="24">
        <v>26.697533</v>
      </c>
      <c r="K80" s="25">
        <v>213.859692</v>
      </c>
      <c r="L80" s="24">
        <v>1749.8683080000001</v>
      </c>
      <c r="M80" s="24">
        <v>186.92900499999999</v>
      </c>
      <c r="N80" s="28">
        <v>1936.7973119999999</v>
      </c>
      <c r="O80" s="27">
        <v>235.42141599999999</v>
      </c>
      <c r="P80" s="24">
        <v>26.136111</v>
      </c>
      <c r="Q80" s="25">
        <v>261.55752699999999</v>
      </c>
      <c r="R80" s="24">
        <v>2272.3413949999999</v>
      </c>
      <c r="S80" s="24">
        <v>253.66672399999999</v>
      </c>
      <c r="T80" s="28">
        <v>2526.0081190000001</v>
      </c>
      <c r="U80" s="15">
        <f t="shared" si="7"/>
        <v>-18.236078138175692</v>
      </c>
      <c r="V80" s="20">
        <f t="shared" si="8"/>
        <v>-23.325768534475564</v>
      </c>
    </row>
    <row r="81" spans="1:22" ht="15" x14ac:dyDescent="0.2">
      <c r="A81" s="22" t="s">
        <v>9</v>
      </c>
      <c r="B81" s="23" t="s">
        <v>20</v>
      </c>
      <c r="C81" s="23" t="s">
        <v>27</v>
      </c>
      <c r="D81" s="23" t="s">
        <v>145</v>
      </c>
      <c r="E81" s="23" t="s">
        <v>155</v>
      </c>
      <c r="F81" s="23" t="s">
        <v>49</v>
      </c>
      <c r="G81" s="23" t="s">
        <v>50</v>
      </c>
      <c r="H81" s="26" t="s">
        <v>62</v>
      </c>
      <c r="I81" s="27">
        <v>0</v>
      </c>
      <c r="J81" s="24">
        <v>0</v>
      </c>
      <c r="K81" s="25">
        <v>0</v>
      </c>
      <c r="L81" s="24">
        <v>0</v>
      </c>
      <c r="M81" s="24">
        <v>0</v>
      </c>
      <c r="N81" s="28">
        <v>0</v>
      </c>
      <c r="O81" s="27">
        <v>0</v>
      </c>
      <c r="P81" s="24">
        <v>0</v>
      </c>
      <c r="Q81" s="25">
        <v>0</v>
      </c>
      <c r="R81" s="24">
        <v>508.078329</v>
      </c>
      <c r="S81" s="24">
        <v>30.348913</v>
      </c>
      <c r="T81" s="28">
        <v>538.42724199999998</v>
      </c>
      <c r="U81" s="14" t="s">
        <v>18</v>
      </c>
      <c r="V81" s="19" t="s">
        <v>18</v>
      </c>
    </row>
    <row r="82" spans="1:22" ht="15.75" x14ac:dyDescent="0.2">
      <c r="A82" s="11"/>
      <c r="B82" s="7"/>
      <c r="C82" s="7"/>
      <c r="D82" s="7"/>
      <c r="E82" s="7"/>
      <c r="F82" s="7"/>
      <c r="G82" s="7"/>
      <c r="H82" s="10"/>
      <c r="I82" s="12"/>
      <c r="J82" s="8"/>
      <c r="K82" s="9"/>
      <c r="L82" s="8"/>
      <c r="M82" s="8"/>
      <c r="N82" s="13"/>
      <c r="O82" s="12"/>
      <c r="P82" s="8"/>
      <c r="Q82" s="9"/>
      <c r="R82" s="8"/>
      <c r="S82" s="8"/>
      <c r="T82" s="13"/>
      <c r="U82" s="16"/>
      <c r="V82" s="21"/>
    </row>
    <row r="83" spans="1:22" s="5" customFormat="1" ht="20.25" customHeight="1" thickBot="1" x14ac:dyDescent="0.35">
      <c r="A83" s="44" t="s">
        <v>9</v>
      </c>
      <c r="B83" s="45"/>
      <c r="C83" s="45"/>
      <c r="D83" s="45"/>
      <c r="E83" s="45"/>
      <c r="F83" s="45"/>
      <c r="G83" s="45"/>
      <c r="H83" s="46"/>
      <c r="I83" s="35">
        <f>SUM(I6:I81)</f>
        <v>20642.358866000006</v>
      </c>
      <c r="J83" s="36">
        <f>SUM(J6:J81)</f>
        <v>4348.6031569999986</v>
      </c>
      <c r="K83" s="36">
        <f>SUM(I83:J83)</f>
        <v>24990.962023000004</v>
      </c>
      <c r="L83" s="36">
        <f>SUM(L6:L81)</f>
        <v>147285.92285499998</v>
      </c>
      <c r="M83" s="36">
        <f>SUM(M6:M81)</f>
        <v>29404.881961000006</v>
      </c>
      <c r="N83" s="37">
        <f>SUM(L83:M83)</f>
        <v>176690.80481599999</v>
      </c>
      <c r="O83" s="35">
        <f>SUM(O6:O81)</f>
        <v>22588.174299000002</v>
      </c>
      <c r="P83" s="36">
        <f>SUM(P6:P81)</f>
        <v>3893.2640019999999</v>
      </c>
      <c r="Q83" s="36">
        <f>SUM(O83:P83)</f>
        <v>26481.438301000002</v>
      </c>
      <c r="R83" s="36">
        <f>SUM(R6:R81)</f>
        <v>154637.84930400003</v>
      </c>
      <c r="S83" s="36">
        <f>SUM(S6:S81)</f>
        <v>26714.268536999996</v>
      </c>
      <c r="T83" s="37">
        <f>SUM(R83:S83)</f>
        <v>181352.11784100003</v>
      </c>
      <c r="U83" s="38">
        <f>+((K83/Q83)-1)*100</f>
        <v>-5.6283811364721608</v>
      </c>
      <c r="V83" s="39">
        <f>+((N83/T83)-1)*100</f>
        <v>-2.5703107746923748</v>
      </c>
    </row>
    <row r="84" spans="1:22" ht="14.25" customHeight="1" x14ac:dyDescent="0.2">
      <c r="A84" s="47"/>
      <c r="B84" s="47"/>
      <c r="C84" s="47"/>
      <c r="D84" s="47"/>
      <c r="E84" s="47"/>
      <c r="F84" s="47"/>
      <c r="G84" s="47"/>
      <c r="H84" s="4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2" ht="15" x14ac:dyDescent="0.2">
      <c r="A85" s="6" t="s">
        <v>17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2" ht="15" x14ac:dyDescent="0.2">
      <c r="A86" s="40" t="s">
        <v>19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1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</sheetData>
  <mergeCells count="4">
    <mergeCell ref="I3:N3"/>
    <mergeCell ref="O3:T3"/>
    <mergeCell ref="A83:H83"/>
    <mergeCell ref="A84:H84"/>
  </mergeCells>
  <phoneticPr fontId="6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2017-08-21T22:38:57Z</dcterms:modified>
</cp:coreProperties>
</file>