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11" i="1" l="1"/>
  <c r="V6" i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V13" i="1" s="1"/>
  <c r="T13" i="1"/>
  <c r="S13" i="1"/>
  <c r="R13" i="1"/>
  <c r="P13" i="1"/>
  <c r="O13" i="1"/>
  <c r="M13" i="1"/>
  <c r="L13" i="1"/>
  <c r="J13" i="1"/>
  <c r="I13" i="1"/>
  <c r="V9" i="1" l="1"/>
  <c r="U9" i="1"/>
  <c r="U13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<sst xmlns="http://schemas.openxmlformats.org/spreadsheetml/2006/main" count="50" uniqueCount="39">
  <si>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</si>
  <si>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</si>
  <si>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</si>
  <si>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</si>
  <si>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</si>
  <si>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</si>
  <si>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</si>
  <si>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</si>
  <si>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</si>
  <si>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</si>
  <si>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</si>
  <si>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</si>
  <si>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</si>
  <si>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</si>
  <si>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</si>
  <si>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</si>
  <si>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</si>
  <si>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</si>
  <si>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</si>
  <si>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</si>
  <si>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</si>
  <si>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</si>
  <si>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</si>
  <si>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</si>
  <si>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</si>
  <si>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</si>
  <si>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</si>
  <si>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</si>
  <si>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NUEVA ACUMULACION QUENAMARI-SAN RAFAEL</t>
  </si>
  <si>
    <t>PUNO</t>
  </si>
  <si>
    <t>MELGAR</t>
  </si>
  <si>
    <t>ANTAUTA</t>
  </si>
  <si>
    <t>FLOTACIÓN</t>
  </si>
  <si>
    <t>PRODUCCIÓN MINERA METÁLICA DE ESTAÑO (TMF) - 2017/2016</t>
  </si>
  <si>
    <t>TOTAL - JULIO</t>
  </si>
  <si>
    <t>TOTAL ACUMULADO ENERO - JULIO</t>
  </si>
  <si>
    <t>TOTAL COMPARADO ACUMULADO - ENERO - JULIO</t>
  </si>
  <si>
    <t>Var. % 2017/2016 - JULIO</t>
  </si>
  <si>
    <t>Var. % 2017/2016 -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</si>
</sst>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0" fontId="1" fillId="0" borderId="0" xfId="0" applyFont="1" applyAlignment="1"/>
    <xf numFmtId="4" fontId="4" fillId="3" borderId="6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5" t="s">
        <v>33</v>
      </c>
      <c r="B1" s="3"/>
    </row>
    <row r="2" spans="1:27" ht="13.5" thickBot="1" x14ac:dyDescent="0.25">
      <c r="A2" s="63"/>
    </row>
    <row r="3" spans="1:27" customFormat="1" ht="13.5" thickBot="1" x14ac:dyDescent="0.25">
      <c r="A3" s="46"/>
      <c r="I3" s="53">
        <v>2017</v>
      </c>
      <c r="J3" s="54"/>
      <c r="K3" s="54"/>
      <c r="L3" s="54"/>
      <c r="M3" s="54"/>
      <c r="N3" s="55"/>
      <c r="O3" s="53">
        <v>2016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34</v>
      </c>
      <c r="L4" s="28" t="s">
        <v>12</v>
      </c>
      <c r="M4" s="28" t="s">
        <v>8</v>
      </c>
      <c r="N4" s="48" t="s">
        <v>35</v>
      </c>
      <c r="O4" s="47" t="s">
        <v>13</v>
      </c>
      <c r="P4" s="28" t="s">
        <v>14</v>
      </c>
      <c r="Q4" s="28" t="s">
        <v>34</v>
      </c>
      <c r="R4" s="28" t="s">
        <v>15</v>
      </c>
      <c r="S4" s="28" t="s">
        <v>16</v>
      </c>
      <c r="T4" s="48" t="s">
        <v>36</v>
      </c>
      <c r="U4" s="49" t="s">
        <v>37</v>
      </c>
      <c r="V4" s="48" t="s">
        <v>38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8" t="s">
        <v>9</v>
      </c>
      <c r="B6" s="39" t="s">
        <v>27</v>
      </c>
      <c r="C6" s="39" t="s">
        <v>20</v>
      </c>
      <c r="D6" s="39" t="s">
        <v>21</v>
      </c>
      <c r="E6" s="39" t="s">
        <v>28</v>
      </c>
      <c r="F6" s="39" t="s">
        <v>29</v>
      </c>
      <c r="G6" s="39" t="s">
        <v>30</v>
      </c>
      <c r="H6" s="42" t="s">
        <v>31</v>
      </c>
      <c r="I6" s="43">
        <v>1567.9944</v>
      </c>
      <c r="J6" s="40">
        <v>0</v>
      </c>
      <c r="K6" s="41">
        <v>1567.9944</v>
      </c>
      <c r="L6" s="40">
        <v>9255.3420040000001</v>
      </c>
      <c r="M6" s="40">
        <v>0</v>
      </c>
      <c r="N6" s="44">
        <v>9255.3420040000001</v>
      </c>
      <c r="O6" s="43">
        <v>1498.4070959999999</v>
      </c>
      <c r="P6" s="40">
        <v>0</v>
      </c>
      <c r="Q6" s="41">
        <v>1498.4070959999999</v>
      </c>
      <c r="R6" s="40">
        <v>9136.7649199999996</v>
      </c>
      <c r="S6" s="40">
        <v>0</v>
      </c>
      <c r="T6" s="44">
        <v>9136.7649199999996</v>
      </c>
      <c r="U6" s="50">
        <f>+((K6/Q6)-1)*100</f>
        <v>4.6440853213898681</v>
      </c>
      <c r="V6" s="32">
        <f>+((N6/T6)-1)*100</f>
        <v>1.2978016293320627</v>
      </c>
      <c r="W6" s="2"/>
      <c r="X6" s="2"/>
      <c r="Y6" s="2"/>
      <c r="Z6" s="2"/>
    </row>
    <row r="7" spans="1:27" ht="15" x14ac:dyDescent="0.2">
      <c r="A7" s="38" t="s">
        <v>9</v>
      </c>
      <c r="B7" s="39" t="s">
        <v>32</v>
      </c>
      <c r="C7" s="39" t="s">
        <v>20</v>
      </c>
      <c r="D7" s="39" t="s">
        <v>21</v>
      </c>
      <c r="E7" s="39" t="s">
        <v>28</v>
      </c>
      <c r="F7" s="39" t="s">
        <v>29</v>
      </c>
      <c r="G7" s="39" t="s">
        <v>30</v>
      </c>
      <c r="H7" s="42" t="s">
        <v>31</v>
      </c>
      <c r="I7" s="43">
        <v>213.9768</v>
      </c>
      <c r="J7" s="40">
        <v>0</v>
      </c>
      <c r="K7" s="41">
        <v>213.9768</v>
      </c>
      <c r="L7" s="40">
        <v>1337.6008420000001</v>
      </c>
      <c r="M7" s="40">
        <v>0</v>
      </c>
      <c r="N7" s="44">
        <v>1337.6008420000001</v>
      </c>
      <c r="O7" s="43">
        <v>254.80577199999999</v>
      </c>
      <c r="P7" s="40">
        <v>0</v>
      </c>
      <c r="Q7" s="41">
        <v>254.80577199999999</v>
      </c>
      <c r="R7" s="40">
        <v>1463.4511689999999</v>
      </c>
      <c r="S7" s="40">
        <v>0</v>
      </c>
      <c r="T7" s="44">
        <v>1463.4511689999999</v>
      </c>
      <c r="U7" s="50">
        <f>+((K7/Q7)-1)*100</f>
        <v>-16.023566373527832</v>
      </c>
      <c r="V7" s="32">
        <f>+((N7/T7)-1)*100</f>
        <v>-8.5995576528867357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1781.9712</v>
      </c>
      <c r="J9" s="12">
        <f t="shared" si="0"/>
        <v>0</v>
      </c>
      <c r="K9" s="12">
        <f t="shared" si="0"/>
        <v>1781.9712</v>
      </c>
      <c r="L9" s="12">
        <f t="shared" si="0"/>
        <v>10592.942846</v>
      </c>
      <c r="M9" s="12">
        <f t="shared" si="0"/>
        <v>0</v>
      </c>
      <c r="N9" s="21">
        <f t="shared" si="0"/>
        <v>10592.942846</v>
      </c>
      <c r="O9" s="20">
        <f t="shared" si="0"/>
        <v>1753.2128679999998</v>
      </c>
      <c r="P9" s="12">
        <f t="shared" si="0"/>
        <v>0</v>
      </c>
      <c r="Q9" s="12">
        <f t="shared" si="0"/>
        <v>1753.2128679999998</v>
      </c>
      <c r="R9" s="12">
        <f t="shared" si="0"/>
        <v>10600.216089</v>
      </c>
      <c r="S9" s="12">
        <f t="shared" si="0"/>
        <v>0</v>
      </c>
      <c r="T9" s="21">
        <f t="shared" si="0"/>
        <v>10600.216089</v>
      </c>
      <c r="U9" s="27">
        <f>+((K9/Q9)-1)*100</f>
        <v>1.6403217501367306</v>
      </c>
      <c r="V9" s="35">
        <f>+((N9/T9)-1)*100</f>
        <v>-6.8614101249753201E-2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1598.810195</v>
      </c>
      <c r="J11" s="40">
        <v>0</v>
      </c>
      <c r="K11" s="41">
        <v>1598.810195</v>
      </c>
      <c r="L11" s="40">
        <v>9836.8391200000005</v>
      </c>
      <c r="M11" s="40">
        <v>0</v>
      </c>
      <c r="N11" s="44">
        <v>9836.8391200000005</v>
      </c>
      <c r="O11" s="43">
        <v>1616.1914999999999</v>
      </c>
      <c r="P11" s="40">
        <v>0</v>
      </c>
      <c r="Q11" s="41">
        <v>1616.1914999999999</v>
      </c>
      <c r="R11" s="40">
        <v>10890.951800000001</v>
      </c>
      <c r="S11" s="40">
        <v>0</v>
      </c>
      <c r="T11" s="44">
        <v>10890.951800000001</v>
      </c>
      <c r="U11" s="50">
        <f>+((K11/Q11)-1)*100</f>
        <v>-1.0754483611626453</v>
      </c>
      <c r="V11" s="32">
        <f>+((N11/T11)-1)*100</f>
        <v>-9.6787929958518362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1598.810195</v>
      </c>
      <c r="J13" s="24">
        <f t="shared" si="1"/>
        <v>0</v>
      </c>
      <c r="K13" s="24">
        <f t="shared" si="1"/>
        <v>1598.810195</v>
      </c>
      <c r="L13" s="24">
        <f t="shared" si="1"/>
        <v>9836.8391200000005</v>
      </c>
      <c r="M13" s="24">
        <f t="shared" si="1"/>
        <v>0</v>
      </c>
      <c r="N13" s="25">
        <f t="shared" si="1"/>
        <v>9836.8391200000005</v>
      </c>
      <c r="O13" s="23">
        <f t="shared" si="1"/>
        <v>1616.1914999999999</v>
      </c>
      <c r="P13" s="24">
        <f t="shared" si="1"/>
        <v>0</v>
      </c>
      <c r="Q13" s="24">
        <f t="shared" si="1"/>
        <v>1616.1914999999999</v>
      </c>
      <c r="R13" s="24">
        <f t="shared" si="1"/>
        <v>10890.951800000001</v>
      </c>
      <c r="S13" s="24">
        <f t="shared" si="1"/>
        <v>0</v>
      </c>
      <c r="T13" s="25">
        <f t="shared" si="1"/>
        <v>10890.951800000001</v>
      </c>
      <c r="U13" s="52">
        <f>+((K13/Q13)-1)*100</f>
        <v>-1.0754483611626453</v>
      </c>
      <c r="V13" s="37">
        <f>+((N13/T13)-1)*100</f>
        <v>-9.6787929958518362</v>
      </c>
    </row>
    <row r="14" spans="1:27" customFormat="1" x14ac:dyDescent="0.2">
      <c r="A14" s="62"/>
      <c r="B14" s="62"/>
      <c r="C14" s="62"/>
      <c r="D14" s="62"/>
      <c r="E14" s="62"/>
      <c r="F14" s="62"/>
      <c r="G14" s="62"/>
      <c r="H14" s="62"/>
    </row>
    <row r="15" spans="1:27" customFormat="1" x14ac:dyDescent="0.2">
      <c r="A15" s="5" t="s">
        <v>17</v>
      </c>
    </row>
    <row r="16" spans="1:27" customFormat="1" x14ac:dyDescent="0.2">
      <c r="A16" s="51" t="s">
        <v>26</v>
      </c>
    </row>
  </sheetData>
  <mergeCells count="5">
    <mergeCell ref="I3:N3"/>
    <mergeCell ref="O3:T3"/>
    <mergeCell ref="A13:H13"/>
    <mergeCell ref="A9:H9"/>
    <mergeCell ref="A14:H14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2017-08-21T16:34:21Z</dcterms:modified>
</cp:coreProperties>
</file>