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<sst xmlns="http://schemas.openxmlformats.org/spreadsheetml/2006/main" count="50" uniqueCount="39">
  <si>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</si>
  <si>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</si>
  <si>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</si>
  <si>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</si>
  <si>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</si>
  <si>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</si>
  <si>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</si>
  <si>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</si>
  <si>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</si>
  <si>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</si>
  <si>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</si>
  <si>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</si>
  <si>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</si>
  <si>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</si>
  <si>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</si>
  <si>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</si>
  <si>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</si>
  <si>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</si>
  <si>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</si>
  <si>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</si>
  <si>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</si>
  <si>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</si>
  <si>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</si>
  <si>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</si>
  <si>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</si>
  <si>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</si>
  <si>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</si>
  <si>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</si>
  <si>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</si>
  <si>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</si>
  <si>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</si>
  <si>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</si>
  <si>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</si>
  <si>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TOTAL - ENERO</t>
  </si>
  <si>
    <t>TOTAL ACUMULADO ENERO -ENERO</t>
  </si>
  <si>
    <t>TOTAL COMPARADO ACUMULADO - ENERO - ENERO</t>
  </si>
  <si>
    <t>Var. % 2017/2016 - ENERO</t>
  </si>
  <si>
    <t>Var. % 2017/2016 - ENERO - ENERO</t>
  </si>
  <si>
    <t>PRODUCCIÓN MINERA METÁLICA DE ESTAÑO (TMF) - 2017/2016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</si>
</sst>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" fontId="4" fillId="34" borderId="15" xfId="0" applyNumberFormat="1" applyFont="1" applyFill="1" applyBorder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7.25">
      <c r="A1" s="45" t="s">
        <v>38</v>
      </c>
      <c r="B1" s="3"/>
    </row>
    <row r="2" ht="13.5" thickBot="1">
      <c r="A2" s="62"/>
    </row>
    <row r="3" spans="1:22" ht="13.5" thickBot="1">
      <c r="A3" s="46"/>
      <c r="I3" s="53">
        <v>2017</v>
      </c>
      <c r="J3" s="54"/>
      <c r="K3" s="54"/>
      <c r="L3" s="54"/>
      <c r="M3" s="54"/>
      <c r="N3" s="55"/>
      <c r="O3" s="53">
        <v>2016</v>
      </c>
      <c r="P3" s="54"/>
      <c r="Q3" s="54"/>
      <c r="R3" s="54"/>
      <c r="S3" s="54"/>
      <c r="T3" s="55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33</v>
      </c>
      <c r="L4" s="28" t="s">
        <v>12</v>
      </c>
      <c r="M4" s="28" t="s">
        <v>8</v>
      </c>
      <c r="N4" s="48" t="s">
        <v>34</v>
      </c>
      <c r="O4" s="47" t="s">
        <v>13</v>
      </c>
      <c r="P4" s="28" t="s">
        <v>14</v>
      </c>
      <c r="Q4" s="28" t="s">
        <v>33</v>
      </c>
      <c r="R4" s="28" t="s">
        <v>15</v>
      </c>
      <c r="S4" s="28" t="s">
        <v>16</v>
      </c>
      <c r="T4" s="48" t="s">
        <v>35</v>
      </c>
      <c r="U4" s="49" t="s">
        <v>36</v>
      </c>
      <c r="V4" s="48" t="s">
        <v>37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1232.7057</v>
      </c>
      <c r="J6" s="40">
        <v>0</v>
      </c>
      <c r="K6" s="41">
        <v>1232.7057</v>
      </c>
      <c r="L6" s="40">
        <v>1232.7057</v>
      </c>
      <c r="M6" s="40">
        <v>0</v>
      </c>
      <c r="N6" s="44">
        <v>1232.7057</v>
      </c>
      <c r="O6" s="43">
        <v>1008.5984</v>
      </c>
      <c r="P6" s="40">
        <v>0</v>
      </c>
      <c r="Q6" s="41">
        <v>1008.5984</v>
      </c>
      <c r="R6" s="40">
        <v>1008.5984</v>
      </c>
      <c r="S6" s="40">
        <v>0</v>
      </c>
      <c r="T6" s="44">
        <v>1008.5984</v>
      </c>
      <c r="U6" s="50">
        <f>+((K6/Q6)-1)*100</f>
        <v>22.219676335001125</v>
      </c>
      <c r="V6" s="32">
        <f>+((N6/T6)-1)*100</f>
        <v>22.219676335001125</v>
      </c>
      <c r="W6" s="2"/>
      <c r="X6" s="2"/>
      <c r="Y6" s="2"/>
      <c r="Z6" s="2"/>
    </row>
    <row r="7" spans="1:26" ht="15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171.4348</v>
      </c>
      <c r="J7" s="40">
        <v>0</v>
      </c>
      <c r="K7" s="41">
        <v>171.4348</v>
      </c>
      <c r="L7" s="40">
        <v>171.4348</v>
      </c>
      <c r="M7" s="40">
        <v>0</v>
      </c>
      <c r="N7" s="44">
        <v>171.4348</v>
      </c>
      <c r="O7" s="43">
        <v>180.5858</v>
      </c>
      <c r="P7" s="40">
        <v>0</v>
      </c>
      <c r="Q7" s="41">
        <v>180.5858</v>
      </c>
      <c r="R7" s="40">
        <v>180.5858</v>
      </c>
      <c r="S7" s="40">
        <v>0</v>
      </c>
      <c r="T7" s="44">
        <v>180.5858</v>
      </c>
      <c r="U7" s="50">
        <f>+((K7/Q7)-1)*100</f>
        <v>-5.067397325814104</v>
      </c>
      <c r="V7" s="32">
        <f>+((N7/T7)-1)*100</f>
        <v>-5.067397325814104</v>
      </c>
      <c r="W7" s="2"/>
      <c r="X7" s="2"/>
      <c r="Y7" s="2"/>
      <c r="Z7" s="2"/>
    </row>
    <row r="8" spans="1:26" ht="1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59" t="s">
        <v>9</v>
      </c>
      <c r="B9" s="60"/>
      <c r="C9" s="60"/>
      <c r="D9" s="60"/>
      <c r="E9" s="60"/>
      <c r="F9" s="60"/>
      <c r="G9" s="60"/>
      <c r="H9" s="61"/>
      <c r="I9" s="20">
        <f aca="true" t="shared" si="0" ref="I9:T9">SUM(I6:I7)</f>
        <v>1404.1405</v>
      </c>
      <c r="J9" s="12">
        <f t="shared" si="0"/>
        <v>0</v>
      </c>
      <c r="K9" s="12">
        <f t="shared" si="0"/>
        <v>1404.1405</v>
      </c>
      <c r="L9" s="12">
        <f t="shared" si="0"/>
        <v>1404.1405</v>
      </c>
      <c r="M9" s="12">
        <f t="shared" si="0"/>
        <v>0</v>
      </c>
      <c r="N9" s="21">
        <f t="shared" si="0"/>
        <v>1404.1405</v>
      </c>
      <c r="O9" s="20">
        <f t="shared" si="0"/>
        <v>1189.1842</v>
      </c>
      <c r="P9" s="12">
        <f t="shared" si="0"/>
        <v>0</v>
      </c>
      <c r="Q9" s="12">
        <f t="shared" si="0"/>
        <v>1189.1842</v>
      </c>
      <c r="R9" s="12">
        <f t="shared" si="0"/>
        <v>1189.1842</v>
      </c>
      <c r="S9" s="12">
        <f t="shared" si="0"/>
        <v>0</v>
      </c>
      <c r="T9" s="21">
        <f t="shared" si="0"/>
        <v>1189.1842</v>
      </c>
      <c r="U9" s="27">
        <f>+((K9/Q9)-1)*100</f>
        <v>18.075946518630182</v>
      </c>
      <c r="V9" s="35">
        <f>+((N9/T9)-1)*100</f>
        <v>18.075946518630182</v>
      </c>
      <c r="W9" s="7"/>
    </row>
    <row r="10" spans="1:26" ht="1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369.63509</v>
      </c>
      <c r="J11" s="40">
        <v>0</v>
      </c>
      <c r="K11" s="41">
        <v>369.63509</v>
      </c>
      <c r="L11" s="40">
        <v>369.63509</v>
      </c>
      <c r="M11" s="40">
        <v>0</v>
      </c>
      <c r="N11" s="44">
        <v>369.63509</v>
      </c>
      <c r="O11" s="43">
        <v>1219.39</v>
      </c>
      <c r="P11" s="40">
        <v>0</v>
      </c>
      <c r="Q11" s="41">
        <v>1219.39</v>
      </c>
      <c r="R11" s="40">
        <v>1219.39</v>
      </c>
      <c r="S11" s="40">
        <v>0</v>
      </c>
      <c r="T11" s="44">
        <v>1219.39</v>
      </c>
      <c r="U11" s="50">
        <f>+((K11/Q11)-1)*100</f>
        <v>-69.68688524590164</v>
      </c>
      <c r="V11" s="32">
        <f>+((N11/T11)-1)*100</f>
        <v>-69.68688524590164</v>
      </c>
      <c r="W11" s="2"/>
      <c r="X11" s="2"/>
      <c r="Y11" s="2"/>
      <c r="Z11" s="2"/>
    </row>
    <row r="12" spans="1:27" ht="1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aca="true" t="shared" si="1" ref="I13:T13">SUM(I11)</f>
        <v>369.63509</v>
      </c>
      <c r="J13" s="24">
        <f t="shared" si="1"/>
        <v>0</v>
      </c>
      <c r="K13" s="24">
        <f t="shared" si="1"/>
        <v>369.63509</v>
      </c>
      <c r="L13" s="24">
        <f t="shared" si="1"/>
        <v>369.63509</v>
      </c>
      <c r="M13" s="24">
        <f t="shared" si="1"/>
        <v>0</v>
      </c>
      <c r="N13" s="25">
        <f t="shared" si="1"/>
        <v>369.63509</v>
      </c>
      <c r="O13" s="23">
        <f t="shared" si="1"/>
        <v>1219.39</v>
      </c>
      <c r="P13" s="24">
        <f t="shared" si="1"/>
        <v>0</v>
      </c>
      <c r="Q13" s="24">
        <f t="shared" si="1"/>
        <v>1219.39</v>
      </c>
      <c r="R13" s="24">
        <f t="shared" si="1"/>
        <v>1219.39</v>
      </c>
      <c r="S13" s="24">
        <f t="shared" si="1"/>
        <v>0</v>
      </c>
      <c r="T13" s="25">
        <f t="shared" si="1"/>
        <v>1219.39</v>
      </c>
      <c r="U13" s="52">
        <f>+((K13/Q13)-1)*100</f>
        <v>-69.68688524590164</v>
      </c>
      <c r="V13" s="37">
        <f>+((N13/T13)-1)*100</f>
        <v>-69.68688524590164</v>
      </c>
    </row>
    <row r="14" ht="12.75"/>
    <row r="15" ht="12.75">
      <c r="A15" s="5" t="s">
        <v>17</v>
      </c>
    </row>
    <row r="16" ht="12.75">
      <c r="A16" s="51" t="s">
        <v>26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2008-12-17T21:52:52Z</cp:lastPrinted>
  <dcterms:created xsi:type="dcterms:W3CDTF">2007-03-24T16:52:20Z</dcterms:created>
  <dcterms:modified xsi:type="dcterms:W3CDTF">2017-02-24T13:21:05Z</dcterms:modified>
  <cp:category/>
  <cp:version/>
  <cp:contentType/>
  <cp:contentStatus/>
</cp:coreProperties>
</file>