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13" i="1" l="1"/>
  <c r="V13" i="1"/>
  <c r="U14" i="1"/>
  <c r="V14" i="1"/>
  <c r="U16" i="1"/>
  <c r="V16" i="1"/>
  <c r="U19" i="1"/>
  <c r="V19" i="1"/>
  <c r="U20" i="1"/>
  <c r="V20" i="1"/>
  <c r="U21" i="1"/>
  <c r="V21" i="1"/>
  <c r="U22" i="1"/>
  <c r="V22" i="1"/>
  <c r="V23" i="1"/>
  <c r="U25" i="1"/>
  <c r="V25" i="1"/>
  <c r="U26" i="1"/>
  <c r="V26" i="1"/>
  <c r="U28" i="1"/>
  <c r="V28" i="1"/>
  <c r="U29" i="1"/>
  <c r="U30" i="1"/>
  <c r="V30" i="1"/>
  <c r="U33" i="1"/>
  <c r="V33" i="1"/>
  <c r="U34" i="1"/>
  <c r="V34" i="1"/>
  <c r="U35" i="1"/>
  <c r="V35" i="1"/>
  <c r="U36" i="1"/>
  <c r="V36" i="1"/>
  <c r="V38" i="1"/>
  <c r="U39" i="1"/>
  <c r="V39" i="1"/>
  <c r="V40" i="1"/>
  <c r="V42" i="1"/>
  <c r="U44" i="1"/>
  <c r="U48" i="1"/>
  <c r="V48" i="1"/>
  <c r="U49" i="1"/>
  <c r="V49" i="1"/>
  <c r="U56" i="1"/>
  <c r="U58" i="1"/>
  <c r="V58" i="1"/>
  <c r="U59" i="1"/>
  <c r="V59" i="1"/>
  <c r="U60" i="1"/>
  <c r="V60" i="1"/>
  <c r="U61" i="1"/>
  <c r="V61" i="1"/>
  <c r="V62" i="1"/>
  <c r="U63" i="1"/>
  <c r="V63" i="1"/>
  <c r="V64" i="1"/>
  <c r="U65" i="1"/>
  <c r="V65" i="1"/>
  <c r="V67" i="1"/>
  <c r="U68" i="1"/>
  <c r="V68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V12" i="1"/>
  <c r="U12" i="1"/>
  <c r="V10" i="1"/>
  <c r="V9" i="1"/>
  <c r="V8" i="1"/>
  <c r="U8" i="1"/>
  <c r="V6" i="1"/>
  <c r="V7" i="1" l="1"/>
  <c r="U7" i="1"/>
  <c r="S84" i="1" l="1"/>
  <c r="R84" i="1"/>
  <c r="P84" i="1"/>
  <c r="O84" i="1"/>
  <c r="M84" i="1"/>
  <c r="L84" i="1"/>
  <c r="J84" i="1"/>
  <c r="I84" i="1"/>
  <c r="T84" i="1" l="1"/>
  <c r="Q84" i="1"/>
  <c r="V86" i="1"/>
  <c r="U86" i="1"/>
  <c r="T89" i="1"/>
  <c r="S89" i="1"/>
  <c r="R89" i="1"/>
  <c r="Q89" i="1"/>
  <c r="P89" i="1"/>
  <c r="O89" i="1"/>
  <c r="N89" i="1"/>
  <c r="M89" i="1"/>
  <c r="L89" i="1"/>
  <c r="K89" i="1"/>
  <c r="J89" i="1"/>
  <c r="I89" i="1"/>
  <c r="U89" i="1" l="1"/>
  <c r="V89" i="1"/>
  <c r="K84" i="1"/>
  <c r="U84" i="1" s="1"/>
  <c r="N84" i="1"/>
  <c r="V84" i="1" s="1"/>
</calcChain>
</file>

<file path=xl/sharedStrings.xml><?xml version="1.0" encoding="utf-8"?>
<sst xmlns="http://schemas.openxmlformats.org/spreadsheetml/2006/main" count="727" uniqueCount="237">
  <si>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</si>
  <si>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</si>
  <si>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</si>
  <si>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</si>
  <si>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</si>
  <si>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</si>
  <si>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</si>
  <si>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</si>
  <si>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</si>
  <si>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</si>
  <si>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</si>
  <si>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</si>
  <si>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</si>
  <si>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</si>
  <si>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</si>
  <si>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</si>
  <si>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</si>
  <si>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</si>
  <si>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</si>
  <si>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</si>
  <si>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</si>
  <si>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</si>
  <si>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LURIGANCHO</t>
  </si>
  <si>
    <t>REFINERIA DE ZINC CAJAMARQUILLA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</si>
  <si>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</si>
  <si>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</si>
  <si>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</si>
  <si>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</si>
  <si>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</si>
  <si>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</si>
  <si>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</si>
  <si>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</si>
  <si>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</si>
  <si>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</si>
  <si>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</si>
  <si>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</si>
  <si>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CUSCO</t>
  </si>
  <si>
    <t>AREQUIPA</t>
  </si>
  <si>
    <t>CAYLLOMA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</si>
  <si>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</si>
  <si>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</si>
  <si>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</si>
  <si>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</si>
  <si>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</si>
  <si>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</si>
  <si>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</si>
  <si>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MALLAY</t>
  </si>
  <si>
    <t>OYON</t>
  </si>
  <si>
    <t>UCHUCCHACUA</t>
  </si>
  <si>
    <t>PASCO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</si>
  <si>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</si>
  <si>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</si>
  <si>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</si>
  <si>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</si>
  <si>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</si>
  <si>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</si>
  <si>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</si>
  <si>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</si>
  <si>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</si>
  <si>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</si>
  <si>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</si>
  <si>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</si>
  <si>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</si>
  <si>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</si>
  <si>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</si>
  <si>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</si>
  <si>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</si>
  <si>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</si>
  <si>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</si>
  <si>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</si>
  <si>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</si>
  <si>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</si>
  <si>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</si>
  <si>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</si>
  <si>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</si>
  <si>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</si>
  <si>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</si>
  <si>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</si>
  <si>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</si>
  <si>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</si>
  <si>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</si>
  <si>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</si>
  <si>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</si>
  <si>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</si>
  <si>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</si>
  <si>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</si>
  <si>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</si>
  <si>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</si>
  <si>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</si>
  <si>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</si>
  <si>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</si>
  <si>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</si>
  <si>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</si>
  <si>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</si>
  <si>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</si>
  <si>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</si>
  <si>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</si>
  <si>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</si>
  <si>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</si>
  <si>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</si>
  <si>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</si>
  <si>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PUNO</t>
  </si>
  <si>
    <t>LAMPA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</si>
  <si>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</si>
  <si>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</si>
  <si>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</si>
  <si>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</si>
  <si>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</si>
  <si>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</si>
  <si>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</si>
  <si>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</si>
  <si>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EMPRESA ADMINISTRADORA CHUNGAR S.A.C.</t>
  </si>
  <si>
    <t>ANIMON</t>
  </si>
  <si>
    <t>HUAYLLAY</t>
  </si>
  <si>
    <t>EMPRESA MINERA LOS QUENUALES S.A.</t>
  </si>
  <si>
    <t>CASAPALCA-6</t>
  </si>
  <si>
    <t>HUAROCHIRI</t>
  </si>
  <si>
    <t>CHICLA</t>
  </si>
  <si>
    <t>CASAPALCA-8</t>
  </si>
  <si>
    <t>AQUIA</t>
  </si>
  <si>
    <t>MINERA BATEAS S.A.C.</t>
  </si>
  <si>
    <t>SAN CRISTOBAL</t>
  </si>
  <si>
    <t>MINERA CHINALCO PERÚ S.A.</t>
  </si>
  <si>
    <t>TOROMOCHO</t>
  </si>
  <si>
    <t>MINERA COLQUISIRI S.A.</t>
  </si>
  <si>
    <t>MARIA TERESA</t>
  </si>
  <si>
    <t>HUARAL</t>
  </si>
  <si>
    <t>MINERA HUINAC S.A.C.</t>
  </si>
  <si>
    <t>ADMIRADA-ATILA</t>
  </si>
  <si>
    <t>GARROSA</t>
  </si>
  <si>
    <t>MINERA SHUNTUR S.A.C.</t>
  </si>
  <si>
    <t>SHUNTUR</t>
  </si>
  <si>
    <t>HUARAZ</t>
  </si>
  <si>
    <t>PIRA</t>
  </si>
  <si>
    <t>NYRSTAR ANCASH S.A.</t>
  </si>
  <si>
    <t>CONTONGA</t>
  </si>
  <si>
    <t>HUACHIS</t>
  </si>
  <si>
    <t>PAN AMERICAN SILVER HUARON S.A.</t>
  </si>
  <si>
    <t>HUARON</t>
  </si>
  <si>
    <t>S &amp; L ANDES EXPORT S.A.C.</t>
  </si>
  <si>
    <t>SANTA ELENA</t>
  </si>
  <si>
    <t>ACOBAMBILLA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</si>
  <si>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</si>
  <si>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</si>
  <si>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</si>
  <si>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</si>
  <si>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</si>
  <si>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</si>
  <si>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</si>
  <si>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</si>
  <si>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</si>
  <si>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</si>
  <si>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</si>
  <si>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</si>
  <si>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HUAY-HUAY</t>
  </si>
  <si>
    <t>TICLIO</t>
  </si>
  <si>
    <t>LAS AGUILAS</t>
  </si>
  <si>
    <t>OCUVIRI</t>
  </si>
  <si>
    <t>ESPINAR</t>
  </si>
  <si>
    <t>SUYCKUTAMBO</t>
  </si>
  <si>
    <t>EL SANTO</t>
  </si>
  <si>
    <t>COMPAÑÍA MINERA MILPO S.A.A.</t>
  </si>
  <si>
    <t>ACUMULACION TICLIO</t>
  </si>
  <si>
    <t>ACUMULACION ANDAYCHAGUA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</si>
  <si>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</si>
  <si>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</si>
  <si>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</si>
  <si>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</si>
  <si>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</si>
  <si>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</si>
  <si>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</si>
  <si>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</si>
  <si>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</si>
  <si>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VOTORANTIM METAIS CAJAMARQUILLA S.A.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</si>
  <si>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</si>
  <si>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</si>
  <si>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</si>
  <si>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</si>
  <si>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</si>
  <si>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</si>
  <si>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</si>
  <si>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</si>
  <si>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</si>
  <si>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</si>
  <si>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</si>
  <si>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</si>
  <si>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</si>
  <si>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</si>
  <si>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</si>
  <si>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</si>
  <si>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</si>
  <si>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</si>
  <si>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</si>
  <si>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</si>
  <si>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</si>
  <si>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</si>
  <si>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</si>
  <si>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</si>
  <si>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</si>
  <si>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</si>
  <si>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PRODUCCIÓN MINERA METÁLICA DE ZINC (TMF) - 2017/2016</t>
  </si>
  <si>
    <t>ACUMULACION YAULIYACU</t>
  </si>
  <si>
    <t>AC AGREGADOS S.A.</t>
  </si>
  <si>
    <t>AREQUIPA-M</t>
  </si>
  <si>
    <t>SAN MIGUEL DE ACO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</si>
  <si>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</si>
  <si>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</si>
  <si>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</si>
  <si>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</si>
  <si>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</si>
  <si>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</si>
  <si>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</si>
  <si>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TOROMOCHO UNO-2013</t>
  </si>
  <si>
    <t>DOE RUN PERU S.R.L. EN LIQUIDACION EN MARCHA</t>
  </si>
  <si>
    <t>C.M.LA OROYA-REFINACION 1 Y 2</t>
  </si>
  <si>
    <t>LA OROYA</t>
  </si>
  <si>
    <t>TACAZA</t>
  </si>
  <si>
    <t>SANTA LUCIA</t>
  </si>
  <si>
    <t>CORI LUYCHO S.A.C.</t>
  </si>
  <si>
    <t>MISHYÑAWI</t>
  </si>
  <si>
    <t>CASMA</t>
  </si>
  <si>
    <t>UEA AUSTRIA DUVAZ</t>
  </si>
  <si>
    <t>TAMBOMAYO</t>
  </si>
  <si>
    <t>TAPAY</t>
  </si>
  <si>
    <t>MILPO ANDINA PERÚ S.A.C.</t>
  </si>
  <si>
    <t>BRYNAJOM YUNCAN</t>
  </si>
  <si>
    <t>MINERA YUNCAN S.R.L.</t>
  </si>
  <si>
    <t>YAUY 01-03</t>
  </si>
  <si>
    <t>CHUPACA</t>
  </si>
  <si>
    <t>TOTAL - AGOSTO</t>
  </si>
  <si>
    <t>TOTAL ACUMULADO ENERO - AGOSTO</t>
  </si>
  <si>
    <t>TOTAL COMPARADO ACUMULADO - ENERO - AGOSTO</t>
  </si>
  <si>
    <t>Var. % 2017/2016 - AGOSTO</t>
  </si>
  <si>
    <t>Var. % 2017/2016 - ENERO - AGOSTO</t>
  </si>
  <si>
    <t>ACUMULACION AMERICANA</t>
  </si>
  <si>
    <t>CONTONGA PERU S.A.C.</t>
  </si>
  <si>
    <t>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</si>
</sst>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2" borderId="4" xfId="0" applyNumberFormat="1" applyFont="1" applyFill="1" applyBorder="1" applyAlignment="1"/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4" fontId="3" fillId="0" borderId="8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3" fillId="0" borderId="4" xfId="0" quotePrefix="1" applyNumberFormat="1" applyFont="1" applyBorder="1" applyAlignment="1">
      <alignment horizontal="right"/>
    </xf>
    <xf numFmtId="4" fontId="3" fillId="0" borderId="4" xfId="0" applyNumberFormat="1" applyFont="1" applyBorder="1"/>
    <xf numFmtId="4" fontId="4" fillId="3" borderId="4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/>
    <xf numFmtId="4" fontId="4" fillId="3" borderId="7" xfId="0" applyNumberFormat="1" applyFont="1" applyFill="1" applyBorder="1"/>
    <xf numFmtId="0" fontId="1" fillId="0" borderId="0" xfId="0" applyFont="1" applyAlignment="1"/>
    <xf numFmtId="164" fontId="4" fillId="3" borderId="3" xfId="1" applyNumberFormat="1" applyFont="1" applyFill="1" applyBorder="1" applyAlignment="1">
      <alignment wrapText="1"/>
    </xf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showGridLines="0" tabSelected="1" zoomScale="75" workbookViewId="0">
      <selection sqref="A1:F1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0" t="s">
        <v>200</v>
      </c>
      <c r="B1" s="50"/>
      <c r="C1" s="50"/>
      <c r="D1" s="50"/>
      <c r="E1" s="50"/>
      <c r="F1" s="50"/>
      <c r="N1" s="2"/>
    </row>
    <row r="2" spans="1:22" ht="13.5" thickBot="1" x14ac:dyDescent="0.25">
      <c r="A2" s="45"/>
    </row>
    <row r="3" spans="1:22" customFormat="1" ht="13.5" thickBot="1" x14ac:dyDescent="0.25">
      <c r="A3" s="37"/>
      <c r="I3" s="51">
        <v>2017</v>
      </c>
      <c r="J3" s="52"/>
      <c r="K3" s="52"/>
      <c r="L3" s="52"/>
      <c r="M3" s="52"/>
      <c r="N3" s="53"/>
      <c r="O3" s="51">
        <v>2016</v>
      </c>
      <c r="P3" s="52"/>
      <c r="Q3" s="52"/>
      <c r="R3" s="52"/>
      <c r="S3" s="52"/>
      <c r="T3" s="53"/>
      <c r="U3" s="3"/>
      <c r="V3" s="3"/>
    </row>
    <row r="4" spans="1:22" customFormat="1" ht="73.5" customHeight="1" x14ac:dyDescent="0.2">
      <c r="A4" s="38" t="s">
        <v>0</v>
      </c>
      <c r="B4" s="27" t="s">
        <v>1</v>
      </c>
      <c r="C4" s="27" t="s">
        <v>10</v>
      </c>
      <c r="D4" s="27" t="s">
        <v>2</v>
      </c>
      <c r="E4" s="27" t="s">
        <v>3</v>
      </c>
      <c r="F4" s="27" t="s">
        <v>4</v>
      </c>
      <c r="G4" s="27" t="s">
        <v>5</v>
      </c>
      <c r="H4" s="28" t="s">
        <v>6</v>
      </c>
      <c r="I4" s="38" t="s">
        <v>11</v>
      </c>
      <c r="J4" s="27" t="s">
        <v>7</v>
      </c>
      <c r="K4" s="27" t="s">
        <v>229</v>
      </c>
      <c r="L4" s="27" t="s">
        <v>12</v>
      </c>
      <c r="M4" s="27" t="s">
        <v>8</v>
      </c>
      <c r="N4" s="39" t="s">
        <v>230</v>
      </c>
      <c r="O4" s="38" t="s">
        <v>13</v>
      </c>
      <c r="P4" s="27" t="s">
        <v>14</v>
      </c>
      <c r="Q4" s="27" t="s">
        <v>229</v>
      </c>
      <c r="R4" s="27" t="s">
        <v>15</v>
      </c>
      <c r="S4" s="27" t="s">
        <v>16</v>
      </c>
      <c r="T4" s="39" t="s">
        <v>231</v>
      </c>
      <c r="U4" s="40" t="s">
        <v>232</v>
      </c>
      <c r="V4" s="39" t="s">
        <v>233</v>
      </c>
    </row>
    <row r="5" spans="1:22" ht="15" x14ac:dyDescent="0.2">
      <c r="A5" s="29"/>
      <c r="B5" s="8"/>
      <c r="C5" s="8"/>
      <c r="D5" s="8"/>
      <c r="E5" s="8"/>
      <c r="F5" s="8"/>
      <c r="G5" s="8"/>
      <c r="H5" s="15"/>
      <c r="I5" s="35"/>
      <c r="J5" s="33"/>
      <c r="K5" s="34"/>
      <c r="L5" s="33"/>
      <c r="M5" s="33"/>
      <c r="N5" s="36"/>
      <c r="O5" s="35"/>
      <c r="P5" s="33"/>
      <c r="Q5" s="34"/>
      <c r="R5" s="33"/>
      <c r="S5" s="33"/>
      <c r="T5" s="36"/>
      <c r="U5" s="25"/>
      <c r="V5" s="31"/>
    </row>
    <row r="6" spans="1:22" ht="15" x14ac:dyDescent="0.2">
      <c r="A6" s="29" t="s">
        <v>9</v>
      </c>
      <c r="B6" s="8" t="s">
        <v>28</v>
      </c>
      <c r="C6" s="8" t="s">
        <v>29</v>
      </c>
      <c r="D6" s="8" t="s">
        <v>202</v>
      </c>
      <c r="E6" s="8" t="s">
        <v>203</v>
      </c>
      <c r="F6" s="8" t="s">
        <v>32</v>
      </c>
      <c r="G6" s="8" t="s">
        <v>107</v>
      </c>
      <c r="H6" s="15" t="s">
        <v>204</v>
      </c>
      <c r="I6" s="35">
        <v>0</v>
      </c>
      <c r="J6" s="33">
        <v>0</v>
      </c>
      <c r="K6" s="34">
        <v>0</v>
      </c>
      <c r="L6" s="33">
        <v>894.15700100000004</v>
      </c>
      <c r="M6" s="33">
        <v>83.671007000000003</v>
      </c>
      <c r="N6" s="36">
        <v>977.82800799999995</v>
      </c>
      <c r="O6" s="35">
        <v>286.14622600000001</v>
      </c>
      <c r="P6" s="33">
        <v>18.146736000000001</v>
      </c>
      <c r="Q6" s="34">
        <v>304.29296199999999</v>
      </c>
      <c r="R6" s="33">
        <v>1403.6405580000001</v>
      </c>
      <c r="S6" s="33">
        <v>95.308610999999999</v>
      </c>
      <c r="T6" s="36">
        <v>1498.949169</v>
      </c>
      <c r="U6" s="25" t="s">
        <v>17</v>
      </c>
      <c r="V6" s="31">
        <f t="shared" ref="V6" si="0">+((N6/T6)-1)*100</f>
        <v>-34.765766029788573</v>
      </c>
    </row>
    <row r="7" spans="1:22" ht="15" x14ac:dyDescent="0.2">
      <c r="A7" s="29" t="s">
        <v>9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15" t="s">
        <v>34</v>
      </c>
      <c r="I7" s="35">
        <v>72.737521999999998</v>
      </c>
      <c r="J7" s="33">
        <v>14.361399</v>
      </c>
      <c r="K7" s="34">
        <v>87.098921000000004</v>
      </c>
      <c r="L7" s="33">
        <v>472.90983499999999</v>
      </c>
      <c r="M7" s="33">
        <v>60.080716000000002</v>
      </c>
      <c r="N7" s="36">
        <v>532.99055099999998</v>
      </c>
      <c r="O7" s="35">
        <v>87.811046000000005</v>
      </c>
      <c r="P7" s="33">
        <v>8.6293740000000003</v>
      </c>
      <c r="Q7" s="34">
        <v>96.440420000000003</v>
      </c>
      <c r="R7" s="33">
        <v>502.294421</v>
      </c>
      <c r="S7" s="33">
        <v>44.488582000000001</v>
      </c>
      <c r="T7" s="36">
        <v>546.78300200000001</v>
      </c>
      <c r="U7" s="26">
        <f t="shared" ref="U7" si="1">+((K7/Q7)-1)*100</f>
        <v>-9.686290250498697</v>
      </c>
      <c r="V7" s="31">
        <f t="shared" ref="V7" si="2">+((N7/T7)-1)*100</f>
        <v>-2.5224725255815539</v>
      </c>
    </row>
    <row r="8" spans="1:22" ht="15" x14ac:dyDescent="0.2">
      <c r="A8" s="29" t="s">
        <v>9</v>
      </c>
      <c r="B8" s="8" t="s">
        <v>28</v>
      </c>
      <c r="C8" s="8" t="s">
        <v>24</v>
      </c>
      <c r="D8" s="8" t="s">
        <v>35</v>
      </c>
      <c r="E8" s="8" t="s">
        <v>160</v>
      </c>
      <c r="F8" s="8" t="s">
        <v>37</v>
      </c>
      <c r="G8" s="8" t="s">
        <v>38</v>
      </c>
      <c r="H8" s="15" t="s">
        <v>38</v>
      </c>
      <c r="I8" s="35">
        <v>176.261785</v>
      </c>
      <c r="J8" s="33">
        <v>11.927566000000001</v>
      </c>
      <c r="K8" s="34">
        <v>188.18935099999999</v>
      </c>
      <c r="L8" s="33">
        <v>1681.813044</v>
      </c>
      <c r="M8" s="33">
        <v>139.877137</v>
      </c>
      <c r="N8" s="36">
        <v>1821.6901809999999</v>
      </c>
      <c r="O8" s="35">
        <v>237.161496</v>
      </c>
      <c r="P8" s="33">
        <v>24.896567999999998</v>
      </c>
      <c r="Q8" s="34">
        <v>262.058064</v>
      </c>
      <c r="R8" s="33">
        <v>1870.351752</v>
      </c>
      <c r="S8" s="33">
        <v>178.34671399999999</v>
      </c>
      <c r="T8" s="36">
        <v>2048.6984659999998</v>
      </c>
      <c r="U8" s="26">
        <f t="shared" ref="U8:U12" si="3">+((K8/Q8)-1)*100</f>
        <v>-28.187918308058634</v>
      </c>
      <c r="V8" s="31">
        <f t="shared" ref="V8:V12" si="4">+((N8/T8)-1)*100</f>
        <v>-11.080609897815963</v>
      </c>
    </row>
    <row r="9" spans="1:22" ht="15" x14ac:dyDescent="0.2">
      <c r="A9" s="29" t="s">
        <v>9</v>
      </c>
      <c r="B9" s="8" t="s">
        <v>28</v>
      </c>
      <c r="C9" s="8" t="s">
        <v>24</v>
      </c>
      <c r="D9" s="8" t="s">
        <v>35</v>
      </c>
      <c r="E9" s="8" t="s">
        <v>159</v>
      </c>
      <c r="F9" s="8" t="s">
        <v>36</v>
      </c>
      <c r="G9" s="8" t="s">
        <v>158</v>
      </c>
      <c r="H9" s="15" t="s">
        <v>159</v>
      </c>
      <c r="I9" s="35">
        <v>0</v>
      </c>
      <c r="J9" s="33">
        <v>0</v>
      </c>
      <c r="K9" s="34">
        <v>0</v>
      </c>
      <c r="L9" s="33">
        <v>0</v>
      </c>
      <c r="M9" s="33">
        <v>11.606559000000001</v>
      </c>
      <c r="N9" s="36">
        <v>11.606559000000001</v>
      </c>
      <c r="O9" s="35">
        <v>0</v>
      </c>
      <c r="P9" s="33">
        <v>3.6329099999999999</v>
      </c>
      <c r="Q9" s="34">
        <v>3.6329099999999999</v>
      </c>
      <c r="R9" s="33">
        <v>0</v>
      </c>
      <c r="S9" s="33">
        <v>9.2841869999999993</v>
      </c>
      <c r="T9" s="36">
        <v>9.2841869999999993</v>
      </c>
      <c r="U9" s="25" t="s">
        <v>17</v>
      </c>
      <c r="V9" s="31">
        <f t="shared" si="4"/>
        <v>25.014274270865087</v>
      </c>
    </row>
    <row r="10" spans="1:22" ht="15" x14ac:dyDescent="0.2">
      <c r="A10" s="29" t="s">
        <v>9</v>
      </c>
      <c r="B10" s="8" t="s">
        <v>28</v>
      </c>
      <c r="C10" s="8" t="s">
        <v>24</v>
      </c>
      <c r="D10" s="8" t="s">
        <v>181</v>
      </c>
      <c r="E10" s="8" t="s">
        <v>182</v>
      </c>
      <c r="F10" s="8" t="s">
        <v>25</v>
      </c>
      <c r="G10" s="8" t="s">
        <v>183</v>
      </c>
      <c r="H10" s="15" t="s">
        <v>184</v>
      </c>
      <c r="I10" s="35">
        <v>0</v>
      </c>
      <c r="J10" s="33">
        <v>0</v>
      </c>
      <c r="K10" s="34">
        <v>0</v>
      </c>
      <c r="L10" s="33">
        <v>0</v>
      </c>
      <c r="M10" s="33">
        <v>118.018398</v>
      </c>
      <c r="N10" s="36">
        <v>118.018398</v>
      </c>
      <c r="O10" s="35">
        <v>0</v>
      </c>
      <c r="P10" s="33">
        <v>277.77550100000002</v>
      </c>
      <c r="Q10" s="34">
        <v>277.77550100000002</v>
      </c>
      <c r="R10" s="33">
        <v>0</v>
      </c>
      <c r="S10" s="33">
        <v>703.24670100000003</v>
      </c>
      <c r="T10" s="36">
        <v>703.24670100000003</v>
      </c>
      <c r="U10" s="25" t="s">
        <v>17</v>
      </c>
      <c r="V10" s="31">
        <f t="shared" si="4"/>
        <v>-83.2180658889433</v>
      </c>
    </row>
    <row r="11" spans="1:22" ht="15" x14ac:dyDescent="0.2">
      <c r="A11" s="29" t="s">
        <v>9</v>
      </c>
      <c r="B11" s="8" t="s">
        <v>28</v>
      </c>
      <c r="C11" s="8" t="s">
        <v>24</v>
      </c>
      <c r="D11" s="8" t="s">
        <v>181</v>
      </c>
      <c r="E11" s="8" t="s">
        <v>225</v>
      </c>
      <c r="F11" s="8" t="s">
        <v>25</v>
      </c>
      <c r="G11" s="8" t="s">
        <v>183</v>
      </c>
      <c r="H11" s="15" t="s">
        <v>184</v>
      </c>
      <c r="I11" s="35">
        <v>0</v>
      </c>
      <c r="J11" s="33">
        <v>0</v>
      </c>
      <c r="K11" s="34">
        <v>0</v>
      </c>
      <c r="L11" s="33">
        <v>0</v>
      </c>
      <c r="M11" s="33">
        <v>88.888841999999997</v>
      </c>
      <c r="N11" s="36">
        <v>88.888841999999997</v>
      </c>
      <c r="O11" s="35">
        <v>0</v>
      </c>
      <c r="P11" s="33">
        <v>0</v>
      </c>
      <c r="Q11" s="34">
        <v>0</v>
      </c>
      <c r="R11" s="33">
        <v>0</v>
      </c>
      <c r="S11" s="33">
        <v>0</v>
      </c>
      <c r="T11" s="36">
        <v>0</v>
      </c>
      <c r="U11" s="25" t="s">
        <v>17</v>
      </c>
      <c r="V11" s="30" t="s">
        <v>17</v>
      </c>
    </row>
    <row r="12" spans="1:22" ht="15" x14ac:dyDescent="0.2">
      <c r="A12" s="29" t="s">
        <v>9</v>
      </c>
      <c r="B12" s="8" t="s">
        <v>28</v>
      </c>
      <c r="C12" s="8" t="s">
        <v>24</v>
      </c>
      <c r="D12" s="8" t="s">
        <v>41</v>
      </c>
      <c r="E12" s="8" t="s">
        <v>42</v>
      </c>
      <c r="F12" s="8" t="s">
        <v>43</v>
      </c>
      <c r="G12" s="8" t="s">
        <v>44</v>
      </c>
      <c r="H12" s="15" t="s">
        <v>45</v>
      </c>
      <c r="I12" s="35">
        <v>3680.7788129999999</v>
      </c>
      <c r="J12" s="33">
        <v>38.750698999999997</v>
      </c>
      <c r="K12" s="34">
        <v>3719.5295120000001</v>
      </c>
      <c r="L12" s="33">
        <v>31327.871315</v>
      </c>
      <c r="M12" s="33">
        <v>371.48180200000002</v>
      </c>
      <c r="N12" s="36">
        <v>31699.353116999999</v>
      </c>
      <c r="O12" s="35">
        <v>3343.0808830000001</v>
      </c>
      <c r="P12" s="33">
        <v>56.260002999999998</v>
      </c>
      <c r="Q12" s="34">
        <v>3399.340886</v>
      </c>
      <c r="R12" s="33">
        <v>31799.881228999999</v>
      </c>
      <c r="S12" s="33">
        <v>524.77273200000002</v>
      </c>
      <c r="T12" s="36">
        <v>32324.653961</v>
      </c>
      <c r="U12" s="26">
        <f t="shared" si="3"/>
        <v>9.4191384958972399</v>
      </c>
      <c r="V12" s="31">
        <f t="shared" si="4"/>
        <v>-1.9344394057688397</v>
      </c>
    </row>
    <row r="13" spans="1:22" ht="15" x14ac:dyDescent="0.2">
      <c r="A13" s="29" t="s">
        <v>9</v>
      </c>
      <c r="B13" s="8" t="s">
        <v>28</v>
      </c>
      <c r="C13" s="8" t="s">
        <v>24</v>
      </c>
      <c r="D13" s="8" t="s">
        <v>164</v>
      </c>
      <c r="E13" s="8" t="s">
        <v>48</v>
      </c>
      <c r="F13" s="8" t="s">
        <v>20</v>
      </c>
      <c r="G13" s="8" t="s">
        <v>47</v>
      </c>
      <c r="H13" s="15" t="s">
        <v>47</v>
      </c>
      <c r="I13" s="35">
        <v>1182.7657400000001</v>
      </c>
      <c r="J13" s="33">
        <v>182.105118</v>
      </c>
      <c r="K13" s="34">
        <v>1364.870858</v>
      </c>
      <c r="L13" s="33">
        <v>7043.9457320000001</v>
      </c>
      <c r="M13" s="33">
        <v>1458.8996380000001</v>
      </c>
      <c r="N13" s="36">
        <v>8502.8453699999991</v>
      </c>
      <c r="O13" s="35">
        <v>697.12861399999997</v>
      </c>
      <c r="P13" s="33">
        <v>169.04784699999999</v>
      </c>
      <c r="Q13" s="34">
        <v>866.17646100000002</v>
      </c>
      <c r="R13" s="33">
        <v>4995.4113630000002</v>
      </c>
      <c r="S13" s="33">
        <v>1349.4080140000001</v>
      </c>
      <c r="T13" s="36">
        <v>6344.8193769999998</v>
      </c>
      <c r="U13" s="26">
        <f t="shared" ref="U13:U75" si="5">+((K13/Q13)-1)*100</f>
        <v>57.574226436984645</v>
      </c>
      <c r="V13" s="31">
        <f t="shared" ref="V13:V75" si="6">+((N13/T13)-1)*100</f>
        <v>34.012410200719877</v>
      </c>
    </row>
    <row r="14" spans="1:22" ht="15" x14ac:dyDescent="0.2">
      <c r="A14" s="29" t="s">
        <v>9</v>
      </c>
      <c r="B14" s="8" t="s">
        <v>28</v>
      </c>
      <c r="C14" s="8" t="s">
        <v>24</v>
      </c>
      <c r="D14" s="8" t="s">
        <v>164</v>
      </c>
      <c r="E14" s="8" t="s">
        <v>46</v>
      </c>
      <c r="F14" s="8" t="s">
        <v>20</v>
      </c>
      <c r="G14" s="8" t="s">
        <v>47</v>
      </c>
      <c r="H14" s="15" t="s">
        <v>47</v>
      </c>
      <c r="I14" s="35">
        <v>453.450827</v>
      </c>
      <c r="J14" s="33">
        <v>27.782699000000001</v>
      </c>
      <c r="K14" s="34">
        <v>481.23352599999998</v>
      </c>
      <c r="L14" s="33">
        <v>5263.3163329999998</v>
      </c>
      <c r="M14" s="33">
        <v>424.42101000000002</v>
      </c>
      <c r="N14" s="36">
        <v>5687.7373429999998</v>
      </c>
      <c r="O14" s="35">
        <v>988.41314899999998</v>
      </c>
      <c r="P14" s="33">
        <v>96.718822000000003</v>
      </c>
      <c r="Q14" s="34">
        <v>1085.131971</v>
      </c>
      <c r="R14" s="33">
        <v>7281.3886249999996</v>
      </c>
      <c r="S14" s="33">
        <v>757.08831899999996</v>
      </c>
      <c r="T14" s="36">
        <v>8038.476944</v>
      </c>
      <c r="U14" s="26">
        <f t="shared" si="5"/>
        <v>-55.65207376974427</v>
      </c>
      <c r="V14" s="31">
        <f t="shared" si="6"/>
        <v>-29.243594494036785</v>
      </c>
    </row>
    <row r="15" spans="1:22" ht="15" x14ac:dyDescent="0.2">
      <c r="A15" s="29" t="s">
        <v>9</v>
      </c>
      <c r="B15" s="8" t="s">
        <v>28</v>
      </c>
      <c r="C15" s="8" t="s">
        <v>24</v>
      </c>
      <c r="D15" s="8" t="s">
        <v>164</v>
      </c>
      <c r="E15" s="8" t="s">
        <v>222</v>
      </c>
      <c r="F15" s="8" t="s">
        <v>37</v>
      </c>
      <c r="G15" s="8" t="s">
        <v>38</v>
      </c>
      <c r="H15" s="15" t="s">
        <v>223</v>
      </c>
      <c r="I15" s="35">
        <v>244.8</v>
      </c>
      <c r="J15" s="33">
        <v>74.8</v>
      </c>
      <c r="K15" s="34">
        <v>319.60000000000002</v>
      </c>
      <c r="L15" s="33">
        <v>441.36</v>
      </c>
      <c r="M15" s="33">
        <v>152.62</v>
      </c>
      <c r="N15" s="36">
        <v>593.98</v>
      </c>
      <c r="O15" s="35">
        <v>0</v>
      </c>
      <c r="P15" s="33">
        <v>0</v>
      </c>
      <c r="Q15" s="34">
        <v>0</v>
      </c>
      <c r="R15" s="33">
        <v>0</v>
      </c>
      <c r="S15" s="33">
        <v>0</v>
      </c>
      <c r="T15" s="36">
        <v>0</v>
      </c>
      <c r="U15" s="25" t="s">
        <v>17</v>
      </c>
      <c r="V15" s="30" t="s">
        <v>17</v>
      </c>
    </row>
    <row r="16" spans="1:22" ht="15" x14ac:dyDescent="0.2">
      <c r="A16" s="29" t="s">
        <v>9</v>
      </c>
      <c r="B16" s="8" t="s">
        <v>28</v>
      </c>
      <c r="C16" s="8" t="s">
        <v>24</v>
      </c>
      <c r="D16" s="8" t="s">
        <v>52</v>
      </c>
      <c r="E16" s="8" t="s">
        <v>53</v>
      </c>
      <c r="F16" s="8" t="s">
        <v>32</v>
      </c>
      <c r="G16" s="8" t="s">
        <v>54</v>
      </c>
      <c r="H16" s="15" t="s">
        <v>55</v>
      </c>
      <c r="I16" s="35">
        <v>34563.659677000003</v>
      </c>
      <c r="J16" s="33">
        <v>5598.3358120000003</v>
      </c>
      <c r="K16" s="34">
        <v>40161.995489000001</v>
      </c>
      <c r="L16" s="33">
        <v>232550.30865299999</v>
      </c>
      <c r="M16" s="33">
        <v>41293.907248000003</v>
      </c>
      <c r="N16" s="36">
        <v>273844.21590100002</v>
      </c>
      <c r="O16" s="35">
        <v>20575.308539000001</v>
      </c>
      <c r="P16" s="33">
        <v>4585.5395200000003</v>
      </c>
      <c r="Q16" s="34">
        <v>25160.848059</v>
      </c>
      <c r="R16" s="33">
        <v>96655.834379000007</v>
      </c>
      <c r="S16" s="33">
        <v>41735.570098999997</v>
      </c>
      <c r="T16" s="36">
        <v>138391.40447800001</v>
      </c>
      <c r="U16" s="26">
        <f t="shared" si="5"/>
        <v>59.620992880778957</v>
      </c>
      <c r="V16" s="31">
        <f t="shared" si="6"/>
        <v>97.876607245887755</v>
      </c>
    </row>
    <row r="17" spans="1:22" ht="15" x14ac:dyDescent="0.2">
      <c r="A17" s="29" t="s">
        <v>9</v>
      </c>
      <c r="B17" s="8" t="s">
        <v>28</v>
      </c>
      <c r="C17" s="8" t="s">
        <v>24</v>
      </c>
      <c r="D17" s="8" t="s">
        <v>56</v>
      </c>
      <c r="E17" s="8" t="s">
        <v>205</v>
      </c>
      <c r="F17" s="8" t="s">
        <v>37</v>
      </c>
      <c r="G17" s="8" t="s">
        <v>58</v>
      </c>
      <c r="H17" s="15" t="s">
        <v>59</v>
      </c>
      <c r="I17" s="35">
        <v>0</v>
      </c>
      <c r="J17" s="33">
        <v>101.779392</v>
      </c>
      <c r="K17" s="34">
        <v>101.779392</v>
      </c>
      <c r="L17" s="33">
        <v>0</v>
      </c>
      <c r="M17" s="33">
        <v>788.45977100000005</v>
      </c>
      <c r="N17" s="36">
        <v>788.45977100000005</v>
      </c>
      <c r="O17" s="35">
        <v>0</v>
      </c>
      <c r="P17" s="33">
        <v>0</v>
      </c>
      <c r="Q17" s="34">
        <v>0</v>
      </c>
      <c r="R17" s="33">
        <v>0</v>
      </c>
      <c r="S17" s="33">
        <v>0</v>
      </c>
      <c r="T17" s="36">
        <v>0</v>
      </c>
      <c r="U17" s="25" t="s">
        <v>17</v>
      </c>
      <c r="V17" s="30" t="s">
        <v>17</v>
      </c>
    </row>
    <row r="18" spans="1:22" ht="15" x14ac:dyDescent="0.2">
      <c r="A18" s="29" t="s">
        <v>9</v>
      </c>
      <c r="B18" s="8" t="s">
        <v>28</v>
      </c>
      <c r="C18" s="8" t="s">
        <v>24</v>
      </c>
      <c r="D18" s="8" t="s">
        <v>56</v>
      </c>
      <c r="E18" s="8" t="s">
        <v>57</v>
      </c>
      <c r="F18" s="8" t="s">
        <v>37</v>
      </c>
      <c r="G18" s="8" t="s">
        <v>58</v>
      </c>
      <c r="H18" s="15" t="s">
        <v>59</v>
      </c>
      <c r="I18" s="35">
        <v>0</v>
      </c>
      <c r="J18" s="33">
        <v>0</v>
      </c>
      <c r="K18" s="34">
        <v>0</v>
      </c>
      <c r="L18" s="33">
        <v>0</v>
      </c>
      <c r="M18" s="33">
        <v>0</v>
      </c>
      <c r="N18" s="36">
        <v>0</v>
      </c>
      <c r="O18" s="35">
        <v>0</v>
      </c>
      <c r="P18" s="33">
        <v>185.2123</v>
      </c>
      <c r="Q18" s="34">
        <v>185.2123</v>
      </c>
      <c r="R18" s="33">
        <v>0</v>
      </c>
      <c r="S18" s="33">
        <v>1129.1120000000001</v>
      </c>
      <c r="T18" s="36">
        <v>1129.1120000000001</v>
      </c>
      <c r="U18" s="25" t="s">
        <v>17</v>
      </c>
      <c r="V18" s="30" t="s">
        <v>17</v>
      </c>
    </row>
    <row r="19" spans="1:22" ht="15" x14ac:dyDescent="0.2">
      <c r="A19" s="29" t="s">
        <v>9</v>
      </c>
      <c r="B19" s="8" t="s">
        <v>28</v>
      </c>
      <c r="C19" s="8" t="s">
        <v>24</v>
      </c>
      <c r="D19" s="8" t="s">
        <v>60</v>
      </c>
      <c r="E19" s="8" t="s">
        <v>61</v>
      </c>
      <c r="F19" s="8" t="s">
        <v>25</v>
      </c>
      <c r="G19" s="8" t="s">
        <v>26</v>
      </c>
      <c r="H19" s="15" t="s">
        <v>26</v>
      </c>
      <c r="I19" s="35">
        <v>699.51651300000003</v>
      </c>
      <c r="J19" s="33">
        <v>88.049734000000001</v>
      </c>
      <c r="K19" s="34">
        <v>787.56624699999998</v>
      </c>
      <c r="L19" s="33">
        <v>5474.2375629999997</v>
      </c>
      <c r="M19" s="33">
        <v>654.848705</v>
      </c>
      <c r="N19" s="36">
        <v>6129.086268</v>
      </c>
      <c r="O19" s="35">
        <v>637.74453600000004</v>
      </c>
      <c r="P19" s="33">
        <v>77.040347999999994</v>
      </c>
      <c r="Q19" s="34">
        <v>714.78488400000003</v>
      </c>
      <c r="R19" s="33">
        <v>5611.6519390000003</v>
      </c>
      <c r="S19" s="33">
        <v>899.31925699999999</v>
      </c>
      <c r="T19" s="36">
        <v>6510.9711960000004</v>
      </c>
      <c r="U19" s="26">
        <f t="shared" si="5"/>
        <v>10.182275063332202</v>
      </c>
      <c r="V19" s="31">
        <f t="shared" si="6"/>
        <v>-5.8652529170242769</v>
      </c>
    </row>
    <row r="20" spans="1:22" ht="15" x14ac:dyDescent="0.2">
      <c r="A20" s="29" t="s">
        <v>9</v>
      </c>
      <c r="B20" s="8" t="s">
        <v>28</v>
      </c>
      <c r="C20" s="8" t="s">
        <v>24</v>
      </c>
      <c r="D20" s="8" t="s">
        <v>60</v>
      </c>
      <c r="E20" s="8" t="s">
        <v>62</v>
      </c>
      <c r="F20" s="8" t="s">
        <v>25</v>
      </c>
      <c r="G20" s="8" t="s">
        <v>26</v>
      </c>
      <c r="H20" s="15" t="s">
        <v>62</v>
      </c>
      <c r="I20" s="35">
        <v>526.90242000000001</v>
      </c>
      <c r="J20" s="33">
        <v>88.114569000000003</v>
      </c>
      <c r="K20" s="34">
        <v>615.01698899999997</v>
      </c>
      <c r="L20" s="33">
        <v>4138.3352189999996</v>
      </c>
      <c r="M20" s="33">
        <v>631.11111700000004</v>
      </c>
      <c r="N20" s="36">
        <v>4769.446336</v>
      </c>
      <c r="O20" s="35">
        <v>487.59684199999998</v>
      </c>
      <c r="P20" s="33">
        <v>77.584207000000006</v>
      </c>
      <c r="Q20" s="34">
        <v>565.18104900000003</v>
      </c>
      <c r="R20" s="33">
        <v>4387.0279460000002</v>
      </c>
      <c r="S20" s="33">
        <v>900.52164600000003</v>
      </c>
      <c r="T20" s="36">
        <v>5287.5495920000003</v>
      </c>
      <c r="U20" s="26">
        <f t="shared" si="5"/>
        <v>8.8176948056161599</v>
      </c>
      <c r="V20" s="31">
        <f t="shared" si="6"/>
        <v>-9.7985512378717772</v>
      </c>
    </row>
    <row r="21" spans="1:22" ht="15" x14ac:dyDescent="0.2">
      <c r="A21" s="29" t="s">
        <v>9</v>
      </c>
      <c r="B21" s="8" t="s">
        <v>28</v>
      </c>
      <c r="C21" s="8" t="s">
        <v>24</v>
      </c>
      <c r="D21" s="8" t="s">
        <v>60</v>
      </c>
      <c r="E21" s="8" t="s">
        <v>63</v>
      </c>
      <c r="F21" s="8" t="s">
        <v>25</v>
      </c>
      <c r="G21" s="8" t="s">
        <v>26</v>
      </c>
      <c r="H21" s="15" t="s">
        <v>26</v>
      </c>
      <c r="I21" s="35">
        <v>200.90511000000001</v>
      </c>
      <c r="J21" s="33">
        <v>90.123677999999998</v>
      </c>
      <c r="K21" s="34">
        <v>291.02878800000002</v>
      </c>
      <c r="L21" s="33">
        <v>1558.2357890000001</v>
      </c>
      <c r="M21" s="33">
        <v>645.21030199999996</v>
      </c>
      <c r="N21" s="36">
        <v>2203.4460909999998</v>
      </c>
      <c r="O21" s="35">
        <v>176.247344</v>
      </c>
      <c r="P21" s="33">
        <v>79.598287999999997</v>
      </c>
      <c r="Q21" s="34">
        <v>255.84563199999999</v>
      </c>
      <c r="R21" s="33">
        <v>1840.8712800000001</v>
      </c>
      <c r="S21" s="33">
        <v>812.34484199999997</v>
      </c>
      <c r="T21" s="36">
        <v>2653.2161219999998</v>
      </c>
      <c r="U21" s="26">
        <f t="shared" si="5"/>
        <v>13.75171259519492</v>
      </c>
      <c r="V21" s="31">
        <f t="shared" si="6"/>
        <v>-16.951880673066412</v>
      </c>
    </row>
    <row r="22" spans="1:22" ht="15" x14ac:dyDescent="0.2">
      <c r="A22" s="29" t="s">
        <v>9</v>
      </c>
      <c r="B22" s="8" t="s">
        <v>28</v>
      </c>
      <c r="C22" s="8" t="s">
        <v>24</v>
      </c>
      <c r="D22" s="8" t="s">
        <v>64</v>
      </c>
      <c r="E22" s="8" t="s">
        <v>65</v>
      </c>
      <c r="F22" s="8" t="s">
        <v>49</v>
      </c>
      <c r="G22" s="8" t="s">
        <v>49</v>
      </c>
      <c r="H22" s="15" t="s">
        <v>66</v>
      </c>
      <c r="I22" s="35">
        <v>1365.144438</v>
      </c>
      <c r="J22" s="33">
        <v>107.674403</v>
      </c>
      <c r="K22" s="34">
        <v>1472.818841</v>
      </c>
      <c r="L22" s="33">
        <v>11299.053855</v>
      </c>
      <c r="M22" s="33">
        <v>969.33970499999998</v>
      </c>
      <c r="N22" s="36">
        <v>12268.39356</v>
      </c>
      <c r="O22" s="35">
        <v>1563.0225</v>
      </c>
      <c r="P22" s="33">
        <v>130.23253700000001</v>
      </c>
      <c r="Q22" s="34">
        <v>1693.2550369999999</v>
      </c>
      <c r="R22" s="33">
        <v>15446.053954000001</v>
      </c>
      <c r="S22" s="33">
        <v>917.975911</v>
      </c>
      <c r="T22" s="36">
        <v>16364.029865</v>
      </c>
      <c r="U22" s="26">
        <f t="shared" si="5"/>
        <v>-13.018487539275503</v>
      </c>
      <c r="V22" s="31">
        <f t="shared" si="6"/>
        <v>-25.028286667698531</v>
      </c>
    </row>
    <row r="23" spans="1:22" ht="15" x14ac:dyDescent="0.2">
      <c r="A23" s="29" t="s">
        <v>9</v>
      </c>
      <c r="B23" s="8" t="s">
        <v>28</v>
      </c>
      <c r="C23" s="8" t="s">
        <v>24</v>
      </c>
      <c r="D23" s="8" t="s">
        <v>67</v>
      </c>
      <c r="E23" s="8" t="s">
        <v>68</v>
      </c>
      <c r="F23" s="8" t="s">
        <v>25</v>
      </c>
      <c r="G23" s="8" t="s">
        <v>26</v>
      </c>
      <c r="H23" s="15" t="s">
        <v>26</v>
      </c>
      <c r="I23" s="35">
        <v>0</v>
      </c>
      <c r="J23" s="33">
        <v>0</v>
      </c>
      <c r="K23" s="34">
        <v>0</v>
      </c>
      <c r="L23" s="33">
        <v>22543.597390999999</v>
      </c>
      <c r="M23" s="33">
        <v>0</v>
      </c>
      <c r="N23" s="36">
        <v>22543.597390999999</v>
      </c>
      <c r="O23" s="35">
        <v>3606.2642970000002</v>
      </c>
      <c r="P23" s="33">
        <v>0</v>
      </c>
      <c r="Q23" s="34">
        <v>3606.2642970000002</v>
      </c>
      <c r="R23" s="33">
        <v>26527.140565000002</v>
      </c>
      <c r="S23" s="33">
        <v>0</v>
      </c>
      <c r="T23" s="36">
        <v>26527.140565000002</v>
      </c>
      <c r="U23" s="25" t="s">
        <v>17</v>
      </c>
      <c r="V23" s="31">
        <f t="shared" si="6"/>
        <v>-15.016858542438992</v>
      </c>
    </row>
    <row r="24" spans="1:22" ht="15" x14ac:dyDescent="0.2">
      <c r="A24" s="29" t="s">
        <v>9</v>
      </c>
      <c r="B24" s="8" t="s">
        <v>28</v>
      </c>
      <c r="C24" s="8" t="s">
        <v>24</v>
      </c>
      <c r="D24" s="8" t="s">
        <v>67</v>
      </c>
      <c r="E24" s="8" t="s">
        <v>234</v>
      </c>
      <c r="F24" s="8" t="s">
        <v>25</v>
      </c>
      <c r="G24" s="8" t="s">
        <v>26</v>
      </c>
      <c r="H24" s="15" t="s">
        <v>26</v>
      </c>
      <c r="I24" s="35">
        <v>3119.7806209999999</v>
      </c>
      <c r="J24" s="33">
        <v>0</v>
      </c>
      <c r="K24" s="34">
        <v>3119.7806209999999</v>
      </c>
      <c r="L24" s="33">
        <v>3119.7806209999999</v>
      </c>
      <c r="M24" s="33">
        <v>0</v>
      </c>
      <c r="N24" s="36">
        <v>3119.7806209999999</v>
      </c>
      <c r="O24" s="35">
        <v>0</v>
      </c>
      <c r="P24" s="33">
        <v>0</v>
      </c>
      <c r="Q24" s="34">
        <v>0</v>
      </c>
      <c r="R24" s="33">
        <v>0</v>
      </c>
      <c r="S24" s="33">
        <v>0</v>
      </c>
      <c r="T24" s="36">
        <v>0</v>
      </c>
      <c r="U24" s="25" t="s">
        <v>17</v>
      </c>
      <c r="V24" s="30" t="s">
        <v>17</v>
      </c>
    </row>
    <row r="25" spans="1:22" ht="15" x14ac:dyDescent="0.2">
      <c r="A25" s="29" t="s">
        <v>9</v>
      </c>
      <c r="B25" s="8" t="s">
        <v>28</v>
      </c>
      <c r="C25" s="8" t="s">
        <v>24</v>
      </c>
      <c r="D25" s="8" t="s">
        <v>171</v>
      </c>
      <c r="E25" s="8" t="s">
        <v>170</v>
      </c>
      <c r="F25" s="8" t="s">
        <v>49</v>
      </c>
      <c r="G25" s="8" t="s">
        <v>49</v>
      </c>
      <c r="H25" s="15" t="s">
        <v>113</v>
      </c>
      <c r="I25" s="35">
        <v>8551.8170429999991</v>
      </c>
      <c r="J25" s="33">
        <v>251.67721</v>
      </c>
      <c r="K25" s="34">
        <v>8803.4942530000008</v>
      </c>
      <c r="L25" s="33">
        <v>58070.486828000001</v>
      </c>
      <c r="M25" s="33">
        <v>1585.6946969999999</v>
      </c>
      <c r="N25" s="36">
        <v>59656.181524</v>
      </c>
      <c r="O25" s="35">
        <v>8037.2997249999999</v>
      </c>
      <c r="P25" s="33">
        <v>149.227282</v>
      </c>
      <c r="Q25" s="34">
        <v>8186.5270069999997</v>
      </c>
      <c r="R25" s="33">
        <v>22929.797918</v>
      </c>
      <c r="S25" s="33">
        <v>427.69683199999997</v>
      </c>
      <c r="T25" s="36">
        <v>23357.494750000002</v>
      </c>
      <c r="U25" s="26">
        <f t="shared" si="5"/>
        <v>7.536373427614107</v>
      </c>
      <c r="V25" s="31">
        <f t="shared" si="6"/>
        <v>155.40488037142768</v>
      </c>
    </row>
    <row r="26" spans="1:22" ht="15" x14ac:dyDescent="0.2">
      <c r="A26" s="29" t="s">
        <v>9</v>
      </c>
      <c r="B26" s="8" t="s">
        <v>28</v>
      </c>
      <c r="C26" s="8" t="s">
        <v>24</v>
      </c>
      <c r="D26" s="8" t="s">
        <v>171</v>
      </c>
      <c r="E26" s="8" t="s">
        <v>50</v>
      </c>
      <c r="F26" s="8" t="s">
        <v>25</v>
      </c>
      <c r="G26" s="8" t="s">
        <v>26</v>
      </c>
      <c r="H26" s="15" t="s">
        <v>51</v>
      </c>
      <c r="I26" s="35">
        <v>958.482125</v>
      </c>
      <c r="J26" s="33">
        <v>117.558965</v>
      </c>
      <c r="K26" s="34">
        <v>1076.0410899999999</v>
      </c>
      <c r="L26" s="33">
        <v>7642.4675559999996</v>
      </c>
      <c r="M26" s="33">
        <v>629.74112500000001</v>
      </c>
      <c r="N26" s="36">
        <v>8272.2086810000001</v>
      </c>
      <c r="O26" s="35">
        <v>851.13468899999998</v>
      </c>
      <c r="P26" s="33">
        <v>62.744751000000001</v>
      </c>
      <c r="Q26" s="34">
        <v>913.87944000000005</v>
      </c>
      <c r="R26" s="33">
        <v>6495.8827439999995</v>
      </c>
      <c r="S26" s="33">
        <v>528.17105100000003</v>
      </c>
      <c r="T26" s="36">
        <v>7024.0537949999998</v>
      </c>
      <c r="U26" s="26">
        <f t="shared" si="5"/>
        <v>17.744315377091734</v>
      </c>
      <c r="V26" s="31">
        <f t="shared" si="6"/>
        <v>17.769722761640661</v>
      </c>
    </row>
    <row r="27" spans="1:22" ht="15" x14ac:dyDescent="0.2">
      <c r="A27" s="29" t="s">
        <v>9</v>
      </c>
      <c r="B27" s="8" t="s">
        <v>28</v>
      </c>
      <c r="C27" s="8" t="s">
        <v>24</v>
      </c>
      <c r="D27" s="8" t="s">
        <v>171</v>
      </c>
      <c r="E27" s="8" t="s">
        <v>112</v>
      </c>
      <c r="F27" s="8" t="s">
        <v>49</v>
      </c>
      <c r="G27" s="8" t="s">
        <v>49</v>
      </c>
      <c r="H27" s="15" t="s">
        <v>113</v>
      </c>
      <c r="I27" s="35">
        <v>51.300265000000003</v>
      </c>
      <c r="J27" s="33">
        <v>1.879888</v>
      </c>
      <c r="K27" s="34">
        <v>53.180152999999997</v>
      </c>
      <c r="L27" s="33">
        <v>2554.4740619999998</v>
      </c>
      <c r="M27" s="33">
        <v>204.562397</v>
      </c>
      <c r="N27" s="36">
        <v>2759.0364589999999</v>
      </c>
      <c r="O27" s="35">
        <v>0</v>
      </c>
      <c r="P27" s="33">
        <v>0</v>
      </c>
      <c r="Q27" s="34">
        <v>0</v>
      </c>
      <c r="R27" s="33">
        <v>0</v>
      </c>
      <c r="S27" s="33">
        <v>0</v>
      </c>
      <c r="T27" s="36">
        <v>0</v>
      </c>
      <c r="U27" s="25" t="s">
        <v>17</v>
      </c>
      <c r="V27" s="30" t="s">
        <v>17</v>
      </c>
    </row>
    <row r="28" spans="1:22" ht="15" x14ac:dyDescent="0.2">
      <c r="A28" s="29" t="s">
        <v>9</v>
      </c>
      <c r="B28" s="8" t="s">
        <v>28</v>
      </c>
      <c r="C28" s="8" t="s">
        <v>24</v>
      </c>
      <c r="D28" s="8" t="s">
        <v>168</v>
      </c>
      <c r="E28" s="8" t="s">
        <v>69</v>
      </c>
      <c r="F28" s="8" t="s">
        <v>39</v>
      </c>
      <c r="G28" s="8" t="s">
        <v>39</v>
      </c>
      <c r="H28" s="15" t="s">
        <v>70</v>
      </c>
      <c r="I28" s="35">
        <v>734.47181999999998</v>
      </c>
      <c r="J28" s="33">
        <v>85.859232000000006</v>
      </c>
      <c r="K28" s="34">
        <v>820.331052</v>
      </c>
      <c r="L28" s="33">
        <v>5868.4524330000004</v>
      </c>
      <c r="M28" s="33">
        <v>721.40877599999999</v>
      </c>
      <c r="N28" s="36">
        <v>6589.8612089999997</v>
      </c>
      <c r="O28" s="35">
        <v>816.20056399999999</v>
      </c>
      <c r="P28" s="33">
        <v>72.266795000000002</v>
      </c>
      <c r="Q28" s="34">
        <v>888.46735899999999</v>
      </c>
      <c r="R28" s="33">
        <v>6388.1649109999998</v>
      </c>
      <c r="S28" s="33">
        <v>545.75381000000004</v>
      </c>
      <c r="T28" s="36">
        <v>6933.918721</v>
      </c>
      <c r="U28" s="26">
        <f t="shared" si="5"/>
        <v>-7.6689713257096725</v>
      </c>
      <c r="V28" s="31">
        <f t="shared" si="6"/>
        <v>-4.9619490196501914</v>
      </c>
    </row>
    <row r="29" spans="1:22" ht="15" x14ac:dyDescent="0.2">
      <c r="A29" s="29" t="s">
        <v>9</v>
      </c>
      <c r="B29" s="8" t="s">
        <v>28</v>
      </c>
      <c r="C29" s="8" t="s">
        <v>24</v>
      </c>
      <c r="D29" s="8" t="s">
        <v>198</v>
      </c>
      <c r="E29" s="8" t="s">
        <v>199</v>
      </c>
      <c r="F29" s="8" t="s">
        <v>32</v>
      </c>
      <c r="G29" s="8" t="s">
        <v>33</v>
      </c>
      <c r="H29" s="15" t="s">
        <v>33</v>
      </c>
      <c r="I29" s="35">
        <v>593.89976100000001</v>
      </c>
      <c r="J29" s="33">
        <v>0</v>
      </c>
      <c r="K29" s="34">
        <v>593.89976100000001</v>
      </c>
      <c r="L29" s="33">
        <v>4849.5316830000002</v>
      </c>
      <c r="M29" s="33">
        <v>0</v>
      </c>
      <c r="N29" s="36">
        <v>4849.5316830000002</v>
      </c>
      <c r="O29" s="35">
        <v>877.17822999999999</v>
      </c>
      <c r="P29" s="33">
        <v>0</v>
      </c>
      <c r="Q29" s="34">
        <v>877.17822999999999</v>
      </c>
      <c r="R29" s="33">
        <v>877.17822999999999</v>
      </c>
      <c r="S29" s="33">
        <v>0</v>
      </c>
      <c r="T29" s="36">
        <v>877.17822999999999</v>
      </c>
      <c r="U29" s="26">
        <f t="shared" si="5"/>
        <v>-32.294288584886566</v>
      </c>
      <c r="V29" s="30" t="s">
        <v>17</v>
      </c>
    </row>
    <row r="30" spans="1:22" ht="15" x14ac:dyDescent="0.2">
      <c r="A30" s="29" t="s">
        <v>9</v>
      </c>
      <c r="B30" s="8" t="s">
        <v>28</v>
      </c>
      <c r="C30" s="8" t="s">
        <v>29</v>
      </c>
      <c r="D30" s="8" t="s">
        <v>175</v>
      </c>
      <c r="E30" s="8" t="s">
        <v>176</v>
      </c>
      <c r="F30" s="8" t="s">
        <v>25</v>
      </c>
      <c r="G30" s="8" t="s">
        <v>26</v>
      </c>
      <c r="H30" s="15" t="s">
        <v>26</v>
      </c>
      <c r="I30" s="35">
        <v>0</v>
      </c>
      <c r="J30" s="33">
        <v>2.1368960000000001</v>
      </c>
      <c r="K30" s="34">
        <v>2.1368960000000001</v>
      </c>
      <c r="L30" s="33">
        <v>0</v>
      </c>
      <c r="M30" s="33">
        <v>17.035833</v>
      </c>
      <c r="N30" s="36">
        <v>17.035833</v>
      </c>
      <c r="O30" s="35">
        <v>0</v>
      </c>
      <c r="P30" s="33">
        <v>11.436286000000001</v>
      </c>
      <c r="Q30" s="34">
        <v>11.436286000000001</v>
      </c>
      <c r="R30" s="33">
        <v>0</v>
      </c>
      <c r="S30" s="33">
        <v>109.759477</v>
      </c>
      <c r="T30" s="36">
        <v>109.759477</v>
      </c>
      <c r="U30" s="26">
        <f t="shared" si="5"/>
        <v>-81.314772995358808</v>
      </c>
      <c r="V30" s="31">
        <f t="shared" si="6"/>
        <v>-84.478941166966379</v>
      </c>
    </row>
    <row r="31" spans="1:22" ht="15" x14ac:dyDescent="0.2">
      <c r="A31" s="29" t="s">
        <v>9</v>
      </c>
      <c r="B31" s="8" t="s">
        <v>28</v>
      </c>
      <c r="C31" s="8" t="s">
        <v>29</v>
      </c>
      <c r="D31" s="8" t="s">
        <v>166</v>
      </c>
      <c r="E31" s="8" t="s">
        <v>197</v>
      </c>
      <c r="F31" s="8" t="s">
        <v>37</v>
      </c>
      <c r="G31" s="8" t="s">
        <v>38</v>
      </c>
      <c r="H31" s="15" t="s">
        <v>38</v>
      </c>
      <c r="I31" s="35">
        <v>0</v>
      </c>
      <c r="J31" s="33">
        <v>30.200313000000001</v>
      </c>
      <c r="K31" s="34">
        <v>30.200313000000001</v>
      </c>
      <c r="L31" s="33">
        <v>0</v>
      </c>
      <c r="M31" s="33">
        <v>263.577878</v>
      </c>
      <c r="N31" s="36">
        <v>263.577878</v>
      </c>
      <c r="O31" s="35">
        <v>0</v>
      </c>
      <c r="P31" s="33">
        <v>0</v>
      </c>
      <c r="Q31" s="34">
        <v>0</v>
      </c>
      <c r="R31" s="33">
        <v>0</v>
      </c>
      <c r="S31" s="33">
        <v>0</v>
      </c>
      <c r="T31" s="36">
        <v>0</v>
      </c>
      <c r="U31" s="25" t="s">
        <v>17</v>
      </c>
      <c r="V31" s="30" t="s">
        <v>17</v>
      </c>
    </row>
    <row r="32" spans="1:22" ht="15" x14ac:dyDescent="0.2">
      <c r="A32" s="29" t="s">
        <v>9</v>
      </c>
      <c r="B32" s="8" t="s">
        <v>28</v>
      </c>
      <c r="C32" s="8" t="s">
        <v>29</v>
      </c>
      <c r="D32" s="8" t="s">
        <v>166</v>
      </c>
      <c r="E32" s="8" t="s">
        <v>167</v>
      </c>
      <c r="F32" s="8" t="s">
        <v>37</v>
      </c>
      <c r="G32" s="8" t="s">
        <v>38</v>
      </c>
      <c r="H32" s="15" t="s">
        <v>38</v>
      </c>
      <c r="I32" s="35">
        <v>0</v>
      </c>
      <c r="J32" s="33">
        <v>0</v>
      </c>
      <c r="K32" s="34">
        <v>0</v>
      </c>
      <c r="L32" s="33">
        <v>0</v>
      </c>
      <c r="M32" s="33">
        <v>0</v>
      </c>
      <c r="N32" s="36">
        <v>0</v>
      </c>
      <c r="O32" s="35">
        <v>0</v>
      </c>
      <c r="P32" s="33">
        <v>28.81916</v>
      </c>
      <c r="Q32" s="34">
        <v>28.81916</v>
      </c>
      <c r="R32" s="33">
        <v>0</v>
      </c>
      <c r="S32" s="33">
        <v>227.18965399999999</v>
      </c>
      <c r="T32" s="36">
        <v>227.18965399999999</v>
      </c>
      <c r="U32" s="25" t="s">
        <v>17</v>
      </c>
      <c r="V32" s="30" t="s">
        <v>17</v>
      </c>
    </row>
    <row r="33" spans="1:22" ht="15" x14ac:dyDescent="0.2">
      <c r="A33" s="29" t="s">
        <v>9</v>
      </c>
      <c r="B33" s="8" t="s">
        <v>28</v>
      </c>
      <c r="C33" s="8" t="s">
        <v>24</v>
      </c>
      <c r="D33" s="8" t="s">
        <v>161</v>
      </c>
      <c r="E33" s="8" t="s">
        <v>71</v>
      </c>
      <c r="F33" s="8" t="s">
        <v>72</v>
      </c>
      <c r="G33" s="8" t="s">
        <v>73</v>
      </c>
      <c r="H33" s="15" t="s">
        <v>74</v>
      </c>
      <c r="I33" s="35">
        <v>10853.817150000001</v>
      </c>
      <c r="J33" s="33">
        <v>336.66166800000002</v>
      </c>
      <c r="K33" s="34">
        <v>11190.478818</v>
      </c>
      <c r="L33" s="33">
        <v>98631.250054999997</v>
      </c>
      <c r="M33" s="33">
        <v>5037.9900129999996</v>
      </c>
      <c r="N33" s="36">
        <v>103669.240068</v>
      </c>
      <c r="O33" s="35">
        <v>15663.170249999999</v>
      </c>
      <c r="P33" s="33">
        <v>590.743199</v>
      </c>
      <c r="Q33" s="34">
        <v>16253.913449</v>
      </c>
      <c r="R33" s="33">
        <v>116353.478627</v>
      </c>
      <c r="S33" s="33">
        <v>5048.7322709999999</v>
      </c>
      <c r="T33" s="36">
        <v>121402.210898</v>
      </c>
      <c r="U33" s="26">
        <f t="shared" si="5"/>
        <v>-31.152095443891525</v>
      </c>
      <c r="V33" s="31">
        <f t="shared" si="6"/>
        <v>-14.606793977499255</v>
      </c>
    </row>
    <row r="34" spans="1:22" ht="15" x14ac:dyDescent="0.2">
      <c r="A34" s="29" t="s">
        <v>9</v>
      </c>
      <c r="B34" s="8" t="s">
        <v>28</v>
      </c>
      <c r="C34" s="8" t="s">
        <v>24</v>
      </c>
      <c r="D34" s="8" t="s">
        <v>77</v>
      </c>
      <c r="E34" s="8" t="s">
        <v>78</v>
      </c>
      <c r="F34" s="8" t="s">
        <v>79</v>
      </c>
      <c r="G34" s="8" t="s">
        <v>80</v>
      </c>
      <c r="H34" s="15" t="s">
        <v>78</v>
      </c>
      <c r="I34" s="35">
        <v>29.208168000000001</v>
      </c>
      <c r="J34" s="33">
        <v>34.256321</v>
      </c>
      <c r="K34" s="34">
        <v>63.464489</v>
      </c>
      <c r="L34" s="33">
        <v>1023.411657</v>
      </c>
      <c r="M34" s="33">
        <v>259.09596299999998</v>
      </c>
      <c r="N34" s="36">
        <v>1282.5076200000001</v>
      </c>
      <c r="O34" s="35">
        <v>129.89472000000001</v>
      </c>
      <c r="P34" s="33">
        <v>21.233961999999998</v>
      </c>
      <c r="Q34" s="34">
        <v>151.128682</v>
      </c>
      <c r="R34" s="33">
        <v>1029.302821</v>
      </c>
      <c r="S34" s="33">
        <v>295.58436699999999</v>
      </c>
      <c r="T34" s="36">
        <v>1324.8871879999999</v>
      </c>
      <c r="U34" s="26">
        <f t="shared" si="5"/>
        <v>-58.006324041124117</v>
      </c>
      <c r="V34" s="31">
        <f t="shared" si="6"/>
        <v>-3.1987303057835814</v>
      </c>
    </row>
    <row r="35" spans="1:22" ht="15" x14ac:dyDescent="0.2">
      <c r="A35" s="29" t="s">
        <v>9</v>
      </c>
      <c r="B35" s="8" t="s">
        <v>28</v>
      </c>
      <c r="C35" s="8" t="s">
        <v>24</v>
      </c>
      <c r="D35" s="8" t="s">
        <v>81</v>
      </c>
      <c r="E35" s="8" t="s">
        <v>82</v>
      </c>
      <c r="F35" s="8" t="s">
        <v>83</v>
      </c>
      <c r="G35" s="8" t="s">
        <v>84</v>
      </c>
      <c r="H35" s="15" t="s">
        <v>85</v>
      </c>
      <c r="I35" s="35">
        <v>4463.21018</v>
      </c>
      <c r="J35" s="33">
        <v>172.52168</v>
      </c>
      <c r="K35" s="34">
        <v>4635.7318599999999</v>
      </c>
      <c r="L35" s="33">
        <v>34337.4499</v>
      </c>
      <c r="M35" s="33">
        <v>1390.9042400000001</v>
      </c>
      <c r="N35" s="36">
        <v>35728.354140000003</v>
      </c>
      <c r="O35" s="35">
        <v>2905.0590499999998</v>
      </c>
      <c r="P35" s="33">
        <v>123.95972</v>
      </c>
      <c r="Q35" s="34">
        <v>3029.0187700000001</v>
      </c>
      <c r="R35" s="33">
        <v>25644.990750000001</v>
      </c>
      <c r="S35" s="33">
        <v>1114.2856999999999</v>
      </c>
      <c r="T35" s="36">
        <v>26759.276450000001</v>
      </c>
      <c r="U35" s="26">
        <f t="shared" si="5"/>
        <v>53.0440123353874</v>
      </c>
      <c r="V35" s="31">
        <f t="shared" si="6"/>
        <v>33.517639039152726</v>
      </c>
    </row>
    <row r="36" spans="1:22" ht="15" x14ac:dyDescent="0.2">
      <c r="A36" s="29" t="s">
        <v>9</v>
      </c>
      <c r="B36" s="8" t="s">
        <v>28</v>
      </c>
      <c r="C36" s="8" t="s">
        <v>24</v>
      </c>
      <c r="D36" s="8" t="s">
        <v>86</v>
      </c>
      <c r="E36" s="8" t="s">
        <v>87</v>
      </c>
      <c r="F36" s="8" t="s">
        <v>25</v>
      </c>
      <c r="G36" s="8" t="s">
        <v>88</v>
      </c>
      <c r="H36" s="15" t="s">
        <v>89</v>
      </c>
      <c r="I36" s="35">
        <v>3114.2078999999999</v>
      </c>
      <c r="J36" s="33">
        <v>3.7665000000000002</v>
      </c>
      <c r="K36" s="34">
        <v>3117.9744000000001</v>
      </c>
      <c r="L36" s="33">
        <v>24303.273289000001</v>
      </c>
      <c r="M36" s="33">
        <v>43.802658999999998</v>
      </c>
      <c r="N36" s="36">
        <v>24347.075948000002</v>
      </c>
      <c r="O36" s="35">
        <v>2789.208384</v>
      </c>
      <c r="P36" s="33">
        <v>4.4821350000000004</v>
      </c>
      <c r="Q36" s="34">
        <v>2793.6905190000002</v>
      </c>
      <c r="R36" s="33">
        <v>20915.487991999998</v>
      </c>
      <c r="S36" s="33">
        <v>44.298132000000003</v>
      </c>
      <c r="T36" s="36">
        <v>20959.786123999998</v>
      </c>
      <c r="U36" s="26">
        <f t="shared" si="5"/>
        <v>11.607723861842679</v>
      </c>
      <c r="V36" s="31">
        <f t="shared" si="6"/>
        <v>16.160898799064505</v>
      </c>
    </row>
    <row r="37" spans="1:22" ht="15" x14ac:dyDescent="0.2">
      <c r="A37" s="29" t="s">
        <v>9</v>
      </c>
      <c r="B37" s="8" t="s">
        <v>28</v>
      </c>
      <c r="C37" s="8" t="s">
        <v>24</v>
      </c>
      <c r="D37" s="8" t="s">
        <v>86</v>
      </c>
      <c r="E37" s="8" t="s">
        <v>90</v>
      </c>
      <c r="F37" s="8" t="s">
        <v>25</v>
      </c>
      <c r="G37" s="8" t="s">
        <v>88</v>
      </c>
      <c r="H37" s="15" t="s">
        <v>91</v>
      </c>
      <c r="I37" s="35">
        <v>35.991244000000002</v>
      </c>
      <c r="J37" s="33">
        <v>0</v>
      </c>
      <c r="K37" s="34">
        <v>35.991244000000002</v>
      </c>
      <c r="L37" s="33">
        <v>323.30838499999999</v>
      </c>
      <c r="M37" s="33">
        <v>0.30864900000000001</v>
      </c>
      <c r="N37" s="36">
        <v>323.61703399999999</v>
      </c>
      <c r="O37" s="35">
        <v>0</v>
      </c>
      <c r="P37" s="33">
        <v>0</v>
      </c>
      <c r="Q37" s="34">
        <v>0</v>
      </c>
      <c r="R37" s="33">
        <v>0</v>
      </c>
      <c r="S37" s="33">
        <v>0</v>
      </c>
      <c r="T37" s="36">
        <v>0</v>
      </c>
      <c r="U37" s="25" t="s">
        <v>17</v>
      </c>
      <c r="V37" s="30" t="s">
        <v>17</v>
      </c>
    </row>
    <row r="38" spans="1:22" ht="15" x14ac:dyDescent="0.2">
      <c r="A38" s="29" t="s">
        <v>9</v>
      </c>
      <c r="B38" s="8" t="s">
        <v>28</v>
      </c>
      <c r="C38" s="8" t="s">
        <v>24</v>
      </c>
      <c r="D38" s="8" t="s">
        <v>92</v>
      </c>
      <c r="E38" s="8" t="s">
        <v>169</v>
      </c>
      <c r="F38" s="8" t="s">
        <v>20</v>
      </c>
      <c r="G38" s="8" t="s">
        <v>93</v>
      </c>
      <c r="H38" s="15" t="s">
        <v>94</v>
      </c>
      <c r="I38" s="35">
        <v>0</v>
      </c>
      <c r="J38" s="33">
        <v>0</v>
      </c>
      <c r="K38" s="34">
        <v>0</v>
      </c>
      <c r="L38" s="33">
        <v>3765.4640530000001</v>
      </c>
      <c r="M38" s="33">
        <v>39.130974000000002</v>
      </c>
      <c r="N38" s="36">
        <v>3804.5950269999998</v>
      </c>
      <c r="O38" s="35">
        <v>635.20924000000002</v>
      </c>
      <c r="P38" s="33">
        <v>5.9881789999999997</v>
      </c>
      <c r="Q38" s="34">
        <v>641.19741899999997</v>
      </c>
      <c r="R38" s="33">
        <v>5430.0150510000003</v>
      </c>
      <c r="S38" s="33">
        <v>89.506438000000003</v>
      </c>
      <c r="T38" s="36">
        <v>5519.5214889999997</v>
      </c>
      <c r="U38" s="25" t="s">
        <v>17</v>
      </c>
      <c r="V38" s="31">
        <f t="shared" si="6"/>
        <v>-31.070201745164361</v>
      </c>
    </row>
    <row r="39" spans="1:22" ht="15" x14ac:dyDescent="0.2">
      <c r="A39" s="29" t="s">
        <v>9</v>
      </c>
      <c r="B39" s="8" t="s">
        <v>28</v>
      </c>
      <c r="C39" s="8" t="s">
        <v>24</v>
      </c>
      <c r="D39" s="8" t="s">
        <v>95</v>
      </c>
      <c r="E39" s="8" t="s">
        <v>96</v>
      </c>
      <c r="F39" s="8" t="s">
        <v>32</v>
      </c>
      <c r="G39" s="8" t="s">
        <v>97</v>
      </c>
      <c r="H39" s="15" t="s">
        <v>98</v>
      </c>
      <c r="I39" s="35">
        <v>1334.7750000000001</v>
      </c>
      <c r="J39" s="33">
        <v>64.924499999999995</v>
      </c>
      <c r="K39" s="34">
        <v>1399.6994999999999</v>
      </c>
      <c r="L39" s="33">
        <v>9070.82</v>
      </c>
      <c r="M39" s="33">
        <v>384.66140000000001</v>
      </c>
      <c r="N39" s="36">
        <v>9455.4814000000006</v>
      </c>
      <c r="O39" s="35">
        <v>970.71450000000004</v>
      </c>
      <c r="P39" s="33">
        <v>66.154200000000003</v>
      </c>
      <c r="Q39" s="34">
        <v>1036.8687</v>
      </c>
      <c r="R39" s="33">
        <v>8364.8155999999999</v>
      </c>
      <c r="S39" s="33">
        <v>417.37608</v>
      </c>
      <c r="T39" s="36">
        <v>8782.1916799999999</v>
      </c>
      <c r="U39" s="26">
        <f t="shared" si="5"/>
        <v>34.99293594261259</v>
      </c>
      <c r="V39" s="31">
        <f t="shared" si="6"/>
        <v>7.6665341014283239</v>
      </c>
    </row>
    <row r="40" spans="1:22" ht="15" x14ac:dyDescent="0.2">
      <c r="A40" s="29" t="s">
        <v>9</v>
      </c>
      <c r="B40" s="8" t="s">
        <v>28</v>
      </c>
      <c r="C40" s="8" t="s">
        <v>24</v>
      </c>
      <c r="D40" s="8" t="s">
        <v>95</v>
      </c>
      <c r="E40" s="8" t="s">
        <v>99</v>
      </c>
      <c r="F40" s="8" t="s">
        <v>32</v>
      </c>
      <c r="G40" s="8" t="s">
        <v>97</v>
      </c>
      <c r="H40" s="15" t="s">
        <v>98</v>
      </c>
      <c r="I40" s="35">
        <v>1028.8589999999999</v>
      </c>
      <c r="J40" s="33">
        <v>49.935600000000001</v>
      </c>
      <c r="K40" s="34">
        <v>1078.7945999999999</v>
      </c>
      <c r="L40" s="33">
        <v>6704.8940000000002</v>
      </c>
      <c r="M40" s="33">
        <v>301.52409999999998</v>
      </c>
      <c r="N40" s="36">
        <v>7006.4180999999999</v>
      </c>
      <c r="O40" s="35">
        <v>460.92899999999997</v>
      </c>
      <c r="P40" s="33">
        <v>31.392399999999999</v>
      </c>
      <c r="Q40" s="34">
        <v>492.32139999999998</v>
      </c>
      <c r="R40" s="33">
        <v>4562.4404999999997</v>
      </c>
      <c r="S40" s="33">
        <v>218.55536000000001</v>
      </c>
      <c r="T40" s="36">
        <v>4780.99586</v>
      </c>
      <c r="U40" s="25" t="s">
        <v>17</v>
      </c>
      <c r="V40" s="31">
        <f t="shared" si="6"/>
        <v>46.54725302355731</v>
      </c>
    </row>
    <row r="41" spans="1:22" ht="15" x14ac:dyDescent="0.2">
      <c r="A41" s="29" t="s">
        <v>9</v>
      </c>
      <c r="B41" s="8" t="s">
        <v>28</v>
      </c>
      <c r="C41" s="8" t="s">
        <v>24</v>
      </c>
      <c r="D41" s="8" t="s">
        <v>95</v>
      </c>
      <c r="E41" s="8" t="s">
        <v>206</v>
      </c>
      <c r="F41" s="8" t="s">
        <v>32</v>
      </c>
      <c r="G41" s="8" t="s">
        <v>97</v>
      </c>
      <c r="H41" s="15" t="s">
        <v>207</v>
      </c>
      <c r="I41" s="35">
        <v>607.50300000000004</v>
      </c>
      <c r="J41" s="33">
        <v>13.633800000000001</v>
      </c>
      <c r="K41" s="34">
        <v>621.13679999999999</v>
      </c>
      <c r="L41" s="33">
        <v>2688.2860000000001</v>
      </c>
      <c r="M41" s="33">
        <v>66.036500000000004</v>
      </c>
      <c r="N41" s="36">
        <v>2754.3225000000002</v>
      </c>
      <c r="O41" s="35">
        <v>0</v>
      </c>
      <c r="P41" s="33">
        <v>0</v>
      </c>
      <c r="Q41" s="34">
        <v>0</v>
      </c>
      <c r="R41" s="33">
        <v>0</v>
      </c>
      <c r="S41" s="33">
        <v>0</v>
      </c>
      <c r="T41" s="36">
        <v>0</v>
      </c>
      <c r="U41" s="25" t="s">
        <v>17</v>
      </c>
      <c r="V41" s="30" t="s">
        <v>17</v>
      </c>
    </row>
    <row r="42" spans="1:22" ht="15" x14ac:dyDescent="0.2">
      <c r="A42" s="29" t="s">
        <v>9</v>
      </c>
      <c r="B42" s="8" t="s">
        <v>28</v>
      </c>
      <c r="C42" s="8" t="s">
        <v>24</v>
      </c>
      <c r="D42" s="8" t="s">
        <v>100</v>
      </c>
      <c r="E42" s="8" t="s">
        <v>156</v>
      </c>
      <c r="F42" s="8" t="s">
        <v>101</v>
      </c>
      <c r="G42" s="8" t="s">
        <v>102</v>
      </c>
      <c r="H42" s="15" t="s">
        <v>157</v>
      </c>
      <c r="I42" s="35">
        <v>0</v>
      </c>
      <c r="J42" s="33">
        <v>0</v>
      </c>
      <c r="K42" s="34">
        <v>0</v>
      </c>
      <c r="L42" s="33">
        <v>121.658253</v>
      </c>
      <c r="M42" s="33">
        <v>100.53186700000001</v>
      </c>
      <c r="N42" s="36">
        <v>222.19012000000001</v>
      </c>
      <c r="O42" s="35">
        <v>0</v>
      </c>
      <c r="P42" s="33">
        <v>0</v>
      </c>
      <c r="Q42" s="34">
        <v>0</v>
      </c>
      <c r="R42" s="33">
        <v>494.68671499999999</v>
      </c>
      <c r="S42" s="33">
        <v>147.097891</v>
      </c>
      <c r="T42" s="36">
        <v>641.78460600000005</v>
      </c>
      <c r="U42" s="25" t="s">
        <v>17</v>
      </c>
      <c r="V42" s="31">
        <f t="shared" si="6"/>
        <v>-65.379331644486342</v>
      </c>
    </row>
    <row r="43" spans="1:22" ht="15" x14ac:dyDescent="0.2">
      <c r="A43" s="29" t="s">
        <v>9</v>
      </c>
      <c r="B43" s="8" t="s">
        <v>28</v>
      </c>
      <c r="C43" s="8" t="s">
        <v>24</v>
      </c>
      <c r="D43" s="8" t="s">
        <v>100</v>
      </c>
      <c r="E43" s="8" t="s">
        <v>216</v>
      </c>
      <c r="F43" s="8" t="s">
        <v>101</v>
      </c>
      <c r="G43" s="8" t="s">
        <v>102</v>
      </c>
      <c r="H43" s="15" t="s">
        <v>217</v>
      </c>
      <c r="I43" s="35">
        <v>0</v>
      </c>
      <c r="J43" s="33">
        <v>0</v>
      </c>
      <c r="K43" s="34">
        <v>0</v>
      </c>
      <c r="L43" s="33">
        <v>0</v>
      </c>
      <c r="M43" s="33">
        <v>4.6996690000000001</v>
      </c>
      <c r="N43" s="36">
        <v>4.6996690000000001</v>
      </c>
      <c r="O43" s="35">
        <v>0</v>
      </c>
      <c r="P43" s="33">
        <v>0</v>
      </c>
      <c r="Q43" s="34">
        <v>0</v>
      </c>
      <c r="R43" s="33">
        <v>0</v>
      </c>
      <c r="S43" s="33">
        <v>0</v>
      </c>
      <c r="T43" s="36">
        <v>0</v>
      </c>
      <c r="U43" s="25" t="s">
        <v>17</v>
      </c>
      <c r="V43" s="30" t="s">
        <v>17</v>
      </c>
    </row>
    <row r="44" spans="1:22" ht="15" x14ac:dyDescent="0.2">
      <c r="A44" s="29" t="s">
        <v>9</v>
      </c>
      <c r="B44" s="8" t="s">
        <v>28</v>
      </c>
      <c r="C44" s="8" t="s">
        <v>29</v>
      </c>
      <c r="D44" s="8" t="s">
        <v>185</v>
      </c>
      <c r="E44" s="8" t="s">
        <v>188</v>
      </c>
      <c r="F44" s="8" t="s">
        <v>32</v>
      </c>
      <c r="G44" s="8" t="s">
        <v>186</v>
      </c>
      <c r="H44" s="15" t="s">
        <v>187</v>
      </c>
      <c r="I44" s="35">
        <v>88.522139999999993</v>
      </c>
      <c r="J44" s="33">
        <v>14.018224999999999</v>
      </c>
      <c r="K44" s="34">
        <v>102.54036499999999</v>
      </c>
      <c r="L44" s="33">
        <v>478.922122</v>
      </c>
      <c r="M44" s="33">
        <v>78.572029000000001</v>
      </c>
      <c r="N44" s="36">
        <v>557.49415099999999</v>
      </c>
      <c r="O44" s="35">
        <v>52.43</v>
      </c>
      <c r="P44" s="33">
        <v>0</v>
      </c>
      <c r="Q44" s="34">
        <v>52.43</v>
      </c>
      <c r="R44" s="33">
        <v>89.93</v>
      </c>
      <c r="S44" s="33">
        <v>0</v>
      </c>
      <c r="T44" s="36">
        <v>89.93</v>
      </c>
      <c r="U44" s="26">
        <f t="shared" si="5"/>
        <v>95.575748617203885</v>
      </c>
      <c r="V44" s="30" t="s">
        <v>17</v>
      </c>
    </row>
    <row r="45" spans="1:22" ht="15" x14ac:dyDescent="0.2">
      <c r="A45" s="29" t="s">
        <v>9</v>
      </c>
      <c r="B45" s="8" t="s">
        <v>28</v>
      </c>
      <c r="C45" s="8" t="s">
        <v>24</v>
      </c>
      <c r="D45" s="8" t="s">
        <v>235</v>
      </c>
      <c r="E45" s="8" t="s">
        <v>135</v>
      </c>
      <c r="F45" s="8" t="s">
        <v>32</v>
      </c>
      <c r="G45" s="8" t="s">
        <v>54</v>
      </c>
      <c r="H45" s="15" t="s">
        <v>136</v>
      </c>
      <c r="I45" s="35">
        <v>567.72298000000001</v>
      </c>
      <c r="J45" s="33">
        <v>58.707856</v>
      </c>
      <c r="K45" s="34">
        <v>626.430836</v>
      </c>
      <c r="L45" s="33">
        <v>567.72298000000001</v>
      </c>
      <c r="M45" s="33">
        <v>58.707856</v>
      </c>
      <c r="N45" s="36">
        <v>626.430836</v>
      </c>
      <c r="O45" s="35">
        <v>0</v>
      </c>
      <c r="P45" s="33">
        <v>0</v>
      </c>
      <c r="Q45" s="34">
        <v>0</v>
      </c>
      <c r="R45" s="33">
        <v>0</v>
      </c>
      <c r="S45" s="33">
        <v>0</v>
      </c>
      <c r="T45" s="36">
        <v>0</v>
      </c>
      <c r="U45" s="25" t="s">
        <v>17</v>
      </c>
      <c r="V45" s="30" t="s">
        <v>17</v>
      </c>
    </row>
    <row r="46" spans="1:22" ht="15" x14ac:dyDescent="0.2">
      <c r="A46" s="29" t="s">
        <v>9</v>
      </c>
      <c r="B46" s="8" t="s">
        <v>28</v>
      </c>
      <c r="C46" s="8" t="s">
        <v>24</v>
      </c>
      <c r="D46" s="8" t="s">
        <v>218</v>
      </c>
      <c r="E46" s="8" t="s">
        <v>219</v>
      </c>
      <c r="F46" s="8" t="s">
        <v>32</v>
      </c>
      <c r="G46" s="8" t="s">
        <v>220</v>
      </c>
      <c r="H46" s="15" t="s">
        <v>220</v>
      </c>
      <c r="I46" s="35">
        <v>0</v>
      </c>
      <c r="J46" s="33">
        <v>0</v>
      </c>
      <c r="K46" s="34">
        <v>0</v>
      </c>
      <c r="L46" s="33">
        <v>62.016280000000002</v>
      </c>
      <c r="M46" s="33">
        <v>0</v>
      </c>
      <c r="N46" s="36">
        <v>62.016280000000002</v>
      </c>
      <c r="O46" s="35">
        <v>0</v>
      </c>
      <c r="P46" s="33">
        <v>0</v>
      </c>
      <c r="Q46" s="34">
        <v>0</v>
      </c>
      <c r="R46" s="33">
        <v>0</v>
      </c>
      <c r="S46" s="33">
        <v>0</v>
      </c>
      <c r="T46" s="36">
        <v>0</v>
      </c>
      <c r="U46" s="25" t="s">
        <v>17</v>
      </c>
      <c r="V46" s="30" t="s">
        <v>17</v>
      </c>
    </row>
    <row r="47" spans="1:22" ht="15" x14ac:dyDescent="0.2">
      <c r="A47" s="29" t="s">
        <v>9</v>
      </c>
      <c r="B47" s="8" t="s">
        <v>28</v>
      </c>
      <c r="C47" s="8" t="s">
        <v>24</v>
      </c>
      <c r="D47" s="8" t="s">
        <v>103</v>
      </c>
      <c r="E47" s="8" t="s">
        <v>104</v>
      </c>
      <c r="F47" s="8" t="s">
        <v>39</v>
      </c>
      <c r="G47" s="8" t="s">
        <v>40</v>
      </c>
      <c r="H47" s="15" t="s">
        <v>40</v>
      </c>
      <c r="I47" s="35">
        <v>0</v>
      </c>
      <c r="J47" s="33">
        <v>0</v>
      </c>
      <c r="K47" s="34">
        <v>0</v>
      </c>
      <c r="L47" s="33">
        <v>0</v>
      </c>
      <c r="M47" s="33">
        <v>0</v>
      </c>
      <c r="N47" s="36">
        <v>0</v>
      </c>
      <c r="O47" s="35">
        <v>0</v>
      </c>
      <c r="P47" s="33">
        <v>75.915520000000001</v>
      </c>
      <c r="Q47" s="34">
        <v>75.915520000000001</v>
      </c>
      <c r="R47" s="33">
        <v>0</v>
      </c>
      <c r="S47" s="33">
        <v>263.59396099999998</v>
      </c>
      <c r="T47" s="36">
        <v>263.59396099999998</v>
      </c>
      <c r="U47" s="25" t="s">
        <v>17</v>
      </c>
      <c r="V47" s="30" t="s">
        <v>17</v>
      </c>
    </row>
    <row r="48" spans="1:22" ht="15" x14ac:dyDescent="0.2">
      <c r="A48" s="29" t="s">
        <v>9</v>
      </c>
      <c r="B48" s="8" t="s">
        <v>28</v>
      </c>
      <c r="C48" s="8" t="s">
        <v>29</v>
      </c>
      <c r="D48" s="8" t="s">
        <v>105</v>
      </c>
      <c r="E48" s="8" t="s">
        <v>106</v>
      </c>
      <c r="F48" s="8" t="s">
        <v>32</v>
      </c>
      <c r="G48" s="8" t="s">
        <v>107</v>
      </c>
      <c r="H48" s="15" t="s">
        <v>108</v>
      </c>
      <c r="I48" s="35">
        <v>51.912669999999999</v>
      </c>
      <c r="J48" s="33">
        <v>4.9686959999999996</v>
      </c>
      <c r="K48" s="34">
        <v>56.881366</v>
      </c>
      <c r="L48" s="33">
        <v>320.49242299999997</v>
      </c>
      <c r="M48" s="33">
        <v>42.160632</v>
      </c>
      <c r="N48" s="36">
        <v>362.65305499999999</v>
      </c>
      <c r="O48" s="35">
        <v>55.212000000000003</v>
      </c>
      <c r="P48" s="33">
        <v>15.81</v>
      </c>
      <c r="Q48" s="34">
        <v>71.022000000000006</v>
      </c>
      <c r="R48" s="33">
        <v>373.84901400000001</v>
      </c>
      <c r="S48" s="33">
        <v>87.729039</v>
      </c>
      <c r="T48" s="36">
        <v>461.57805300000001</v>
      </c>
      <c r="U48" s="26">
        <f t="shared" si="5"/>
        <v>-19.910216552617509</v>
      </c>
      <c r="V48" s="31">
        <f t="shared" si="6"/>
        <v>-21.431911105184199</v>
      </c>
    </row>
    <row r="49" spans="1:22" ht="15" x14ac:dyDescent="0.2">
      <c r="A49" s="29" t="s">
        <v>9</v>
      </c>
      <c r="B49" s="8" t="s">
        <v>28</v>
      </c>
      <c r="C49" s="8" t="s">
        <v>24</v>
      </c>
      <c r="D49" s="8" t="s">
        <v>177</v>
      </c>
      <c r="E49" s="8" t="s">
        <v>178</v>
      </c>
      <c r="F49" s="8" t="s">
        <v>32</v>
      </c>
      <c r="G49" s="8" t="s">
        <v>179</v>
      </c>
      <c r="H49" s="15" t="s">
        <v>180</v>
      </c>
      <c r="I49" s="35">
        <v>0</v>
      </c>
      <c r="J49" s="33">
        <v>0.14022699999999999</v>
      </c>
      <c r="K49" s="34">
        <v>0.14022699999999999</v>
      </c>
      <c r="L49" s="33">
        <v>0</v>
      </c>
      <c r="M49" s="33">
        <v>0.83452400000000004</v>
      </c>
      <c r="N49" s="36">
        <v>0.83452400000000004</v>
      </c>
      <c r="O49" s="35">
        <v>0</v>
      </c>
      <c r="P49" s="33">
        <v>0.19293299999999999</v>
      </c>
      <c r="Q49" s="34">
        <v>0.19293299999999999</v>
      </c>
      <c r="R49" s="33">
        <v>0</v>
      </c>
      <c r="S49" s="33">
        <v>4.3906590000000003</v>
      </c>
      <c r="T49" s="36">
        <v>4.3906590000000003</v>
      </c>
      <c r="U49" s="26">
        <f t="shared" si="5"/>
        <v>-27.318291842245756</v>
      </c>
      <c r="V49" s="31">
        <f t="shared" si="6"/>
        <v>-80.993194871202718</v>
      </c>
    </row>
    <row r="50" spans="1:22" ht="15" x14ac:dyDescent="0.2">
      <c r="A50" s="29" t="s">
        <v>9</v>
      </c>
      <c r="B50" s="8" t="s">
        <v>28</v>
      </c>
      <c r="C50" s="8" t="s">
        <v>24</v>
      </c>
      <c r="D50" s="8" t="s">
        <v>109</v>
      </c>
      <c r="E50" s="8" t="s">
        <v>174</v>
      </c>
      <c r="F50" s="8" t="s">
        <v>49</v>
      </c>
      <c r="G50" s="8" t="s">
        <v>49</v>
      </c>
      <c r="H50" s="15" t="s">
        <v>110</v>
      </c>
      <c r="I50" s="35">
        <v>798.14792699999998</v>
      </c>
      <c r="J50" s="33">
        <v>19.567466</v>
      </c>
      <c r="K50" s="34">
        <v>817.71539399999995</v>
      </c>
      <c r="L50" s="33">
        <v>5368.2353469999998</v>
      </c>
      <c r="M50" s="33">
        <v>173.759716</v>
      </c>
      <c r="N50" s="36">
        <v>5541.9950630000003</v>
      </c>
      <c r="O50" s="35">
        <v>206.01661999999999</v>
      </c>
      <c r="P50" s="33">
        <v>11.726258</v>
      </c>
      <c r="Q50" s="34">
        <v>217.74287799999999</v>
      </c>
      <c r="R50" s="33">
        <v>284.15163999999999</v>
      </c>
      <c r="S50" s="33">
        <v>18.600491999999999</v>
      </c>
      <c r="T50" s="36">
        <v>302.75213200000002</v>
      </c>
      <c r="U50" s="25" t="s">
        <v>17</v>
      </c>
      <c r="V50" s="30" t="s">
        <v>17</v>
      </c>
    </row>
    <row r="51" spans="1:22" ht="15" x14ac:dyDescent="0.2">
      <c r="A51" s="29" t="s">
        <v>9</v>
      </c>
      <c r="B51" s="8" t="s">
        <v>28</v>
      </c>
      <c r="C51" s="8" t="s">
        <v>24</v>
      </c>
      <c r="D51" s="8" t="s">
        <v>111</v>
      </c>
      <c r="E51" s="8" t="s">
        <v>170</v>
      </c>
      <c r="F51" s="8" t="s">
        <v>49</v>
      </c>
      <c r="G51" s="8" t="s">
        <v>49</v>
      </c>
      <c r="H51" s="15" t="s">
        <v>113</v>
      </c>
      <c r="I51" s="35">
        <v>0</v>
      </c>
      <c r="J51" s="33">
        <v>0</v>
      </c>
      <c r="K51" s="34">
        <v>0</v>
      </c>
      <c r="L51" s="33">
        <v>0</v>
      </c>
      <c r="M51" s="33">
        <v>0</v>
      </c>
      <c r="N51" s="36">
        <v>0</v>
      </c>
      <c r="O51" s="35">
        <v>0</v>
      </c>
      <c r="P51" s="33">
        <v>0</v>
      </c>
      <c r="Q51" s="34">
        <v>0</v>
      </c>
      <c r="R51" s="33">
        <v>37368.409827000003</v>
      </c>
      <c r="S51" s="33">
        <v>944.61146299999996</v>
      </c>
      <c r="T51" s="36">
        <v>38313.021289999997</v>
      </c>
      <c r="U51" s="25" t="s">
        <v>17</v>
      </c>
      <c r="V51" s="30" t="s">
        <v>17</v>
      </c>
    </row>
    <row r="52" spans="1:22" ht="15" x14ac:dyDescent="0.2">
      <c r="A52" s="29" t="s">
        <v>9</v>
      </c>
      <c r="B52" s="8" t="s">
        <v>28</v>
      </c>
      <c r="C52" s="8" t="s">
        <v>24</v>
      </c>
      <c r="D52" s="8" t="s">
        <v>111</v>
      </c>
      <c r="E52" s="8" t="s">
        <v>112</v>
      </c>
      <c r="F52" s="8" t="s">
        <v>49</v>
      </c>
      <c r="G52" s="8" t="s">
        <v>49</v>
      </c>
      <c r="H52" s="15" t="s">
        <v>113</v>
      </c>
      <c r="I52" s="35">
        <v>0</v>
      </c>
      <c r="J52" s="33">
        <v>0</v>
      </c>
      <c r="K52" s="34">
        <v>0</v>
      </c>
      <c r="L52" s="33">
        <v>0</v>
      </c>
      <c r="M52" s="33">
        <v>0</v>
      </c>
      <c r="N52" s="36">
        <v>0</v>
      </c>
      <c r="O52" s="35">
        <v>482.788995</v>
      </c>
      <c r="P52" s="33">
        <v>28.899403</v>
      </c>
      <c r="Q52" s="34">
        <v>511.688399</v>
      </c>
      <c r="R52" s="33">
        <v>2743.453446</v>
      </c>
      <c r="S52" s="33">
        <v>237.810664</v>
      </c>
      <c r="T52" s="36">
        <v>2981.2641100000001</v>
      </c>
      <c r="U52" s="25" t="s">
        <v>17</v>
      </c>
      <c r="V52" s="30" t="s">
        <v>17</v>
      </c>
    </row>
    <row r="53" spans="1:22" ht="15" x14ac:dyDescent="0.2">
      <c r="A53" s="29" t="s">
        <v>9</v>
      </c>
      <c r="B53" s="8" t="s">
        <v>28</v>
      </c>
      <c r="C53" s="8" t="s">
        <v>24</v>
      </c>
      <c r="D53" s="8" t="s">
        <v>114</v>
      </c>
      <c r="E53" s="8" t="s">
        <v>201</v>
      </c>
      <c r="F53" s="8" t="s">
        <v>20</v>
      </c>
      <c r="G53" s="8" t="s">
        <v>116</v>
      </c>
      <c r="H53" s="15" t="s">
        <v>117</v>
      </c>
      <c r="I53" s="35">
        <v>1981.2138</v>
      </c>
      <c r="J53" s="33">
        <v>159.64500000000001</v>
      </c>
      <c r="K53" s="34">
        <v>2140.8588</v>
      </c>
      <c r="L53" s="33">
        <v>15383.671700000001</v>
      </c>
      <c r="M53" s="33">
        <v>1548.3276000000001</v>
      </c>
      <c r="N53" s="36">
        <v>16931.999299999999</v>
      </c>
      <c r="O53" s="35">
        <v>0</v>
      </c>
      <c r="P53" s="33">
        <v>0</v>
      </c>
      <c r="Q53" s="34">
        <v>0</v>
      </c>
      <c r="R53" s="33">
        <v>0</v>
      </c>
      <c r="S53" s="33">
        <v>0</v>
      </c>
      <c r="T53" s="36">
        <v>0</v>
      </c>
      <c r="U53" s="25" t="s">
        <v>17</v>
      </c>
      <c r="V53" s="30" t="s">
        <v>17</v>
      </c>
    </row>
    <row r="54" spans="1:22" ht="15" x14ac:dyDescent="0.2">
      <c r="A54" s="29" t="s">
        <v>9</v>
      </c>
      <c r="B54" s="8" t="s">
        <v>28</v>
      </c>
      <c r="C54" s="8" t="s">
        <v>24</v>
      </c>
      <c r="D54" s="8" t="s">
        <v>114</v>
      </c>
      <c r="E54" s="8" t="s">
        <v>115</v>
      </c>
      <c r="F54" s="8" t="s">
        <v>20</v>
      </c>
      <c r="G54" s="8" t="s">
        <v>116</v>
      </c>
      <c r="H54" s="15" t="s">
        <v>117</v>
      </c>
      <c r="I54" s="35">
        <v>0</v>
      </c>
      <c r="J54" s="33">
        <v>0</v>
      </c>
      <c r="K54" s="34">
        <v>0</v>
      </c>
      <c r="L54" s="33">
        <v>0</v>
      </c>
      <c r="M54" s="33">
        <v>0</v>
      </c>
      <c r="N54" s="36">
        <v>0</v>
      </c>
      <c r="O54" s="35">
        <v>2219.2804000000001</v>
      </c>
      <c r="P54" s="33">
        <v>203.61439999999999</v>
      </c>
      <c r="Q54" s="34">
        <v>2422.8948</v>
      </c>
      <c r="R54" s="33">
        <v>16268.169099999999</v>
      </c>
      <c r="S54" s="33">
        <v>1321.2379000000001</v>
      </c>
      <c r="T54" s="36">
        <v>17589.406999999999</v>
      </c>
      <c r="U54" s="25" t="s">
        <v>17</v>
      </c>
      <c r="V54" s="30" t="s">
        <v>17</v>
      </c>
    </row>
    <row r="55" spans="1:22" ht="15" x14ac:dyDescent="0.2">
      <c r="A55" s="29" t="s">
        <v>9</v>
      </c>
      <c r="B55" s="8" t="s">
        <v>28</v>
      </c>
      <c r="C55" s="8" t="s">
        <v>24</v>
      </c>
      <c r="D55" s="8" t="s">
        <v>114</v>
      </c>
      <c r="E55" s="8" t="s">
        <v>118</v>
      </c>
      <c r="F55" s="8" t="s">
        <v>20</v>
      </c>
      <c r="G55" s="8" t="s">
        <v>116</v>
      </c>
      <c r="H55" s="15" t="s">
        <v>117</v>
      </c>
      <c r="I55" s="35">
        <v>0</v>
      </c>
      <c r="J55" s="33">
        <v>0</v>
      </c>
      <c r="K55" s="34">
        <v>0</v>
      </c>
      <c r="L55" s="33">
        <v>0</v>
      </c>
      <c r="M55" s="33">
        <v>0</v>
      </c>
      <c r="N55" s="36">
        <v>0</v>
      </c>
      <c r="O55" s="35">
        <v>164.31</v>
      </c>
      <c r="P55" s="33">
        <v>15.09</v>
      </c>
      <c r="Q55" s="34">
        <v>179.4</v>
      </c>
      <c r="R55" s="33">
        <v>957.83240000000001</v>
      </c>
      <c r="S55" s="33">
        <v>77.853800000000007</v>
      </c>
      <c r="T55" s="36">
        <v>1035.6862000000001</v>
      </c>
      <c r="U55" s="25" t="s">
        <v>17</v>
      </c>
      <c r="V55" s="30" t="s">
        <v>17</v>
      </c>
    </row>
    <row r="56" spans="1:22" ht="15" x14ac:dyDescent="0.2">
      <c r="A56" s="29" t="s">
        <v>9</v>
      </c>
      <c r="B56" s="8" t="s">
        <v>28</v>
      </c>
      <c r="C56" s="8" t="s">
        <v>29</v>
      </c>
      <c r="D56" s="8" t="s">
        <v>189</v>
      </c>
      <c r="E56" s="8" t="s">
        <v>190</v>
      </c>
      <c r="F56" s="8" t="s">
        <v>49</v>
      </c>
      <c r="G56" s="8" t="s">
        <v>191</v>
      </c>
      <c r="H56" s="15" t="s">
        <v>192</v>
      </c>
      <c r="I56" s="35">
        <v>44.543999999999997</v>
      </c>
      <c r="J56" s="33">
        <v>8.7289279999999998</v>
      </c>
      <c r="K56" s="34">
        <v>53.272928</v>
      </c>
      <c r="L56" s="33">
        <v>234.45295999999999</v>
      </c>
      <c r="M56" s="33">
        <v>11.116638</v>
      </c>
      <c r="N56" s="36">
        <v>245.56959900000001</v>
      </c>
      <c r="O56" s="35">
        <v>27.102712</v>
      </c>
      <c r="P56" s="33">
        <v>0</v>
      </c>
      <c r="Q56" s="34">
        <v>27.102712</v>
      </c>
      <c r="R56" s="33">
        <v>27.102712</v>
      </c>
      <c r="S56" s="33">
        <v>0</v>
      </c>
      <c r="T56" s="36">
        <v>27.102712</v>
      </c>
      <c r="U56" s="26">
        <f t="shared" si="5"/>
        <v>96.559399664505904</v>
      </c>
      <c r="V56" s="30" t="s">
        <v>17</v>
      </c>
    </row>
    <row r="57" spans="1:22" ht="15" x14ac:dyDescent="0.2">
      <c r="A57" s="29" t="s">
        <v>9</v>
      </c>
      <c r="B57" s="8" t="s">
        <v>28</v>
      </c>
      <c r="C57" s="8" t="s">
        <v>24</v>
      </c>
      <c r="D57" s="8" t="s">
        <v>193</v>
      </c>
      <c r="E57" s="8" t="s">
        <v>194</v>
      </c>
      <c r="F57" s="8" t="s">
        <v>72</v>
      </c>
      <c r="G57" s="8" t="s">
        <v>195</v>
      </c>
      <c r="H57" s="15" t="s">
        <v>196</v>
      </c>
      <c r="I57" s="35">
        <v>0</v>
      </c>
      <c r="J57" s="33">
        <v>0.135353</v>
      </c>
      <c r="K57" s="34">
        <v>0.135353</v>
      </c>
      <c r="L57" s="33">
        <v>0</v>
      </c>
      <c r="M57" s="33">
        <v>1.354463</v>
      </c>
      <c r="N57" s="36">
        <v>1.354463</v>
      </c>
      <c r="O57" s="35">
        <v>0</v>
      </c>
      <c r="P57" s="33">
        <v>0</v>
      </c>
      <c r="Q57" s="34">
        <v>0</v>
      </c>
      <c r="R57" s="33">
        <v>0</v>
      </c>
      <c r="S57" s="33">
        <v>0</v>
      </c>
      <c r="T57" s="36">
        <v>0</v>
      </c>
      <c r="U57" s="25" t="s">
        <v>17</v>
      </c>
      <c r="V57" s="30" t="s">
        <v>17</v>
      </c>
    </row>
    <row r="58" spans="1:22" ht="15" x14ac:dyDescent="0.2">
      <c r="A58" s="29" t="s">
        <v>9</v>
      </c>
      <c r="B58" s="8" t="s">
        <v>28</v>
      </c>
      <c r="C58" s="8" t="s">
        <v>24</v>
      </c>
      <c r="D58" s="8" t="s">
        <v>224</v>
      </c>
      <c r="E58" s="8" t="s">
        <v>75</v>
      </c>
      <c r="F58" s="8" t="s">
        <v>49</v>
      </c>
      <c r="G58" s="8" t="s">
        <v>49</v>
      </c>
      <c r="H58" s="15" t="s">
        <v>76</v>
      </c>
      <c r="I58" s="35">
        <v>3232.9457550000002</v>
      </c>
      <c r="J58" s="33">
        <v>166.89887999999999</v>
      </c>
      <c r="K58" s="34">
        <v>3399.8446349999999</v>
      </c>
      <c r="L58" s="33">
        <v>27859.038217000001</v>
      </c>
      <c r="M58" s="33">
        <v>1144.6261870000001</v>
      </c>
      <c r="N58" s="36">
        <v>29003.664403999999</v>
      </c>
      <c r="O58" s="35">
        <v>5284.9705199999999</v>
      </c>
      <c r="P58" s="33">
        <v>118.04496</v>
      </c>
      <c r="Q58" s="34">
        <v>5403.01548</v>
      </c>
      <c r="R58" s="33">
        <v>42873.014488000001</v>
      </c>
      <c r="S58" s="33">
        <v>1025.622065</v>
      </c>
      <c r="T58" s="36">
        <v>43898.636552999997</v>
      </c>
      <c r="U58" s="26">
        <f t="shared" si="5"/>
        <v>-37.075052855484323</v>
      </c>
      <c r="V58" s="31">
        <f t="shared" si="6"/>
        <v>-33.930375334133444</v>
      </c>
    </row>
    <row r="59" spans="1:22" ht="15" x14ac:dyDescent="0.2">
      <c r="A59" s="29" t="s">
        <v>9</v>
      </c>
      <c r="B59" s="8" t="s">
        <v>28</v>
      </c>
      <c r="C59" s="8" t="s">
        <v>24</v>
      </c>
      <c r="D59" s="8" t="s">
        <v>120</v>
      </c>
      <c r="E59" s="8" t="s">
        <v>121</v>
      </c>
      <c r="F59" s="8" t="s">
        <v>37</v>
      </c>
      <c r="G59" s="8" t="s">
        <v>38</v>
      </c>
      <c r="H59" s="15" t="s">
        <v>38</v>
      </c>
      <c r="I59" s="35">
        <v>1751.5652480000001</v>
      </c>
      <c r="J59" s="33">
        <v>116.637681</v>
      </c>
      <c r="K59" s="34">
        <v>1868.202929</v>
      </c>
      <c r="L59" s="33">
        <v>13122.860575999999</v>
      </c>
      <c r="M59" s="33">
        <v>730.71545300000002</v>
      </c>
      <c r="N59" s="36">
        <v>13853.576029</v>
      </c>
      <c r="O59" s="35">
        <v>1557.4425000000001</v>
      </c>
      <c r="P59" s="33">
        <v>105.52395199999999</v>
      </c>
      <c r="Q59" s="34">
        <v>1662.9664519999999</v>
      </c>
      <c r="R59" s="33">
        <v>12923.201169</v>
      </c>
      <c r="S59" s="33">
        <v>949.51148999999998</v>
      </c>
      <c r="T59" s="36">
        <v>13872.712659000001</v>
      </c>
      <c r="U59" s="26">
        <f t="shared" si="5"/>
        <v>12.341588536146864</v>
      </c>
      <c r="V59" s="31">
        <f t="shared" si="6"/>
        <v>-0.1379443982614692</v>
      </c>
    </row>
    <row r="60" spans="1:22" ht="15" x14ac:dyDescent="0.2">
      <c r="A60" s="29" t="s">
        <v>9</v>
      </c>
      <c r="B60" s="8" t="s">
        <v>28</v>
      </c>
      <c r="C60" s="8" t="s">
        <v>24</v>
      </c>
      <c r="D60" s="8" t="s">
        <v>122</v>
      </c>
      <c r="E60" s="8" t="s">
        <v>123</v>
      </c>
      <c r="F60" s="8" t="s">
        <v>25</v>
      </c>
      <c r="G60" s="8" t="s">
        <v>26</v>
      </c>
      <c r="H60" s="15" t="s">
        <v>62</v>
      </c>
      <c r="I60" s="35">
        <v>0</v>
      </c>
      <c r="J60" s="33">
        <v>2065.6984000000002</v>
      </c>
      <c r="K60" s="34">
        <v>2065.6984000000002</v>
      </c>
      <c r="L60" s="33">
        <v>0</v>
      </c>
      <c r="M60" s="33">
        <v>14083.0805</v>
      </c>
      <c r="N60" s="36">
        <v>14083.0805</v>
      </c>
      <c r="O60" s="35">
        <v>0</v>
      </c>
      <c r="P60" s="33">
        <v>2023.53</v>
      </c>
      <c r="Q60" s="34">
        <v>2023.53</v>
      </c>
      <c r="R60" s="33">
        <v>0</v>
      </c>
      <c r="S60" s="33">
        <v>16860.422699999999</v>
      </c>
      <c r="T60" s="36">
        <v>16860.422699999999</v>
      </c>
      <c r="U60" s="26">
        <f t="shared" si="5"/>
        <v>2.0839028825863748</v>
      </c>
      <c r="V60" s="31">
        <f t="shared" si="6"/>
        <v>-16.472553799021895</v>
      </c>
    </row>
    <row r="61" spans="1:22" ht="15" x14ac:dyDescent="0.2">
      <c r="A61" s="29" t="s">
        <v>9</v>
      </c>
      <c r="B61" s="8" t="s">
        <v>28</v>
      </c>
      <c r="C61" s="8" t="s">
        <v>24</v>
      </c>
      <c r="D61" s="8" t="s">
        <v>124</v>
      </c>
      <c r="E61" s="8" t="s">
        <v>125</v>
      </c>
      <c r="F61" s="8" t="s">
        <v>20</v>
      </c>
      <c r="G61" s="8" t="s">
        <v>126</v>
      </c>
      <c r="H61" s="15" t="s">
        <v>126</v>
      </c>
      <c r="I61" s="35">
        <v>1395.7753070000001</v>
      </c>
      <c r="J61" s="33">
        <v>26.188654</v>
      </c>
      <c r="K61" s="34">
        <v>1421.9639609999999</v>
      </c>
      <c r="L61" s="33">
        <v>10554.443987000001</v>
      </c>
      <c r="M61" s="33">
        <v>473.89549799999998</v>
      </c>
      <c r="N61" s="36">
        <v>11028.339485</v>
      </c>
      <c r="O61" s="35">
        <v>1631.170764</v>
      </c>
      <c r="P61" s="33">
        <v>77.710784000000004</v>
      </c>
      <c r="Q61" s="34">
        <v>1708.8815480000001</v>
      </c>
      <c r="R61" s="33">
        <v>13131.903129</v>
      </c>
      <c r="S61" s="33">
        <v>623.27059499999996</v>
      </c>
      <c r="T61" s="36">
        <v>13755.173724</v>
      </c>
      <c r="U61" s="26">
        <f t="shared" si="5"/>
        <v>-16.789787878264349</v>
      </c>
      <c r="V61" s="31">
        <f t="shared" si="6"/>
        <v>-19.824062521596687</v>
      </c>
    </row>
    <row r="62" spans="1:22" ht="15" x14ac:dyDescent="0.2">
      <c r="A62" s="29" t="s">
        <v>9</v>
      </c>
      <c r="B62" s="8" t="s">
        <v>28</v>
      </c>
      <c r="C62" s="8" t="s">
        <v>29</v>
      </c>
      <c r="D62" s="8" t="s">
        <v>208</v>
      </c>
      <c r="E62" s="8" t="s">
        <v>209</v>
      </c>
      <c r="F62" s="8" t="s">
        <v>32</v>
      </c>
      <c r="G62" s="8" t="s">
        <v>210</v>
      </c>
      <c r="H62" s="15" t="s">
        <v>211</v>
      </c>
      <c r="I62" s="35">
        <v>0</v>
      </c>
      <c r="J62" s="33">
        <v>0</v>
      </c>
      <c r="K62" s="34">
        <v>0</v>
      </c>
      <c r="L62" s="33">
        <v>19.18</v>
      </c>
      <c r="M62" s="33">
        <v>0</v>
      </c>
      <c r="N62" s="36">
        <v>19.18</v>
      </c>
      <c r="O62" s="35">
        <v>0</v>
      </c>
      <c r="P62" s="33">
        <v>0</v>
      </c>
      <c r="Q62" s="34">
        <v>0</v>
      </c>
      <c r="R62" s="33">
        <v>14.97</v>
      </c>
      <c r="S62" s="33">
        <v>0</v>
      </c>
      <c r="T62" s="36">
        <v>14.97</v>
      </c>
      <c r="U62" s="25" t="s">
        <v>17</v>
      </c>
      <c r="V62" s="31">
        <f t="shared" si="6"/>
        <v>28.122912491649956</v>
      </c>
    </row>
    <row r="63" spans="1:22" ht="15" x14ac:dyDescent="0.2">
      <c r="A63" s="29" t="s">
        <v>9</v>
      </c>
      <c r="B63" s="8" t="s">
        <v>28</v>
      </c>
      <c r="C63" s="8" t="s">
        <v>29</v>
      </c>
      <c r="D63" s="8" t="s">
        <v>127</v>
      </c>
      <c r="E63" s="8" t="s">
        <v>128</v>
      </c>
      <c r="F63" s="8" t="s">
        <v>32</v>
      </c>
      <c r="G63" s="8" t="s">
        <v>33</v>
      </c>
      <c r="H63" s="15" t="s">
        <v>34</v>
      </c>
      <c r="I63" s="35">
        <v>179.513676</v>
      </c>
      <c r="J63" s="33">
        <v>25.09919</v>
      </c>
      <c r="K63" s="34">
        <v>204.612866</v>
      </c>
      <c r="L63" s="33">
        <v>1769.636508</v>
      </c>
      <c r="M63" s="33">
        <v>220.29954699999999</v>
      </c>
      <c r="N63" s="36">
        <v>1989.9360549999999</v>
      </c>
      <c r="O63" s="35">
        <v>167.70886999999999</v>
      </c>
      <c r="P63" s="33">
        <v>17.781192000000001</v>
      </c>
      <c r="Q63" s="34">
        <v>185.49006199999999</v>
      </c>
      <c r="R63" s="33">
        <v>1468.856753</v>
      </c>
      <c r="S63" s="33">
        <v>180.19080400000001</v>
      </c>
      <c r="T63" s="36">
        <v>1649.0475570000001</v>
      </c>
      <c r="U63" s="26">
        <f t="shared" si="5"/>
        <v>10.309341532270345</v>
      </c>
      <c r="V63" s="31">
        <f t="shared" si="6"/>
        <v>20.671841545925762</v>
      </c>
    </row>
    <row r="64" spans="1:22" ht="15" x14ac:dyDescent="0.2">
      <c r="A64" s="29" t="s">
        <v>9</v>
      </c>
      <c r="B64" s="8" t="s">
        <v>28</v>
      </c>
      <c r="C64" s="8" t="s">
        <v>29</v>
      </c>
      <c r="D64" s="8" t="s">
        <v>165</v>
      </c>
      <c r="E64" s="8" t="s">
        <v>129</v>
      </c>
      <c r="F64" s="8" t="s">
        <v>32</v>
      </c>
      <c r="G64" s="8" t="s">
        <v>107</v>
      </c>
      <c r="H64" s="15" t="s">
        <v>108</v>
      </c>
      <c r="I64" s="35">
        <v>0</v>
      </c>
      <c r="J64" s="33">
        <v>0</v>
      </c>
      <c r="K64" s="34">
        <v>0</v>
      </c>
      <c r="L64" s="33">
        <v>558.42850399999998</v>
      </c>
      <c r="M64" s="33">
        <v>6.968477</v>
      </c>
      <c r="N64" s="36">
        <v>565.39698099999998</v>
      </c>
      <c r="O64" s="35">
        <v>0</v>
      </c>
      <c r="P64" s="33">
        <v>0</v>
      </c>
      <c r="Q64" s="34">
        <v>0</v>
      </c>
      <c r="R64" s="33">
        <v>1047.2157130000001</v>
      </c>
      <c r="S64" s="33">
        <v>23.668111</v>
      </c>
      <c r="T64" s="36">
        <v>1070.883824</v>
      </c>
      <c r="U64" s="25" t="s">
        <v>17</v>
      </c>
      <c r="V64" s="31">
        <f t="shared" si="6"/>
        <v>-47.202771362433062</v>
      </c>
    </row>
    <row r="65" spans="1:22" ht="15" x14ac:dyDescent="0.2">
      <c r="A65" s="29" t="s">
        <v>9</v>
      </c>
      <c r="B65" s="8" t="s">
        <v>28</v>
      </c>
      <c r="C65" s="8" t="s">
        <v>29</v>
      </c>
      <c r="D65" s="8" t="s">
        <v>130</v>
      </c>
      <c r="E65" s="8" t="s">
        <v>131</v>
      </c>
      <c r="F65" s="8" t="s">
        <v>32</v>
      </c>
      <c r="G65" s="8" t="s">
        <v>132</v>
      </c>
      <c r="H65" s="15" t="s">
        <v>133</v>
      </c>
      <c r="I65" s="35">
        <v>0</v>
      </c>
      <c r="J65" s="33">
        <v>35.784765999999998</v>
      </c>
      <c r="K65" s="34">
        <v>35.784765999999998</v>
      </c>
      <c r="L65" s="33">
        <v>0</v>
      </c>
      <c r="M65" s="33">
        <v>266.55247200000002</v>
      </c>
      <c r="N65" s="36">
        <v>266.55247200000002</v>
      </c>
      <c r="O65" s="35">
        <v>0</v>
      </c>
      <c r="P65" s="33">
        <v>37.472949</v>
      </c>
      <c r="Q65" s="34">
        <v>37.472949</v>
      </c>
      <c r="R65" s="33">
        <v>0</v>
      </c>
      <c r="S65" s="33">
        <v>318.391119</v>
      </c>
      <c r="T65" s="36">
        <v>318.391119</v>
      </c>
      <c r="U65" s="26">
        <f t="shared" si="5"/>
        <v>-4.5050711114302811</v>
      </c>
      <c r="V65" s="31">
        <f t="shared" si="6"/>
        <v>-16.28143622938175</v>
      </c>
    </row>
    <row r="66" spans="1:22" ht="15" x14ac:dyDescent="0.2">
      <c r="A66" s="29" t="s">
        <v>9</v>
      </c>
      <c r="B66" s="8" t="s">
        <v>28</v>
      </c>
      <c r="C66" s="8" t="s">
        <v>24</v>
      </c>
      <c r="D66" s="8" t="s">
        <v>226</v>
      </c>
      <c r="E66" s="8" t="s">
        <v>227</v>
      </c>
      <c r="F66" s="8" t="s">
        <v>25</v>
      </c>
      <c r="G66" s="8" t="s">
        <v>228</v>
      </c>
      <c r="H66" s="15" t="s">
        <v>76</v>
      </c>
      <c r="I66" s="35">
        <v>0</v>
      </c>
      <c r="J66" s="33">
        <v>109.4457</v>
      </c>
      <c r="K66" s="34">
        <v>109.4457</v>
      </c>
      <c r="L66" s="33">
        <v>0</v>
      </c>
      <c r="M66" s="33">
        <v>215.73018999999999</v>
      </c>
      <c r="N66" s="36">
        <v>215.73018999999999</v>
      </c>
      <c r="O66" s="35">
        <v>0</v>
      </c>
      <c r="P66" s="33">
        <v>0</v>
      </c>
      <c r="Q66" s="34">
        <v>0</v>
      </c>
      <c r="R66" s="33">
        <v>0</v>
      </c>
      <c r="S66" s="33">
        <v>0</v>
      </c>
      <c r="T66" s="36">
        <v>0</v>
      </c>
      <c r="U66" s="25" t="s">
        <v>17</v>
      </c>
      <c r="V66" s="30" t="s">
        <v>17</v>
      </c>
    </row>
    <row r="67" spans="1:22" ht="15" x14ac:dyDescent="0.2">
      <c r="A67" s="29" t="s">
        <v>9</v>
      </c>
      <c r="B67" s="8" t="s">
        <v>28</v>
      </c>
      <c r="C67" s="8" t="s">
        <v>24</v>
      </c>
      <c r="D67" s="8" t="s">
        <v>134</v>
      </c>
      <c r="E67" s="8" t="s">
        <v>135</v>
      </c>
      <c r="F67" s="8" t="s">
        <v>32</v>
      </c>
      <c r="G67" s="8" t="s">
        <v>54</v>
      </c>
      <c r="H67" s="15" t="s">
        <v>136</v>
      </c>
      <c r="I67" s="35">
        <v>0</v>
      </c>
      <c r="J67" s="33">
        <v>0</v>
      </c>
      <c r="K67" s="34">
        <v>0</v>
      </c>
      <c r="L67" s="33">
        <v>844.11549500000001</v>
      </c>
      <c r="M67" s="33">
        <v>36.575957000000002</v>
      </c>
      <c r="N67" s="36">
        <v>880.69145200000003</v>
      </c>
      <c r="O67" s="35">
        <v>916.74034200000006</v>
      </c>
      <c r="P67" s="33">
        <v>79.732881000000006</v>
      </c>
      <c r="Q67" s="34">
        <v>996.47322299999996</v>
      </c>
      <c r="R67" s="33">
        <v>7862.5043249999999</v>
      </c>
      <c r="S67" s="33">
        <v>798.92392800000005</v>
      </c>
      <c r="T67" s="36">
        <v>8661.428253</v>
      </c>
      <c r="U67" s="25" t="s">
        <v>17</v>
      </c>
      <c r="V67" s="31">
        <f t="shared" si="6"/>
        <v>-89.832029703704336</v>
      </c>
    </row>
    <row r="68" spans="1:22" ht="15" x14ac:dyDescent="0.2">
      <c r="A68" s="29" t="s">
        <v>9</v>
      </c>
      <c r="B68" s="8" t="s">
        <v>28</v>
      </c>
      <c r="C68" s="8" t="s">
        <v>24</v>
      </c>
      <c r="D68" s="8" t="s">
        <v>137</v>
      </c>
      <c r="E68" s="8" t="s">
        <v>138</v>
      </c>
      <c r="F68" s="8" t="s">
        <v>49</v>
      </c>
      <c r="G68" s="8" t="s">
        <v>49</v>
      </c>
      <c r="H68" s="15" t="s">
        <v>113</v>
      </c>
      <c r="I68" s="35">
        <v>1776.6261890000001</v>
      </c>
      <c r="J68" s="33">
        <v>218.14694299999999</v>
      </c>
      <c r="K68" s="34">
        <v>1994.773132</v>
      </c>
      <c r="L68" s="33">
        <v>13171.406052</v>
      </c>
      <c r="M68" s="33">
        <v>1672.754541</v>
      </c>
      <c r="N68" s="36">
        <v>14844.160592</v>
      </c>
      <c r="O68" s="35">
        <v>1605.5926850000001</v>
      </c>
      <c r="P68" s="33">
        <v>274.222374</v>
      </c>
      <c r="Q68" s="34">
        <v>1879.815059</v>
      </c>
      <c r="R68" s="33">
        <v>13350.998452</v>
      </c>
      <c r="S68" s="33">
        <v>1717.567849</v>
      </c>
      <c r="T68" s="36">
        <v>15068.5663</v>
      </c>
      <c r="U68" s="26">
        <f t="shared" si="5"/>
        <v>6.1153927057672419</v>
      </c>
      <c r="V68" s="31">
        <f t="shared" si="6"/>
        <v>-1.4892306509611375</v>
      </c>
    </row>
    <row r="69" spans="1:22" ht="15" x14ac:dyDescent="0.2">
      <c r="A69" s="29" t="s">
        <v>9</v>
      </c>
      <c r="B69" s="8" t="s">
        <v>28</v>
      </c>
      <c r="C69" s="8" t="s">
        <v>29</v>
      </c>
      <c r="D69" s="8" t="s">
        <v>139</v>
      </c>
      <c r="E69" s="8" t="s">
        <v>140</v>
      </c>
      <c r="F69" s="8" t="s">
        <v>39</v>
      </c>
      <c r="G69" s="8" t="s">
        <v>39</v>
      </c>
      <c r="H69" s="15" t="s">
        <v>141</v>
      </c>
      <c r="I69" s="35">
        <v>0</v>
      </c>
      <c r="J69" s="33">
        <v>0</v>
      </c>
      <c r="K69" s="34">
        <v>0</v>
      </c>
      <c r="L69" s="33">
        <v>0</v>
      </c>
      <c r="M69" s="33">
        <v>0</v>
      </c>
      <c r="N69" s="36">
        <v>0</v>
      </c>
      <c r="O69" s="35">
        <v>2.9087999999999998</v>
      </c>
      <c r="P69" s="33">
        <v>5.0440839999999998</v>
      </c>
      <c r="Q69" s="34">
        <v>7.9528840000000001</v>
      </c>
      <c r="R69" s="33">
        <v>36.960127999999997</v>
      </c>
      <c r="S69" s="33">
        <v>16.663304</v>
      </c>
      <c r="T69" s="36">
        <v>53.623432000000001</v>
      </c>
      <c r="U69" s="25" t="s">
        <v>17</v>
      </c>
      <c r="V69" s="30" t="s">
        <v>17</v>
      </c>
    </row>
    <row r="70" spans="1:22" ht="15" x14ac:dyDescent="0.2">
      <c r="A70" s="29" t="s">
        <v>9</v>
      </c>
      <c r="B70" s="8" t="s">
        <v>28</v>
      </c>
      <c r="C70" s="8" t="s">
        <v>24</v>
      </c>
      <c r="D70" s="8" t="s">
        <v>142</v>
      </c>
      <c r="E70" s="8" t="s">
        <v>221</v>
      </c>
      <c r="F70" s="8" t="s">
        <v>25</v>
      </c>
      <c r="G70" s="8" t="s">
        <v>26</v>
      </c>
      <c r="H70" s="15" t="s">
        <v>62</v>
      </c>
      <c r="I70" s="35">
        <v>547.79891499999997</v>
      </c>
      <c r="J70" s="33">
        <v>84.929535000000001</v>
      </c>
      <c r="K70" s="34">
        <v>632.72844999999995</v>
      </c>
      <c r="L70" s="33">
        <v>2541.4509539999999</v>
      </c>
      <c r="M70" s="33">
        <v>379.50163700000002</v>
      </c>
      <c r="N70" s="36">
        <v>2920.9525910000002</v>
      </c>
      <c r="O70" s="35">
        <v>0</v>
      </c>
      <c r="P70" s="33">
        <v>0</v>
      </c>
      <c r="Q70" s="34">
        <v>0</v>
      </c>
      <c r="R70" s="33">
        <v>0</v>
      </c>
      <c r="S70" s="33">
        <v>0</v>
      </c>
      <c r="T70" s="36">
        <v>0</v>
      </c>
      <c r="U70" s="25" t="s">
        <v>17</v>
      </c>
      <c r="V70" s="30" t="s">
        <v>17</v>
      </c>
    </row>
    <row r="71" spans="1:22" ht="15" x14ac:dyDescent="0.2">
      <c r="A71" s="29" t="s">
        <v>9</v>
      </c>
      <c r="B71" s="8" t="s">
        <v>28</v>
      </c>
      <c r="C71" s="8" t="s">
        <v>24</v>
      </c>
      <c r="D71" s="8" t="s">
        <v>142</v>
      </c>
      <c r="E71" s="8" t="s">
        <v>212</v>
      </c>
      <c r="F71" s="8" t="s">
        <v>25</v>
      </c>
      <c r="G71" s="8" t="s">
        <v>26</v>
      </c>
      <c r="H71" s="15" t="s">
        <v>62</v>
      </c>
      <c r="I71" s="35">
        <v>0</v>
      </c>
      <c r="J71" s="33">
        <v>0</v>
      </c>
      <c r="K71" s="34">
        <v>0</v>
      </c>
      <c r="L71" s="33">
        <v>826.20689600000003</v>
      </c>
      <c r="M71" s="33">
        <v>141.52999399999999</v>
      </c>
      <c r="N71" s="36">
        <v>967.73689000000002</v>
      </c>
      <c r="O71" s="35">
        <v>0</v>
      </c>
      <c r="P71" s="33">
        <v>0</v>
      </c>
      <c r="Q71" s="34">
        <v>0</v>
      </c>
      <c r="R71" s="33">
        <v>0</v>
      </c>
      <c r="S71" s="33">
        <v>0</v>
      </c>
      <c r="T71" s="36">
        <v>0</v>
      </c>
      <c r="U71" s="25" t="s">
        <v>17</v>
      </c>
      <c r="V71" s="30" t="s">
        <v>17</v>
      </c>
    </row>
    <row r="72" spans="1:22" ht="15" x14ac:dyDescent="0.2">
      <c r="A72" s="29" t="s">
        <v>9</v>
      </c>
      <c r="B72" s="8" t="s">
        <v>28</v>
      </c>
      <c r="C72" s="8" t="s">
        <v>24</v>
      </c>
      <c r="D72" s="8" t="s">
        <v>142</v>
      </c>
      <c r="E72" s="8" t="s">
        <v>143</v>
      </c>
      <c r="F72" s="8" t="s">
        <v>25</v>
      </c>
      <c r="G72" s="8" t="s">
        <v>26</v>
      </c>
      <c r="H72" s="15" t="s">
        <v>62</v>
      </c>
      <c r="I72" s="35">
        <v>0</v>
      </c>
      <c r="J72" s="33">
        <v>0</v>
      </c>
      <c r="K72" s="34">
        <v>0</v>
      </c>
      <c r="L72" s="33">
        <v>467.00494700000002</v>
      </c>
      <c r="M72" s="33">
        <v>77.234826999999996</v>
      </c>
      <c r="N72" s="36">
        <v>544.23977300000001</v>
      </c>
      <c r="O72" s="35">
        <v>556.81317999999999</v>
      </c>
      <c r="P72" s="33">
        <v>49.043460000000003</v>
      </c>
      <c r="Q72" s="34">
        <v>605.85664099999997</v>
      </c>
      <c r="R72" s="33">
        <v>4483.5723250000001</v>
      </c>
      <c r="S72" s="33">
        <v>404.63012400000002</v>
      </c>
      <c r="T72" s="36">
        <v>4888.2024490000003</v>
      </c>
      <c r="U72" s="25" t="s">
        <v>17</v>
      </c>
      <c r="V72" s="31">
        <f t="shared" si="6"/>
        <v>-88.866259557000603</v>
      </c>
    </row>
    <row r="73" spans="1:22" ht="15" x14ac:dyDescent="0.2">
      <c r="A73" s="29" t="s">
        <v>9</v>
      </c>
      <c r="B73" s="8" t="s">
        <v>28</v>
      </c>
      <c r="C73" s="8" t="s">
        <v>24</v>
      </c>
      <c r="D73" s="8" t="s">
        <v>144</v>
      </c>
      <c r="E73" s="8" t="s">
        <v>145</v>
      </c>
      <c r="F73" s="8" t="s">
        <v>20</v>
      </c>
      <c r="G73" s="8" t="s">
        <v>93</v>
      </c>
      <c r="H73" s="15" t="s">
        <v>94</v>
      </c>
      <c r="I73" s="35">
        <v>3004.1944899999999</v>
      </c>
      <c r="J73" s="33">
        <v>242.08422100000001</v>
      </c>
      <c r="K73" s="34">
        <v>3246.27871</v>
      </c>
      <c r="L73" s="33">
        <v>22774.469155999999</v>
      </c>
      <c r="M73" s="33">
        <v>1734.263117</v>
      </c>
      <c r="N73" s="36">
        <v>24508.732274000002</v>
      </c>
      <c r="O73" s="35">
        <v>2187.0240680000002</v>
      </c>
      <c r="P73" s="33">
        <v>235.611245</v>
      </c>
      <c r="Q73" s="34">
        <v>2422.6353130000002</v>
      </c>
      <c r="R73" s="33">
        <v>15209.977332</v>
      </c>
      <c r="S73" s="33">
        <v>1510.7959679999999</v>
      </c>
      <c r="T73" s="36">
        <v>16720.773300000001</v>
      </c>
      <c r="U73" s="26">
        <f t="shared" si="5"/>
        <v>33.997828421813317</v>
      </c>
      <c r="V73" s="31">
        <f t="shared" si="6"/>
        <v>46.576547832270407</v>
      </c>
    </row>
    <row r="74" spans="1:22" ht="15" x14ac:dyDescent="0.2">
      <c r="A74" s="29" t="s">
        <v>9</v>
      </c>
      <c r="B74" s="8" t="s">
        <v>28</v>
      </c>
      <c r="C74" s="8" t="s">
        <v>29</v>
      </c>
      <c r="D74" s="8" t="s">
        <v>172</v>
      </c>
      <c r="E74" s="8" t="s">
        <v>119</v>
      </c>
      <c r="F74" s="8" t="s">
        <v>32</v>
      </c>
      <c r="G74" s="8" t="s">
        <v>97</v>
      </c>
      <c r="H74" s="15" t="s">
        <v>119</v>
      </c>
      <c r="I74" s="35">
        <v>324</v>
      </c>
      <c r="J74" s="33">
        <v>0</v>
      </c>
      <c r="K74" s="34">
        <v>324</v>
      </c>
      <c r="L74" s="33">
        <v>2770.9650000000001</v>
      </c>
      <c r="M74" s="33">
        <v>0</v>
      </c>
      <c r="N74" s="36">
        <v>2770.9650000000001</v>
      </c>
      <c r="O74" s="35">
        <v>374</v>
      </c>
      <c r="P74" s="33">
        <v>0</v>
      </c>
      <c r="Q74" s="34">
        <v>374</v>
      </c>
      <c r="R74" s="33">
        <v>1601.7650000000001</v>
      </c>
      <c r="S74" s="33">
        <v>69.900000000000006</v>
      </c>
      <c r="T74" s="36">
        <v>1671.665</v>
      </c>
      <c r="U74" s="26">
        <f t="shared" si="5"/>
        <v>-13.36898395721925</v>
      </c>
      <c r="V74" s="31">
        <f t="shared" si="6"/>
        <v>65.760783410551767</v>
      </c>
    </row>
    <row r="75" spans="1:22" ht="15" x14ac:dyDescent="0.2">
      <c r="A75" s="29" t="s">
        <v>9</v>
      </c>
      <c r="B75" s="8" t="s">
        <v>28</v>
      </c>
      <c r="C75" s="8" t="s">
        <v>24</v>
      </c>
      <c r="D75" s="8" t="s">
        <v>146</v>
      </c>
      <c r="E75" s="8" t="s">
        <v>147</v>
      </c>
      <c r="F75" s="8" t="s">
        <v>49</v>
      </c>
      <c r="G75" s="8" t="s">
        <v>49</v>
      </c>
      <c r="H75" s="15" t="s">
        <v>148</v>
      </c>
      <c r="I75" s="35">
        <v>3702.6008000000002</v>
      </c>
      <c r="J75" s="33">
        <v>167.62899999999999</v>
      </c>
      <c r="K75" s="34">
        <v>3870.2298000000001</v>
      </c>
      <c r="L75" s="33">
        <v>35975.882799999999</v>
      </c>
      <c r="M75" s="33">
        <v>1845.6703</v>
      </c>
      <c r="N75" s="36">
        <v>37821.553099999997</v>
      </c>
      <c r="O75" s="35">
        <v>4718.0870000000004</v>
      </c>
      <c r="P75" s="33">
        <v>68.760000000000005</v>
      </c>
      <c r="Q75" s="34">
        <v>4786.8469999999998</v>
      </c>
      <c r="R75" s="33">
        <v>32498.852500000001</v>
      </c>
      <c r="S75" s="33">
        <v>735.32899999999995</v>
      </c>
      <c r="T75" s="36">
        <v>33234.181499999999</v>
      </c>
      <c r="U75" s="26">
        <f t="shared" si="5"/>
        <v>-19.148662992571097</v>
      </c>
      <c r="V75" s="31">
        <f t="shared" si="6"/>
        <v>13.80317309755319</v>
      </c>
    </row>
    <row r="76" spans="1:22" ht="15" x14ac:dyDescent="0.2">
      <c r="A76" s="29" t="s">
        <v>9</v>
      </c>
      <c r="B76" s="8" t="s">
        <v>28</v>
      </c>
      <c r="C76" s="8" t="s">
        <v>24</v>
      </c>
      <c r="D76" s="8" t="s">
        <v>149</v>
      </c>
      <c r="E76" s="8" t="s">
        <v>150</v>
      </c>
      <c r="F76" s="8" t="s">
        <v>20</v>
      </c>
      <c r="G76" s="8" t="s">
        <v>126</v>
      </c>
      <c r="H76" s="15" t="s">
        <v>151</v>
      </c>
      <c r="I76" s="35">
        <v>2735.4731999999999</v>
      </c>
      <c r="J76" s="33">
        <v>59.6691</v>
      </c>
      <c r="K76" s="34">
        <v>2795.1423</v>
      </c>
      <c r="L76" s="33">
        <v>18603.076538000001</v>
      </c>
      <c r="M76" s="33">
        <v>410.17651699999999</v>
      </c>
      <c r="N76" s="36">
        <v>19013.253055000001</v>
      </c>
      <c r="O76" s="35">
        <v>3005.1338000000001</v>
      </c>
      <c r="P76" s="33">
        <v>49.690800000000003</v>
      </c>
      <c r="Q76" s="34">
        <v>3054.8245999999999</v>
      </c>
      <c r="R76" s="33">
        <v>21192.592504</v>
      </c>
      <c r="S76" s="33">
        <v>565.55081499999994</v>
      </c>
      <c r="T76" s="36">
        <v>21758.143318999999</v>
      </c>
      <c r="U76" s="26">
        <f t="shared" ref="U76:U80" si="7">+((K76/Q76)-1)*100</f>
        <v>-8.5007270139175866</v>
      </c>
      <c r="V76" s="31">
        <f t="shared" ref="V76:V80" si="8">+((N76/T76)-1)*100</f>
        <v>-12.615461823909669</v>
      </c>
    </row>
    <row r="77" spans="1:22" ht="15" x14ac:dyDescent="0.2">
      <c r="A77" s="29" t="s">
        <v>9</v>
      </c>
      <c r="B77" s="8" t="s">
        <v>28</v>
      </c>
      <c r="C77" s="8" t="s">
        <v>24</v>
      </c>
      <c r="D77" s="8" t="s">
        <v>152</v>
      </c>
      <c r="E77" s="8" t="s">
        <v>121</v>
      </c>
      <c r="F77" s="8" t="s">
        <v>25</v>
      </c>
      <c r="G77" s="8" t="s">
        <v>26</v>
      </c>
      <c r="H77" s="15" t="s">
        <v>26</v>
      </c>
      <c r="I77" s="35">
        <v>4198.5575079999999</v>
      </c>
      <c r="J77" s="33">
        <v>177.60735500000001</v>
      </c>
      <c r="K77" s="34">
        <v>4376.164863</v>
      </c>
      <c r="L77" s="33">
        <v>35257.045665999998</v>
      </c>
      <c r="M77" s="33">
        <v>1088.5521900000001</v>
      </c>
      <c r="N77" s="36">
        <v>36345.597856</v>
      </c>
      <c r="O77" s="35">
        <v>4681.8550869999999</v>
      </c>
      <c r="P77" s="33">
        <v>179.07070300000001</v>
      </c>
      <c r="Q77" s="34">
        <v>4860.9257900000002</v>
      </c>
      <c r="R77" s="33">
        <v>44917.424916999997</v>
      </c>
      <c r="S77" s="33">
        <v>1325.3912760000001</v>
      </c>
      <c r="T77" s="36">
        <v>46242.816192999999</v>
      </c>
      <c r="U77" s="26">
        <f t="shared" si="7"/>
        <v>-9.9726049716138636</v>
      </c>
      <c r="V77" s="31">
        <f t="shared" si="8"/>
        <v>-21.402715387602601</v>
      </c>
    </row>
    <row r="78" spans="1:22" ht="15" x14ac:dyDescent="0.2">
      <c r="A78" s="29" t="s">
        <v>9</v>
      </c>
      <c r="B78" s="8" t="s">
        <v>28</v>
      </c>
      <c r="C78" s="8" t="s">
        <v>24</v>
      </c>
      <c r="D78" s="8" t="s">
        <v>152</v>
      </c>
      <c r="E78" s="8" t="s">
        <v>153</v>
      </c>
      <c r="F78" s="8" t="s">
        <v>25</v>
      </c>
      <c r="G78" s="8" t="s">
        <v>26</v>
      </c>
      <c r="H78" s="15" t="s">
        <v>26</v>
      </c>
      <c r="I78" s="35">
        <v>3242.8689979999999</v>
      </c>
      <c r="J78" s="33">
        <v>69.050953000000007</v>
      </c>
      <c r="K78" s="34">
        <v>3311.9199509999999</v>
      </c>
      <c r="L78" s="33">
        <v>28095.094224</v>
      </c>
      <c r="M78" s="33">
        <v>584.93292799999995</v>
      </c>
      <c r="N78" s="36">
        <v>28680.027151999999</v>
      </c>
      <c r="O78" s="35">
        <v>4157.1695360000003</v>
      </c>
      <c r="P78" s="33">
        <v>95.657695000000004</v>
      </c>
      <c r="Q78" s="34">
        <v>4252.8272310000002</v>
      </c>
      <c r="R78" s="33">
        <v>35046.276424000003</v>
      </c>
      <c r="S78" s="33">
        <v>663.647696</v>
      </c>
      <c r="T78" s="36">
        <v>35709.924120000003</v>
      </c>
      <c r="U78" s="26">
        <f t="shared" si="7"/>
        <v>-22.124277072472509</v>
      </c>
      <c r="V78" s="31">
        <f t="shared" si="8"/>
        <v>-19.686115670189231</v>
      </c>
    </row>
    <row r="79" spans="1:22" ht="15" x14ac:dyDescent="0.2">
      <c r="A79" s="29" t="s">
        <v>9</v>
      </c>
      <c r="B79" s="8" t="s">
        <v>28</v>
      </c>
      <c r="C79" s="8" t="s">
        <v>24</v>
      </c>
      <c r="D79" s="8" t="s">
        <v>152</v>
      </c>
      <c r="E79" s="8" t="s">
        <v>163</v>
      </c>
      <c r="F79" s="8" t="s">
        <v>25</v>
      </c>
      <c r="G79" s="8" t="s">
        <v>26</v>
      </c>
      <c r="H79" s="15" t="s">
        <v>154</v>
      </c>
      <c r="I79" s="35">
        <v>2854.203931</v>
      </c>
      <c r="J79" s="33">
        <v>97.740087000000003</v>
      </c>
      <c r="K79" s="34">
        <v>2951.9440180000001</v>
      </c>
      <c r="L79" s="33">
        <v>21807.357457999999</v>
      </c>
      <c r="M79" s="33">
        <v>724.530531</v>
      </c>
      <c r="N79" s="36">
        <v>22531.887988999999</v>
      </c>
      <c r="O79" s="35">
        <v>3026.8648039999998</v>
      </c>
      <c r="P79" s="33">
        <v>138.90839500000001</v>
      </c>
      <c r="Q79" s="34">
        <v>3165.7731990000002</v>
      </c>
      <c r="R79" s="33">
        <v>24059.472215999998</v>
      </c>
      <c r="S79" s="33">
        <v>923.971631</v>
      </c>
      <c r="T79" s="36">
        <v>24983.443846999999</v>
      </c>
      <c r="U79" s="26">
        <f t="shared" si="7"/>
        <v>-6.7544061926970711</v>
      </c>
      <c r="V79" s="31">
        <f t="shared" si="8"/>
        <v>-9.8127218689843758</v>
      </c>
    </row>
    <row r="80" spans="1:22" ht="15" x14ac:dyDescent="0.2">
      <c r="A80" s="29" t="s">
        <v>9</v>
      </c>
      <c r="B80" s="8" t="s">
        <v>28</v>
      </c>
      <c r="C80" s="8" t="s">
        <v>24</v>
      </c>
      <c r="D80" s="8" t="s">
        <v>152</v>
      </c>
      <c r="E80" s="8" t="s">
        <v>155</v>
      </c>
      <c r="F80" s="8" t="s">
        <v>25</v>
      </c>
      <c r="G80" s="8" t="s">
        <v>26</v>
      </c>
      <c r="H80" s="15" t="s">
        <v>62</v>
      </c>
      <c r="I80" s="35">
        <v>1430.877424</v>
      </c>
      <c r="J80" s="33">
        <v>61.898518000000003</v>
      </c>
      <c r="K80" s="34">
        <v>1492.775942</v>
      </c>
      <c r="L80" s="33">
        <v>11854.178287999999</v>
      </c>
      <c r="M80" s="33">
        <v>532.49116100000003</v>
      </c>
      <c r="N80" s="36">
        <v>12386.669449000001</v>
      </c>
      <c r="O80" s="35">
        <v>1312.371457</v>
      </c>
      <c r="P80" s="33">
        <v>47.303581999999999</v>
      </c>
      <c r="Q80" s="34">
        <v>1359.675039</v>
      </c>
      <c r="R80" s="33">
        <v>10900.286928</v>
      </c>
      <c r="S80" s="33">
        <v>361.73933399999999</v>
      </c>
      <c r="T80" s="36">
        <v>11262.026261999999</v>
      </c>
      <c r="U80" s="26">
        <f t="shared" si="7"/>
        <v>9.7891701459704485</v>
      </c>
      <c r="V80" s="31">
        <f t="shared" si="8"/>
        <v>9.9861531205511334</v>
      </c>
    </row>
    <row r="81" spans="1:24" ht="15" x14ac:dyDescent="0.2">
      <c r="A81" s="29" t="s">
        <v>9</v>
      </c>
      <c r="B81" s="8" t="s">
        <v>28</v>
      </c>
      <c r="C81" s="8" t="s">
        <v>24</v>
      </c>
      <c r="D81" s="8" t="s">
        <v>152</v>
      </c>
      <c r="E81" s="8" t="s">
        <v>236</v>
      </c>
      <c r="F81" s="8" t="s">
        <v>25</v>
      </c>
      <c r="G81" s="8" t="s">
        <v>26</v>
      </c>
      <c r="H81" s="15" t="s">
        <v>26</v>
      </c>
      <c r="I81" s="35">
        <v>145.79311899999999</v>
      </c>
      <c r="J81" s="33">
        <v>3.8138489999999998</v>
      </c>
      <c r="K81" s="34">
        <v>149.60696799999999</v>
      </c>
      <c r="L81" s="33">
        <v>145.79311899999999</v>
      </c>
      <c r="M81" s="33">
        <v>3.8138489999999998</v>
      </c>
      <c r="N81" s="36">
        <v>149.60696799999999</v>
      </c>
      <c r="O81" s="35">
        <v>0</v>
      </c>
      <c r="P81" s="33">
        <v>0</v>
      </c>
      <c r="Q81" s="34">
        <v>0</v>
      </c>
      <c r="R81" s="33">
        <v>0</v>
      </c>
      <c r="S81" s="33">
        <v>0</v>
      </c>
      <c r="T81" s="36">
        <v>0</v>
      </c>
      <c r="U81" s="25" t="s">
        <v>17</v>
      </c>
      <c r="V81" s="30" t="s">
        <v>17</v>
      </c>
    </row>
    <row r="82" spans="1:24" ht="15" x14ac:dyDescent="0.2">
      <c r="A82" s="29" t="s">
        <v>9</v>
      </c>
      <c r="B82" s="8" t="s">
        <v>28</v>
      </c>
      <c r="C82" s="8" t="s">
        <v>24</v>
      </c>
      <c r="D82" s="8" t="s">
        <v>152</v>
      </c>
      <c r="E82" s="8" t="s">
        <v>162</v>
      </c>
      <c r="F82" s="8" t="s">
        <v>25</v>
      </c>
      <c r="G82" s="8" t="s">
        <v>26</v>
      </c>
      <c r="H82" s="15" t="s">
        <v>62</v>
      </c>
      <c r="I82" s="35">
        <v>0</v>
      </c>
      <c r="J82" s="33">
        <v>0</v>
      </c>
      <c r="K82" s="34">
        <v>0</v>
      </c>
      <c r="L82" s="33">
        <v>0</v>
      </c>
      <c r="M82" s="33">
        <v>0</v>
      </c>
      <c r="N82" s="36">
        <v>0</v>
      </c>
      <c r="O82" s="35">
        <v>0</v>
      </c>
      <c r="P82" s="33">
        <v>0</v>
      </c>
      <c r="Q82" s="34">
        <v>0</v>
      </c>
      <c r="R82" s="33">
        <v>1492.5650419999999</v>
      </c>
      <c r="S82" s="33">
        <v>54.733096000000003</v>
      </c>
      <c r="T82" s="36">
        <v>1547.2981380000001</v>
      </c>
      <c r="U82" s="25" t="s">
        <v>17</v>
      </c>
      <c r="V82" s="30" t="s">
        <v>17</v>
      </c>
    </row>
    <row r="83" spans="1:24" ht="15" x14ac:dyDescent="0.2">
      <c r="A83" s="29"/>
      <c r="B83" s="8"/>
      <c r="C83" s="8"/>
      <c r="D83" s="8"/>
      <c r="E83" s="8"/>
      <c r="F83" s="8"/>
      <c r="G83" s="8"/>
      <c r="H83" s="15"/>
      <c r="I83" s="17"/>
      <c r="J83" s="9"/>
      <c r="K83" s="10"/>
      <c r="L83" s="9"/>
      <c r="M83" s="9"/>
      <c r="N83" s="18"/>
      <c r="O83" s="17"/>
      <c r="P83" s="9"/>
      <c r="Q83" s="10"/>
      <c r="R83" s="9"/>
      <c r="S83" s="9"/>
      <c r="T83" s="18"/>
      <c r="U83" s="26"/>
      <c r="V83" s="31"/>
    </row>
    <row r="84" spans="1:24" s="5" customFormat="1" ht="20.25" customHeight="1" x14ac:dyDescent="0.3">
      <c r="A84" s="54" t="s">
        <v>9</v>
      </c>
      <c r="B84" s="55"/>
      <c r="C84" s="55"/>
      <c r="D84" s="55"/>
      <c r="E84" s="55"/>
      <c r="F84" s="55"/>
      <c r="G84" s="55"/>
      <c r="H84" s="56"/>
      <c r="I84" s="19">
        <f>SUM(I6:I82)</f>
        <v>112699.10419899998</v>
      </c>
      <c r="J84" s="11">
        <f>SUM(J6:J82)</f>
        <v>11583.052224999999</v>
      </c>
      <c r="K84" s="11">
        <f>SUM(I84:J84)</f>
        <v>124282.15642399999</v>
      </c>
      <c r="L84" s="11">
        <f>SUM(L6:L82)</f>
        <v>859197.29870199971</v>
      </c>
      <c r="M84" s="11">
        <f>SUM(M6:M82)</f>
        <v>87231.878027999963</v>
      </c>
      <c r="N84" s="11">
        <f>SUM(L84:M84)</f>
        <v>946429.17672999972</v>
      </c>
      <c r="O84" s="19">
        <f>SUM(O6:O82)</f>
        <v>105214.91796399998</v>
      </c>
      <c r="P84" s="11">
        <f>SUM(P6:P82)</f>
        <v>10913.120600000006</v>
      </c>
      <c r="Q84" s="11">
        <f>SUM(O84:P84)</f>
        <v>116128.03856399999</v>
      </c>
      <c r="R84" s="11">
        <f>SUM(R6:R82)</f>
        <v>760033.09735400009</v>
      </c>
      <c r="S84" s="11">
        <f>SUM(S6:S82)</f>
        <v>91356.543560999984</v>
      </c>
      <c r="T84" s="11">
        <f>SUM(R84:S84)</f>
        <v>851389.64091500011</v>
      </c>
      <c r="U84" s="44">
        <f>+((K84/Q84)-1)*100</f>
        <v>7.0216615735795296</v>
      </c>
      <c r="V84" s="32">
        <f>+((N84/T84)-1)*100</f>
        <v>11.162871997462798</v>
      </c>
      <c r="X84" s="1"/>
    </row>
    <row r="85" spans="1:24" ht="15.75" x14ac:dyDescent="0.2">
      <c r="A85" s="16"/>
      <c r="B85" s="7"/>
      <c r="C85" s="7"/>
      <c r="D85" s="7"/>
      <c r="E85" s="7"/>
      <c r="F85" s="7"/>
      <c r="G85" s="7"/>
      <c r="H85" s="14"/>
      <c r="I85" s="20"/>
      <c r="J85" s="12"/>
      <c r="K85" s="13"/>
      <c r="L85" s="12"/>
      <c r="M85" s="12"/>
      <c r="N85" s="21"/>
      <c r="O85" s="20"/>
      <c r="P85" s="12"/>
      <c r="Q85" s="13"/>
      <c r="R85" s="12"/>
      <c r="S85" s="12"/>
      <c r="T85" s="21"/>
      <c r="U85" s="26"/>
      <c r="V85" s="31"/>
    </row>
    <row r="86" spans="1:24" ht="15" x14ac:dyDescent="0.2">
      <c r="A86" s="29" t="s">
        <v>21</v>
      </c>
      <c r="B86" s="8"/>
      <c r="C86" s="8" t="s">
        <v>24</v>
      </c>
      <c r="D86" s="8" t="s">
        <v>173</v>
      </c>
      <c r="E86" s="8" t="s">
        <v>23</v>
      </c>
      <c r="F86" s="8" t="s">
        <v>20</v>
      </c>
      <c r="G86" s="8" t="s">
        <v>20</v>
      </c>
      <c r="H86" s="15" t="s">
        <v>22</v>
      </c>
      <c r="I86" s="35">
        <v>28654.128911</v>
      </c>
      <c r="J86" s="33">
        <v>0</v>
      </c>
      <c r="K86" s="34">
        <v>28654.128911</v>
      </c>
      <c r="L86" s="33">
        <v>201847.752977</v>
      </c>
      <c r="M86" s="33">
        <v>0</v>
      </c>
      <c r="N86" s="36">
        <v>201847.752977</v>
      </c>
      <c r="O86" s="35">
        <v>28760.873063999999</v>
      </c>
      <c r="P86" s="33">
        <v>0</v>
      </c>
      <c r="Q86" s="34">
        <v>28760.873063999999</v>
      </c>
      <c r="R86" s="33">
        <v>227635.72620899999</v>
      </c>
      <c r="S86" s="33">
        <v>0</v>
      </c>
      <c r="T86" s="36">
        <v>227635.72620899999</v>
      </c>
      <c r="U86" s="26">
        <f>+((K86/Q86)-1)*100</f>
        <v>-0.37114364630888019</v>
      </c>
      <c r="V86" s="31">
        <f>+((N86/T86)-1)*100</f>
        <v>-11.328614212482268</v>
      </c>
    </row>
    <row r="87" spans="1:24" ht="15" x14ac:dyDescent="0.2">
      <c r="A87" s="29" t="s">
        <v>21</v>
      </c>
      <c r="B87" s="8"/>
      <c r="C87" s="8" t="s">
        <v>24</v>
      </c>
      <c r="D87" s="8" t="s">
        <v>213</v>
      </c>
      <c r="E87" s="8" t="s">
        <v>214</v>
      </c>
      <c r="F87" s="8" t="s">
        <v>25</v>
      </c>
      <c r="G87" s="8" t="s">
        <v>26</v>
      </c>
      <c r="H87" s="15" t="s">
        <v>215</v>
      </c>
      <c r="I87" s="35">
        <v>0</v>
      </c>
      <c r="J87" s="33">
        <v>0</v>
      </c>
      <c r="K87" s="34">
        <v>0</v>
      </c>
      <c r="L87" s="33">
        <v>0</v>
      </c>
      <c r="M87" s="33">
        <v>0</v>
      </c>
      <c r="N87" s="36">
        <v>0</v>
      </c>
      <c r="O87" s="35">
        <v>0</v>
      </c>
      <c r="P87" s="33">
        <v>0</v>
      </c>
      <c r="Q87" s="34">
        <v>0</v>
      </c>
      <c r="R87" s="33">
        <v>38.381160999999999</v>
      </c>
      <c r="S87" s="33">
        <v>0</v>
      </c>
      <c r="T87" s="36">
        <v>38.381160999999999</v>
      </c>
      <c r="U87" s="25" t="s">
        <v>17</v>
      </c>
      <c r="V87" s="30" t="s">
        <v>17</v>
      </c>
    </row>
    <row r="88" spans="1:24" ht="15.75" x14ac:dyDescent="0.2">
      <c r="A88" s="16"/>
      <c r="B88" s="7"/>
      <c r="C88" s="7"/>
      <c r="D88" s="7"/>
      <c r="E88" s="7"/>
      <c r="F88" s="7"/>
      <c r="G88" s="7"/>
      <c r="H88" s="14"/>
      <c r="I88" s="20"/>
      <c r="J88" s="12"/>
      <c r="K88" s="13"/>
      <c r="L88" s="12"/>
      <c r="M88" s="12"/>
      <c r="N88" s="21"/>
      <c r="O88" s="20"/>
      <c r="P88" s="12"/>
      <c r="Q88" s="13"/>
      <c r="R88" s="12"/>
      <c r="S88" s="12"/>
      <c r="T88" s="21"/>
      <c r="U88" s="26"/>
      <c r="V88" s="31"/>
    </row>
    <row r="89" spans="1:24" ht="21" thickBot="1" x14ac:dyDescent="0.35">
      <c r="A89" s="47" t="s">
        <v>18</v>
      </c>
      <c r="B89" s="48"/>
      <c r="C89" s="48"/>
      <c r="D89" s="48"/>
      <c r="E89" s="48"/>
      <c r="F89" s="48"/>
      <c r="G89" s="48"/>
      <c r="H89" s="49"/>
      <c r="I89" s="22">
        <f t="shared" ref="I89:T89" si="9">SUM(I86:I87)</f>
        <v>28654.128911</v>
      </c>
      <c r="J89" s="23">
        <f t="shared" si="9"/>
        <v>0</v>
      </c>
      <c r="K89" s="23">
        <f t="shared" si="9"/>
        <v>28654.128911</v>
      </c>
      <c r="L89" s="23">
        <f t="shared" si="9"/>
        <v>201847.752977</v>
      </c>
      <c r="M89" s="23">
        <f t="shared" si="9"/>
        <v>0</v>
      </c>
      <c r="N89" s="24">
        <f t="shared" si="9"/>
        <v>201847.752977</v>
      </c>
      <c r="O89" s="22">
        <f t="shared" si="9"/>
        <v>28760.873063999999</v>
      </c>
      <c r="P89" s="23">
        <f t="shared" si="9"/>
        <v>0</v>
      </c>
      <c r="Q89" s="23">
        <f t="shared" si="9"/>
        <v>28760.873063999999</v>
      </c>
      <c r="R89" s="23">
        <f t="shared" si="9"/>
        <v>227674.10736999998</v>
      </c>
      <c r="S89" s="23">
        <f t="shared" si="9"/>
        <v>0</v>
      </c>
      <c r="T89" s="24">
        <f t="shared" si="9"/>
        <v>227674.10736999998</v>
      </c>
      <c r="U89" s="41">
        <f>+((K89/Q89)-1)*100</f>
        <v>-0.37114364630888019</v>
      </c>
      <c r="V89" s="42">
        <f>+((N89/T89)-1)*100</f>
        <v>-11.343562380165084</v>
      </c>
    </row>
    <row r="90" spans="1:24" ht="15" x14ac:dyDescent="0.2">
      <c r="A90" s="46"/>
      <c r="B90" s="46"/>
      <c r="C90" s="46"/>
      <c r="D90" s="46"/>
      <c r="E90" s="46"/>
      <c r="F90" s="46"/>
      <c r="G90" s="46"/>
      <c r="H90" s="4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4" ht="15" x14ac:dyDescent="0.2">
      <c r="A91" s="6" t="s">
        <v>19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4" ht="15" x14ac:dyDescent="0.2">
      <c r="A92" s="43" t="s">
        <v>27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4" ht="12" customHeight="1" x14ac:dyDescent="0.2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4" ht="12" customHeight="1" x14ac:dyDescent="0.2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4" ht="12" customHeight="1" x14ac:dyDescent="0.2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4" ht="12" customHeight="1" x14ac:dyDescent="0.2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9:22" ht="12" customHeight="1" x14ac:dyDescent="0.2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9:22" ht="12" customHeight="1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9:22" ht="12" customHeight="1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9:22" ht="12" customHeight="1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9:22" ht="12" customHeight="1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9:22" ht="12" customHeight="1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9:22" ht="12" customHeight="1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ht="12" customHeight="1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ht="12" customHeight="1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ht="12" customHeight="1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ht="12" customHeight="1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ht="12" customHeight="1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ht="12" customHeight="1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ht="12" customHeight="1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ht="12" customHeight="1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ht="12" customHeight="1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ht="12" customHeight="1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ht="12" customHeight="1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ht="12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ht="12" customHeight="1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ht="12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ht="12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ht="12" customHeight="1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ht="12" customHeight="1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ht="12" customHeight="1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ht="12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ht="12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ht="12" customHeight="1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ht="12" customHeight="1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ht="12" customHeight="1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ht="12" customHeight="1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ht="12" customHeight="1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ht="12" customHeight="1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ht="12" customHeight="1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ht="12" customHeight="1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ht="12" customHeight="1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ht="12" customHeight="1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ht="12" customHeight="1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ht="12" customHeight="1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ht="12" customHeight="1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ht="12" customHeight="1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ht="12" customHeight="1" x14ac:dyDescent="0.2"/>
    <row r="139" spans="9:22" ht="12" customHeight="1" x14ac:dyDescent="0.2"/>
    <row r="140" spans="9:22" ht="12" customHeight="1" x14ac:dyDescent="0.2"/>
    <row r="141" spans="9:22" ht="12" customHeight="1" x14ac:dyDescent="0.2"/>
    <row r="142" spans="9:22" ht="12" customHeight="1" x14ac:dyDescent="0.2"/>
    <row r="143" spans="9:22" ht="12" customHeight="1" x14ac:dyDescent="0.2"/>
    <row r="144" spans="9:22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</sheetData>
  <mergeCells count="6">
    <mergeCell ref="A90:H90"/>
    <mergeCell ref="A89:H89"/>
    <mergeCell ref="A1:F1"/>
    <mergeCell ref="I3:N3"/>
    <mergeCell ref="O3:T3"/>
    <mergeCell ref="A84:H84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2017-09-20T22:27:38Z</dcterms:modified>
</cp:coreProperties>
</file>