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S9" i="1" l="1"/>
  <c r="R9" i="1"/>
  <c r="T9" i="1" s="1"/>
  <c r="P9" i="1"/>
  <c r="O9" i="1"/>
  <c r="Q9" i="1" s="1"/>
  <c r="M9" i="1"/>
  <c r="L9" i="1"/>
  <c r="N9" i="1" s="1"/>
  <c r="J9" i="1"/>
  <c r="K9" i="1" s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<sst xmlns="http://schemas.openxmlformats.org/spreadsheetml/2006/main" count="44" uniqueCount="36">
  <si>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</si>
  <si>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</si>
  <si>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</si>
  <si>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</si>
  <si>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</si>
  <si>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</si>
  <si>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</si>
  <si>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</si>
  <si>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</si>
  <si>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</si>
  <si>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</si>
  <si>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</si>
  <si>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</si>
  <si>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</si>
  <si>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</si>
  <si>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</si>
  <si>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</si>
  <si>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</si>
  <si>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</si>
  <si>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</si>
  <si>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</si>
  <si>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</si>
  <si>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</si>
  <si>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</si>
  <si>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</si>
  <si>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</si>
  <si>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</si>
  <si>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- 2017/2016</t>
  </si>
  <si>
    <t>MINERA SHOUXIN PERU S.A.</t>
  </si>
  <si>
    <t>PLANTA CONCENTRADORA POLIMETALICA MSP</t>
  </si>
  <si>
    <t>---</t>
  </si>
  <si>
    <t>TOTAL - AGOSTO</t>
  </si>
  <si>
    <t>TOTAL ACUMULADO ENERO - AGOSTO</t>
  </si>
  <si>
    <t>TOTAL COMPARADO ACUMULADO - ENERO - AGOSTO</t>
  </si>
  <si>
    <t>Var. % 2017/2016 - AGOSTO</t>
  </si>
  <si>
    <t>Var. % 2017/2016 -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</si>
</sst>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4" fontId="3" fillId="0" borderId="3" xfId="0" applyNumberFormat="1" applyFont="1" applyBorder="1"/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quotePrefix="1" applyNumberFormat="1" applyFont="1" applyBorder="1" applyAlignment="1">
      <alignment horizontal="right"/>
    </xf>
    <xf numFmtId="4" fontId="3" fillId="0" borderId="5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4" t="s">
        <v>27</v>
      </c>
    </row>
    <row r="2" spans="1:23" ht="13.5" thickBot="1" x14ac:dyDescent="0.25">
      <c r="A2" s="42"/>
    </row>
    <row r="3" spans="1:23" customFormat="1" ht="13.5" thickBot="1" x14ac:dyDescent="0.25">
      <c r="A3" s="35"/>
      <c r="I3" s="43">
        <v>2017</v>
      </c>
      <c r="J3" s="44"/>
      <c r="K3" s="44"/>
      <c r="L3" s="44"/>
      <c r="M3" s="44"/>
      <c r="N3" s="45"/>
      <c r="O3" s="43">
        <v>2016</v>
      </c>
      <c r="P3" s="44"/>
      <c r="Q3" s="44"/>
      <c r="R3" s="44"/>
      <c r="S3" s="44"/>
      <c r="T3" s="45"/>
      <c r="U3" s="2"/>
      <c r="V3" s="2"/>
    </row>
    <row r="4" spans="1:23" customFormat="1" ht="73.5" customHeight="1" x14ac:dyDescent="0.2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31</v>
      </c>
      <c r="L4" s="20" t="s">
        <v>11</v>
      </c>
      <c r="M4" s="20" t="s">
        <v>8</v>
      </c>
      <c r="N4" s="37" t="s">
        <v>32</v>
      </c>
      <c r="O4" s="36" t="s">
        <v>12</v>
      </c>
      <c r="P4" s="20" t="s">
        <v>13</v>
      </c>
      <c r="Q4" s="20" t="s">
        <v>31</v>
      </c>
      <c r="R4" s="20" t="s">
        <v>14</v>
      </c>
      <c r="S4" s="20" t="s">
        <v>15</v>
      </c>
      <c r="T4" s="37" t="s">
        <v>33</v>
      </c>
      <c r="U4" s="38" t="s">
        <v>34</v>
      </c>
      <c r="V4" s="37" t="s">
        <v>35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 x14ac:dyDescent="0.2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708941.70200000005</v>
      </c>
      <c r="J6" s="29">
        <v>0</v>
      </c>
      <c r="K6" s="30">
        <v>708941.70200000005</v>
      </c>
      <c r="L6" s="29">
        <v>6015452.7538999999</v>
      </c>
      <c r="M6" s="29">
        <v>0</v>
      </c>
      <c r="N6" s="33">
        <v>6015452.7538999999</v>
      </c>
      <c r="O6" s="32">
        <v>692500.23360000004</v>
      </c>
      <c r="P6" s="29">
        <v>0</v>
      </c>
      <c r="Q6" s="30">
        <v>692500.23360000004</v>
      </c>
      <c r="R6" s="29">
        <v>5528950.1878000004</v>
      </c>
      <c r="S6" s="29">
        <v>0</v>
      </c>
      <c r="T6" s="33">
        <v>5528950.1878000004</v>
      </c>
      <c r="U6" s="18">
        <f>+((K6/Q6)-1)*100</f>
        <v>2.3742184626463159</v>
      </c>
      <c r="V6" s="23">
        <f>+((N6/T6)-1)*100</f>
        <v>8.7991851902283322</v>
      </c>
      <c r="W6" s="4"/>
    </row>
    <row r="7" spans="1:23" ht="15" x14ac:dyDescent="0.2">
      <c r="A7" s="27" t="s">
        <v>19</v>
      </c>
      <c r="B7" s="28" t="s">
        <v>20</v>
      </c>
      <c r="C7" s="28" t="s">
        <v>21</v>
      </c>
      <c r="D7" s="28" t="s">
        <v>28</v>
      </c>
      <c r="E7" s="28" t="s">
        <v>29</v>
      </c>
      <c r="F7" s="28" t="s">
        <v>24</v>
      </c>
      <c r="G7" s="28" t="s">
        <v>26</v>
      </c>
      <c r="H7" s="31" t="s">
        <v>25</v>
      </c>
      <c r="I7" s="32">
        <v>18900.562559999998</v>
      </c>
      <c r="J7" s="29">
        <v>0</v>
      </c>
      <c r="K7" s="30">
        <v>18900.562559999998</v>
      </c>
      <c r="L7" s="29">
        <v>43245.354517</v>
      </c>
      <c r="M7" s="29">
        <v>0</v>
      </c>
      <c r="N7" s="33">
        <v>43245.354517</v>
      </c>
      <c r="O7" s="32">
        <v>0</v>
      </c>
      <c r="P7" s="29">
        <v>0</v>
      </c>
      <c r="Q7" s="30">
        <v>0</v>
      </c>
      <c r="R7" s="29">
        <v>0</v>
      </c>
      <c r="S7" s="29">
        <v>0</v>
      </c>
      <c r="T7" s="33">
        <v>0</v>
      </c>
      <c r="U7" s="40" t="s">
        <v>30</v>
      </c>
      <c r="V7" s="41" t="s">
        <v>30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9"/>
      <c r="V8" s="24"/>
      <c r="W8" s="4"/>
    </row>
    <row r="9" spans="1:23" ht="21" thickBot="1" x14ac:dyDescent="0.35">
      <c r="A9" s="46" t="s">
        <v>17</v>
      </c>
      <c r="B9" s="47"/>
      <c r="C9" s="47"/>
      <c r="D9" s="47"/>
      <c r="E9" s="47"/>
      <c r="F9" s="47"/>
      <c r="G9" s="47"/>
      <c r="H9" s="48"/>
      <c r="I9" s="15">
        <f>SUM(I6:I7)</f>
        <v>727842.26456000004</v>
      </c>
      <c r="J9" s="16">
        <f>SUM(J6:J7)</f>
        <v>0</v>
      </c>
      <c r="K9" s="16">
        <f>SUM(I9:J9)</f>
        <v>727842.26456000004</v>
      </c>
      <c r="L9" s="16">
        <f>SUM(L6:L7)</f>
        <v>6058698.1084169997</v>
      </c>
      <c r="M9" s="16">
        <f>SUM(M6:M7)</f>
        <v>0</v>
      </c>
      <c r="N9" s="17">
        <f>SUM(L9:M9)</f>
        <v>6058698.1084169997</v>
      </c>
      <c r="O9" s="15">
        <f>SUM(O6:O7)</f>
        <v>692500.23360000004</v>
      </c>
      <c r="P9" s="16">
        <f>SUM(P6:P7)</f>
        <v>0</v>
      </c>
      <c r="Q9" s="16">
        <f>SUM(O9:P9)</f>
        <v>692500.23360000004</v>
      </c>
      <c r="R9" s="16">
        <f>SUM(R6:R7)</f>
        <v>5528950.1878000004</v>
      </c>
      <c r="S9" s="16">
        <f>SUM(S6:S7)</f>
        <v>0</v>
      </c>
      <c r="T9" s="17">
        <f>SUM(R9:S9)</f>
        <v>5528950.1878000004</v>
      </c>
      <c r="U9" s="25">
        <f>+((K9/Q9)-1)*100</f>
        <v>5.1035406553255003</v>
      </c>
      <c r="V9" s="26">
        <f>+((N9/T9)-1)*100</f>
        <v>9.5813473195313534</v>
      </c>
    </row>
    <row r="10" spans="1:23" x14ac:dyDescent="0.2">
      <c r="A10" s="49"/>
      <c r="B10" s="49"/>
      <c r="C10" s="49"/>
      <c r="D10" s="49"/>
      <c r="E10" s="49"/>
      <c r="F10" s="49"/>
      <c r="G10" s="49"/>
      <c r="H10" s="49"/>
    </row>
    <row r="11" spans="1:23" x14ac:dyDescent="0.2">
      <c r="A11" s="3" t="s">
        <v>16</v>
      </c>
    </row>
    <row r="12" spans="1:23" x14ac:dyDescent="0.2">
      <c r="A12" s="39" t="s">
        <v>18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2017-09-20T15:33:00Z</dcterms:modified>
</cp:coreProperties>
</file>