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<sst xmlns="http://schemas.openxmlformats.org/spreadsheetml/2006/main" count="812" uniqueCount="262">
  <si>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</si>
  <si>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</si>
  <si>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</si>
  <si>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</si>
  <si>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</si>
  <si>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</si>
  <si>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</si>
  <si>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</si>
  <si>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</si>
  <si>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</si>
  <si>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</si>
  <si>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</si>
  <si>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</si>
  <si>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</si>
  <si>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</si>
  <si>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</si>
  <si>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</si>
  <si>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</si>
  <si>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</si>
  <si>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</si>
  <si>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LIMA</t>
  </si>
  <si>
    <t>MOQUEGUA</t>
  </si>
  <si>
    <t>REFINERÍA</t>
  </si>
  <si>
    <t>ILO</t>
  </si>
  <si>
    <t>PACOCHA</t>
  </si>
  <si>
    <t>LURIGANCHO</t>
  </si>
  <si>
    <t>LA FUNDICION</t>
  </si>
  <si>
    <t>REFINERIA DE ZINC CAJAMARQUILLA</t>
  </si>
  <si>
    <t>---</t>
  </si>
  <si>
    <t>REF.DE COBRE - ILO</t>
  </si>
  <si>
    <t>SOUTHERN PERU COPPER CORPORATION SUCURSAL DEL PERU</t>
  </si>
  <si>
    <t>RÉGIMEN GENERAL</t>
  </si>
  <si>
    <t>JUNIN</t>
  </si>
  <si>
    <t>YAULI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</si>
  <si>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</si>
  <si>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</si>
  <si>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</si>
  <si>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</si>
  <si>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</si>
  <si>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</si>
  <si>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</si>
  <si>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</si>
  <si>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CATALINA HUANCA SOCIEDAD MINERA S.A.C.</t>
  </si>
  <si>
    <t>CATALINA HUANCA</t>
  </si>
  <si>
    <t>AYACUCHO</t>
  </si>
  <si>
    <t>VICTOR FAJARDO</t>
  </si>
  <si>
    <t>CANARIA</t>
  </si>
  <si>
    <t>JULCANI</t>
  </si>
  <si>
    <t>HUANCAVELICA</t>
  </si>
  <si>
    <t>ANGARAES</t>
  </si>
  <si>
    <t>CCOCHACCASA</t>
  </si>
  <si>
    <t>ALPAMARCA</t>
  </si>
  <si>
    <t>SANTA BARBARA DE CARHUACAYAN</t>
  </si>
  <si>
    <t>PALLANGA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</si>
  <si>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</si>
  <si>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</si>
  <si>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</si>
  <si>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</si>
  <si>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</si>
  <si>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</si>
  <si>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CUSCO</t>
  </si>
  <si>
    <t>ESPINAR</t>
  </si>
  <si>
    <t>LIXIViACIÓN</t>
  </si>
  <si>
    <t>COMPAÑIA MINERA ARGENTUM S.A.</t>
  </si>
  <si>
    <t>MOROCOCHA</t>
  </si>
  <si>
    <t>MANUELITA</t>
  </si>
  <si>
    <t>ANTICONA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</si>
  <si>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</si>
  <si>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</si>
  <si>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</si>
  <si>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</si>
  <si>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</si>
  <si>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</si>
  <si>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HUACHOCOLPA UNO</t>
  </si>
  <si>
    <t>HUACHOCOLPA</t>
  </si>
  <si>
    <t>COMPAÑIA MINERA CONDESTABLE S.A.</t>
  </si>
  <si>
    <t>ACUMULACION CONDESTABLE</t>
  </si>
  <si>
    <t>CAÑETE</t>
  </si>
  <si>
    <t>COAYLLO</t>
  </si>
  <si>
    <t>CERRO LINDO</t>
  </si>
  <si>
    <t>ICA</t>
  </si>
  <si>
    <t>CHINCHA</t>
  </si>
  <si>
    <t>CHAVIN</t>
  </si>
  <si>
    <t>MILPO Nº1</t>
  </si>
  <si>
    <t>YANACANCHA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</si>
  <si>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</si>
  <si>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</si>
  <si>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</si>
  <si>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</si>
  <si>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</si>
  <si>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</si>
  <si>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</si>
  <si>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</si>
  <si>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</si>
  <si>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NICOLAS S.A.</t>
  </si>
  <si>
    <t>COLORADA</t>
  </si>
  <si>
    <t>CAJAMARCA</t>
  </si>
  <si>
    <t>HUALGAYOC</t>
  </si>
  <si>
    <t>MEJIA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</si>
  <si>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</si>
  <si>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</si>
  <si>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</si>
  <si>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</si>
  <si>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</si>
  <si>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</si>
  <si>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</si>
  <si>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</si>
  <si>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</si>
  <si>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</si>
  <si>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TACAZA</t>
  </si>
  <si>
    <t>PUNO</t>
  </si>
  <si>
    <t>LAMPA</t>
  </si>
  <si>
    <t>SANTA LUCIA</t>
  </si>
  <si>
    <t>CORPORACION MINERA LIBRA S.A.C.</t>
  </si>
  <si>
    <t>MARCONA</t>
  </si>
  <si>
    <t>COBRIZA 1126</t>
  </si>
  <si>
    <t>CHURCAMPA</t>
  </si>
  <si>
    <t>SAN PEDRO DE CORIS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</si>
  <si>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</si>
  <si>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</si>
  <si>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</si>
  <si>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</si>
  <si>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</si>
  <si>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</si>
  <si>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</si>
  <si>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ACUMULACION ISCAYCRUZ</t>
  </si>
  <si>
    <t>OYON</t>
  </si>
  <si>
    <t>CASAPALCA-6</t>
  </si>
  <si>
    <t>HUAROCHIRI</t>
  </si>
  <si>
    <t>CHICLA</t>
  </si>
  <si>
    <t>CASAPALCA-8</t>
  </si>
  <si>
    <t>SANTIAGO</t>
  </si>
  <si>
    <t>GOLD FIELDS LA CIMA S.A.</t>
  </si>
  <si>
    <t>CAROLINA Nº1</t>
  </si>
  <si>
    <t>AQUIA</t>
  </si>
  <si>
    <t>AREQUIPA</t>
  </si>
  <si>
    <t>MINERA BATEAS S.A.C.</t>
  </si>
  <si>
    <t>SAN CRISTOBAL</t>
  </si>
  <si>
    <t>CAYLLOMA</t>
  </si>
  <si>
    <t>MINERA CHINALCO PERÚ S.A.</t>
  </si>
  <si>
    <t>TOROMOCHO</t>
  </si>
  <si>
    <t>MINERA COLQUISIRI S.A.</t>
  </si>
  <si>
    <t>MARIA TERESA</t>
  </si>
  <si>
    <t>HUARAL</t>
  </si>
  <si>
    <t>CARAVELI</t>
  </si>
  <si>
    <t>MINERA DON ELISEO S.A.C.</t>
  </si>
  <si>
    <t>PISCO</t>
  </si>
  <si>
    <t>HUMAY</t>
  </si>
  <si>
    <t>MINERA HUINAC S.A.C.</t>
  </si>
  <si>
    <t>ADMIRADA-ATILA</t>
  </si>
  <si>
    <t>MINERA PAMPA DE COBRE S.A.</t>
  </si>
  <si>
    <t>MINAS DE COBRE CHAPI</t>
  </si>
  <si>
    <t>GENERAL SANCHEZ CERRO</t>
  </si>
  <si>
    <t>LA CAPILLA</t>
  </si>
  <si>
    <t>MINERA SANTA ENMA S.A.C.</t>
  </si>
  <si>
    <t>CINCO CRUCES</t>
  </si>
  <si>
    <t>EL CARMEN</t>
  </si>
  <si>
    <t>MINERA SHUNTUR S.A.C.</t>
  </si>
  <si>
    <t>SHUNTUR</t>
  </si>
  <si>
    <t>HUARAZ</t>
  </si>
  <si>
    <t>PIRA</t>
  </si>
  <si>
    <t>MINERA TITAN DEL PERU S.R.L.</t>
  </si>
  <si>
    <t>BELEN</t>
  </si>
  <si>
    <t>CHALA</t>
  </si>
  <si>
    <t>NYRSTAR ANCASH S.A.</t>
  </si>
  <si>
    <t>CONTONGA</t>
  </si>
  <si>
    <t>HUACHIS</t>
  </si>
  <si>
    <t>PAN AMERICAN SILVER HUARON S.A.</t>
  </si>
  <si>
    <t>HUARON</t>
  </si>
  <si>
    <t>PROCESADORA SANTA ANA S.A.C.</t>
  </si>
  <si>
    <t>ZORRO I 2008</t>
  </si>
  <si>
    <t>S.M.R.L. GOTAS DE ORO</t>
  </si>
  <si>
    <t>EL SOL NACIENTE TERCERO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</si>
  <si>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</si>
  <si>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</si>
  <si>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</si>
  <si>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</si>
  <si>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</si>
  <si>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</si>
  <si>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</si>
  <si>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SOCIEDAD MINERA EL BROCAL S.A.A.</t>
  </si>
  <si>
    <t>COLQUIJIRCA N°1</t>
  </si>
  <si>
    <t>ACUMULACION CUAJONE</t>
  </si>
  <si>
    <t>MARISCAL NIETO</t>
  </si>
  <si>
    <t>TORATA</t>
  </si>
  <si>
    <t>TACNA</t>
  </si>
  <si>
    <t>JORGE BASADRE</t>
  </si>
  <si>
    <t>ILABAYA</t>
  </si>
  <si>
    <t>TREVALI PERU S.A.C.</t>
  </si>
  <si>
    <t>UNIDAD SANTANDER</t>
  </si>
  <si>
    <t>SANTA CRUZ DE ANDAMARCA</t>
  </si>
  <si>
    <t>VOLCAN COMPAÑÍA MINERA S.A.A.</t>
  </si>
  <si>
    <t>ANDAYCHAGUA</t>
  </si>
  <si>
    <t>HUAY-HUAY</t>
  </si>
  <si>
    <t>TICLIO</t>
  </si>
  <si>
    <t>CARAHUACRA</t>
  </si>
  <si>
    <t>COLOMBIA Y SOCAVON SANTA ROSA</t>
  </si>
  <si>
    <t>COMPAÑIA MINERA CAUDALOSA S.A.</t>
  </si>
  <si>
    <t>CORPORACION MINERA CASTROVIRREYNA S.A</t>
  </si>
  <si>
    <t>N 1 RELIQUIAS</t>
  </si>
  <si>
    <t>CASTROVIRREYNA</t>
  </si>
  <si>
    <t>DOE RUN PERU S.R.L. EN LIQUIDACION EN MARCHA</t>
  </si>
  <si>
    <t>MILPO ANDINA PERU S.A.C.</t>
  </si>
  <si>
    <t>HUDBAY PERU S.A.C.</t>
  </si>
  <si>
    <t>CHUMBIVILCAS</t>
  </si>
  <si>
    <t>VELILLE</t>
  </si>
  <si>
    <t>ACUMULACION TOQUEPALA</t>
  </si>
  <si>
    <t>COMPAÑIA MINERA ZELTA S.A.C.</t>
  </si>
  <si>
    <t>ZELTA</t>
  </si>
  <si>
    <t>SALAVERRY</t>
  </si>
  <si>
    <t>PARARRAYO</t>
  </si>
  <si>
    <t>WCBS LLC PERU S.A.C.</t>
  </si>
  <si>
    <t>DOÑA ANGELINA UNO</t>
  </si>
  <si>
    <t>EMPRESA MINERA MINAS ICAS S.A.C.</t>
  </si>
  <si>
    <t>NASCA</t>
  </si>
  <si>
    <t>PLANTA CONCENTRADORA MARIA MERCEDES S.A.C.</t>
  </si>
  <si>
    <t>ROBERTINA UNO</t>
  </si>
  <si>
    <t>PAUCARTAMBO</t>
  </si>
  <si>
    <t>ROBERTINA DOS</t>
  </si>
  <si>
    <t>COMPAÑÍA MINERA MILPO S.A.A.</t>
  </si>
  <si>
    <t>ACUMULACION TICLIO</t>
  </si>
  <si>
    <t>ACUMULACION ANDAYCHAGUA</t>
  </si>
  <si>
    <t>COMPAÑÍA DE MINAS BUENAVENTURA S.A.A.</t>
  </si>
  <si>
    <t>ICA Nº 1 DE CLARITA FIN</t>
  </si>
  <si>
    <t>COMPAÑIA MINERA KOLPA S.A.</t>
  </si>
  <si>
    <t>SAN PEDRO</t>
  </si>
  <si>
    <t>ACUMULACION ANIMON</t>
  </si>
  <si>
    <t>CONSTANCIA</t>
  </si>
  <si>
    <t>MINERA LAS BAMBAS S.A.</t>
  </si>
  <si>
    <t>FERROBAMBA</t>
  </si>
  <si>
    <t>APURIMAC</t>
  </si>
  <si>
    <t>COTABAMBAS</t>
  </si>
  <si>
    <t>CHALLHUAHUACHO</t>
  </si>
  <si>
    <t>PRODUCCIÓN MINERA METÁLICA DE COBRE (TMF) - 2016/2015</t>
  </si>
  <si>
    <t>AC AGREGADOS S.A.</t>
  </si>
  <si>
    <t>AREQUIPA-M</t>
  </si>
  <si>
    <t>CARHUAZ</t>
  </si>
  <si>
    <t>SAN MIGUEL DE ACO</t>
  </si>
  <si>
    <t>COMPAÑIA MINERA CHUNGAR S.A.C.</t>
  </si>
  <si>
    <t>MINAS ICAS II</t>
  </si>
  <si>
    <t>MINERA CUPRIFERA G.J. PICKMANN E.I.R.L.</t>
  </si>
  <si>
    <t>NANCY</t>
  </si>
  <si>
    <t>BELLA UNION</t>
  </si>
  <si>
    <t>MINERA FERCAR E.I.R.L.</t>
  </si>
  <si>
    <t>RAQUEL</t>
  </si>
  <si>
    <t>YAUCA DEL ROSARIO</t>
  </si>
  <si>
    <t>ROBERTINA TRES B</t>
  </si>
  <si>
    <t>SOCIEDAD MINERA DE RECURSOS LINCEARES MAGISTRAL DE HUARAZ S.A.C.</t>
  </si>
  <si>
    <t>VOTORANTIM METAIS CAJAMARQUILLA S.A.</t>
  </si>
  <si>
    <t>C.M.LA OROYA-REFINACION 1 Y 2</t>
  </si>
  <si>
    <t>LA OROYA</t>
  </si>
  <si>
    <t>TOTAL - MARZO</t>
  </si>
  <si>
    <t>TOTAL ACUMULADO ENERO - MARZO</t>
  </si>
  <si>
    <t>TOTAL COMPARADO ACUMULADO - ENERO - MARZO</t>
  </si>
  <si>
    <t>Var. % 2016/2015 - MARZO</t>
  </si>
  <si>
    <t>Var. % 2016/2015 - ENERO - MARZO</t>
  </si>
  <si>
    <t>MINERA AURIFERA HH PICKMANN E.I.R.L.</t>
  </si>
  <si>
    <t>JESUS</t>
  </si>
  <si>
    <t>PROCESADORA COSTA SUR S.A.C.</t>
  </si>
  <si>
    <t>RAUL 40</t>
  </si>
  <si>
    <t>HUANUHUANU</t>
  </si>
  <si>
    <t>MORADA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</si>
</sst>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" fontId="4" fillId="34" borderId="14" xfId="0" applyNumberFormat="1" applyFont="1" applyFill="1" applyBorder="1" applyAlignment="1">
      <alignment/>
    </xf>
    <xf numFmtId="4" fontId="4" fillId="34" borderId="20" xfId="0" applyNumberFormat="1" applyFont="1" applyFill="1" applyBorder="1" applyAlignment="1">
      <alignment/>
    </xf>
    <xf numFmtId="4" fontId="4" fillId="34" borderId="17" xfId="0" applyNumberFormat="1" applyFont="1" applyFill="1" applyBorder="1" applyAlignment="1">
      <alignment/>
    </xf>
    <xf numFmtId="4" fontId="3" fillId="0" borderId="12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 quotePrefix="1">
      <alignment horizontal="right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/>
    </xf>
    <xf numFmtId="0" fontId="5" fillId="34" borderId="15" xfId="0" applyFont="1" applyFill="1" applyBorder="1" applyAlignment="1">
      <alignment horizontal="center" wrapText="1"/>
    </xf>
    <xf numFmtId="0" fontId="5" fillId="34" borderId="16" xfId="0" applyFont="1" applyFill="1" applyBorder="1" applyAlignment="1">
      <alignment horizontal="center" wrapText="1"/>
    </xf>
    <xf numFmtId="0" fontId="5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5" fillId="34" borderId="13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34" borderId="11" xfId="0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8.7109375" style="1" customWidth="1"/>
    <col min="2" max="2" width="14.00390625" style="1" bestFit="1" customWidth="1"/>
    <col min="3" max="3" width="32.7109375" style="1" bestFit="1" customWidth="1"/>
    <col min="4" max="4" width="73.57421875" style="1" bestFit="1" customWidth="1"/>
    <col min="5" max="5" width="35.57421875" style="1" bestFit="1" customWidth="1"/>
    <col min="6" max="6" width="16.57421875" style="1" customWidth="1"/>
    <col min="7" max="7" width="26.710937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125" style="1" bestFit="1" customWidth="1"/>
    <col min="22" max="22" width="14.140625" style="1" customWidth="1"/>
    <col min="23" max="16384" width="11.421875" style="1" customWidth="1"/>
  </cols>
  <sheetData>
    <row r="1" ht="18">
      <c r="A1" s="46" t="s">
        <v>233</v>
      </c>
    </row>
    <row r="2" ht="13.5" thickBot="1">
      <c r="A2" s="65"/>
    </row>
    <row r="3" spans="1:22" ht="13.5" thickBot="1">
      <c r="A3" s="47"/>
      <c r="I3" s="56">
        <v>2016</v>
      </c>
      <c r="J3" s="57"/>
      <c r="K3" s="57"/>
      <c r="L3" s="57"/>
      <c r="M3" s="57"/>
      <c r="N3" s="58"/>
      <c r="O3" s="56">
        <v>2015</v>
      </c>
      <c r="P3" s="57"/>
      <c r="Q3" s="57"/>
      <c r="R3" s="57"/>
      <c r="S3" s="57"/>
      <c r="T3" s="58"/>
      <c r="U3" s="5"/>
      <c r="V3" s="5"/>
    </row>
    <row r="4" spans="1:22" ht="73.5" customHeight="1">
      <c r="A4" s="48" t="s">
        <v>0</v>
      </c>
      <c r="B4" s="29" t="s">
        <v>1</v>
      </c>
      <c r="C4" s="29" t="s">
        <v>11</v>
      </c>
      <c r="D4" s="29" t="s">
        <v>2</v>
      </c>
      <c r="E4" s="29" t="s">
        <v>3</v>
      </c>
      <c r="F4" s="29" t="s">
        <v>4</v>
      </c>
      <c r="G4" s="29" t="s">
        <v>5</v>
      </c>
      <c r="H4" s="30" t="s">
        <v>6</v>
      </c>
      <c r="I4" s="48" t="s">
        <v>12</v>
      </c>
      <c r="J4" s="29" t="s">
        <v>7</v>
      </c>
      <c r="K4" s="29" t="s">
        <v>251</v>
      </c>
      <c r="L4" s="29" t="s">
        <v>13</v>
      </c>
      <c r="M4" s="29" t="s">
        <v>8</v>
      </c>
      <c r="N4" s="49" t="s">
        <v>252</v>
      </c>
      <c r="O4" s="48" t="s">
        <v>14</v>
      </c>
      <c r="P4" s="29" t="s">
        <v>15</v>
      </c>
      <c r="Q4" s="29" t="s">
        <v>251</v>
      </c>
      <c r="R4" s="29" t="s">
        <v>16</v>
      </c>
      <c r="S4" s="29" t="s">
        <v>17</v>
      </c>
      <c r="T4" s="49" t="s">
        <v>253</v>
      </c>
      <c r="U4" s="50" t="s">
        <v>254</v>
      </c>
      <c r="V4" s="49" t="s">
        <v>255</v>
      </c>
    </row>
    <row r="5" spans="1:22" ht="12.75">
      <c r="A5" s="17"/>
      <c r="B5" s="10"/>
      <c r="C5" s="10"/>
      <c r="D5" s="10"/>
      <c r="E5" s="10"/>
      <c r="F5" s="10"/>
      <c r="G5" s="10"/>
      <c r="H5" s="15"/>
      <c r="I5" s="17"/>
      <c r="J5" s="10"/>
      <c r="K5" s="11"/>
      <c r="L5" s="10"/>
      <c r="M5" s="10"/>
      <c r="N5" s="18"/>
      <c r="O5" s="17"/>
      <c r="P5" s="10"/>
      <c r="Q5" s="11"/>
      <c r="R5" s="10"/>
      <c r="S5" s="10"/>
      <c r="T5" s="18"/>
      <c r="U5" s="16"/>
      <c r="V5" s="31"/>
    </row>
    <row r="6" spans="1:22" ht="15">
      <c r="A6" s="42" t="s">
        <v>9</v>
      </c>
      <c r="B6" s="39" t="s">
        <v>35</v>
      </c>
      <c r="C6" s="39" t="s">
        <v>36</v>
      </c>
      <c r="D6" s="39" t="s">
        <v>234</v>
      </c>
      <c r="E6" s="39" t="s">
        <v>235</v>
      </c>
      <c r="F6" s="39" t="s">
        <v>39</v>
      </c>
      <c r="G6" s="39" t="s">
        <v>236</v>
      </c>
      <c r="H6" s="43" t="s">
        <v>237</v>
      </c>
      <c r="I6" s="44">
        <v>0</v>
      </c>
      <c r="J6" s="40">
        <v>0</v>
      </c>
      <c r="K6" s="41">
        <v>0</v>
      </c>
      <c r="L6" s="40">
        <v>24.439472</v>
      </c>
      <c r="M6" s="40">
        <v>14.843412</v>
      </c>
      <c r="N6" s="45">
        <v>39.282884</v>
      </c>
      <c r="O6" s="44">
        <v>0</v>
      </c>
      <c r="P6" s="40">
        <v>0</v>
      </c>
      <c r="Q6" s="41">
        <v>0</v>
      </c>
      <c r="R6" s="40">
        <v>0</v>
      </c>
      <c r="S6" s="40">
        <v>0</v>
      </c>
      <c r="T6" s="45">
        <v>0</v>
      </c>
      <c r="U6" s="37" t="s">
        <v>28</v>
      </c>
      <c r="V6" s="38" t="s">
        <v>28</v>
      </c>
    </row>
    <row r="7" spans="1:22" ht="15">
      <c r="A7" s="42" t="s">
        <v>9</v>
      </c>
      <c r="B7" s="39" t="s">
        <v>35</v>
      </c>
      <c r="C7" s="39" t="s">
        <v>36</v>
      </c>
      <c r="D7" s="39" t="s">
        <v>37</v>
      </c>
      <c r="E7" s="39" t="s">
        <v>38</v>
      </c>
      <c r="F7" s="39" t="s">
        <v>39</v>
      </c>
      <c r="G7" s="39" t="s">
        <v>40</v>
      </c>
      <c r="H7" s="43" t="s">
        <v>41</v>
      </c>
      <c r="I7" s="44">
        <v>7.608541</v>
      </c>
      <c r="J7" s="40">
        <v>15.44792</v>
      </c>
      <c r="K7" s="41">
        <v>23.05646</v>
      </c>
      <c r="L7" s="40">
        <v>7.608541</v>
      </c>
      <c r="M7" s="40">
        <v>27.589964</v>
      </c>
      <c r="N7" s="45">
        <v>35.198504</v>
      </c>
      <c r="O7" s="44">
        <v>0</v>
      </c>
      <c r="P7" s="40">
        <v>10.237158</v>
      </c>
      <c r="Q7" s="41">
        <v>10.237158</v>
      </c>
      <c r="R7" s="40">
        <v>0</v>
      </c>
      <c r="S7" s="40">
        <v>24.890739</v>
      </c>
      <c r="T7" s="45">
        <v>24.890739</v>
      </c>
      <c r="U7" s="37" t="s">
        <v>28</v>
      </c>
      <c r="V7" s="32">
        <f>+((N7/T7)-1)*100</f>
        <v>41.412048874884746</v>
      </c>
    </row>
    <row r="8" spans="1:22" ht="15">
      <c r="A8" s="42" t="s">
        <v>9</v>
      </c>
      <c r="B8" s="39" t="s">
        <v>35</v>
      </c>
      <c r="C8" s="39" t="s">
        <v>31</v>
      </c>
      <c r="D8" s="39" t="s">
        <v>42</v>
      </c>
      <c r="E8" s="39" t="s">
        <v>43</v>
      </c>
      <c r="F8" s="39" t="s">
        <v>44</v>
      </c>
      <c r="G8" s="39" t="s">
        <v>45</v>
      </c>
      <c r="H8" s="43" t="s">
        <v>46</v>
      </c>
      <c r="I8" s="44">
        <v>0</v>
      </c>
      <c r="J8" s="40">
        <v>48.364142</v>
      </c>
      <c r="K8" s="41">
        <v>48.364142</v>
      </c>
      <c r="L8" s="40">
        <v>0</v>
      </c>
      <c r="M8" s="40">
        <v>157.31326</v>
      </c>
      <c r="N8" s="45">
        <v>157.31326</v>
      </c>
      <c r="O8" s="44">
        <v>0</v>
      </c>
      <c r="P8" s="40">
        <v>26.15422</v>
      </c>
      <c r="Q8" s="41">
        <v>26.15422</v>
      </c>
      <c r="R8" s="40">
        <v>0</v>
      </c>
      <c r="S8" s="40">
        <v>73.309438</v>
      </c>
      <c r="T8" s="45">
        <v>73.309438</v>
      </c>
      <c r="U8" s="26">
        <f>+((K8/Q8)-1)*100</f>
        <v>84.91907615673495</v>
      </c>
      <c r="V8" s="38" t="s">
        <v>28</v>
      </c>
    </row>
    <row r="9" spans="1:22" ht="15">
      <c r="A9" s="42" t="s">
        <v>9</v>
      </c>
      <c r="B9" s="39" t="s">
        <v>35</v>
      </c>
      <c r="C9" s="39" t="s">
        <v>31</v>
      </c>
      <c r="D9" s="39" t="s">
        <v>222</v>
      </c>
      <c r="E9" s="39" t="s">
        <v>47</v>
      </c>
      <c r="F9" s="39" t="s">
        <v>48</v>
      </c>
      <c r="G9" s="39" t="s">
        <v>49</v>
      </c>
      <c r="H9" s="43" t="s">
        <v>50</v>
      </c>
      <c r="I9" s="44">
        <v>0</v>
      </c>
      <c r="J9" s="40">
        <v>24.810653</v>
      </c>
      <c r="K9" s="41">
        <v>24.810653</v>
      </c>
      <c r="L9" s="40">
        <v>0</v>
      </c>
      <c r="M9" s="40">
        <v>75.987854</v>
      </c>
      <c r="N9" s="45">
        <v>75.987854</v>
      </c>
      <c r="O9" s="44">
        <v>0</v>
      </c>
      <c r="P9" s="40">
        <v>35.350354</v>
      </c>
      <c r="Q9" s="41">
        <v>35.350354</v>
      </c>
      <c r="R9" s="40">
        <v>0</v>
      </c>
      <c r="S9" s="40">
        <v>93.528123</v>
      </c>
      <c r="T9" s="45">
        <v>93.528123</v>
      </c>
      <c r="U9" s="26">
        <f aca="true" t="shared" si="0" ref="U9:U29">+((K9/Q9)-1)*100</f>
        <v>-29.814980070638054</v>
      </c>
      <c r="V9" s="32">
        <f aca="true" t="shared" si="1" ref="V7:V29">+((N9/T9)-1)*100</f>
        <v>-18.754005145596686</v>
      </c>
    </row>
    <row r="10" spans="1:22" ht="15">
      <c r="A10" s="42" t="s">
        <v>9</v>
      </c>
      <c r="B10" s="39" t="s">
        <v>35</v>
      </c>
      <c r="C10" s="39" t="s">
        <v>31</v>
      </c>
      <c r="D10" s="39" t="s">
        <v>54</v>
      </c>
      <c r="E10" s="39" t="s">
        <v>55</v>
      </c>
      <c r="F10" s="39" t="s">
        <v>39</v>
      </c>
      <c r="G10" s="39" t="s">
        <v>56</v>
      </c>
      <c r="H10" s="43" t="s">
        <v>57</v>
      </c>
      <c r="I10" s="44">
        <v>40525.962469</v>
      </c>
      <c r="J10" s="40">
        <v>1501.667542</v>
      </c>
      <c r="K10" s="41">
        <v>42027.630011</v>
      </c>
      <c r="L10" s="40">
        <v>108891.79292</v>
      </c>
      <c r="M10" s="40">
        <v>3879.371677</v>
      </c>
      <c r="N10" s="45">
        <v>112771.164598</v>
      </c>
      <c r="O10" s="44">
        <v>33228.4328</v>
      </c>
      <c r="P10" s="40">
        <v>1511.3195</v>
      </c>
      <c r="Q10" s="41">
        <v>34739.7523</v>
      </c>
      <c r="R10" s="40">
        <v>82248.3758</v>
      </c>
      <c r="S10" s="40">
        <v>4865.167</v>
      </c>
      <c r="T10" s="45">
        <v>87113.5428</v>
      </c>
      <c r="U10" s="26">
        <f t="shared" si="0"/>
        <v>20.978496473044792</v>
      </c>
      <c r="V10" s="32">
        <f t="shared" si="1"/>
        <v>29.45308039750625</v>
      </c>
    </row>
    <row r="11" spans="1:22" ht="15">
      <c r="A11" s="42" t="s">
        <v>9</v>
      </c>
      <c r="B11" s="39" t="s">
        <v>35</v>
      </c>
      <c r="C11" s="39" t="s">
        <v>31</v>
      </c>
      <c r="D11" s="39" t="s">
        <v>58</v>
      </c>
      <c r="E11" s="51" t="s">
        <v>59</v>
      </c>
      <c r="F11" s="39" t="s">
        <v>60</v>
      </c>
      <c r="G11" s="39" t="s">
        <v>61</v>
      </c>
      <c r="H11" s="43" t="s">
        <v>61</v>
      </c>
      <c r="I11" s="44">
        <v>20020.56947</v>
      </c>
      <c r="J11" s="40">
        <v>0</v>
      </c>
      <c r="K11" s="41">
        <v>20020.56947</v>
      </c>
      <c r="L11" s="40">
        <v>48448.2494</v>
      </c>
      <c r="M11" s="40">
        <v>0</v>
      </c>
      <c r="N11" s="45">
        <v>48448.2494</v>
      </c>
      <c r="O11" s="44">
        <v>12050.4999</v>
      </c>
      <c r="P11" s="40">
        <v>0</v>
      </c>
      <c r="Q11" s="41">
        <v>12050.4999</v>
      </c>
      <c r="R11" s="40">
        <v>37839.89824</v>
      </c>
      <c r="S11" s="40">
        <v>0</v>
      </c>
      <c r="T11" s="45">
        <v>37839.89824</v>
      </c>
      <c r="U11" s="26">
        <f t="shared" si="0"/>
        <v>66.13891237823253</v>
      </c>
      <c r="V11" s="32">
        <f t="shared" si="1"/>
        <v>28.034830042925595</v>
      </c>
    </row>
    <row r="12" spans="1:22" ht="15">
      <c r="A12" s="42" t="s">
        <v>9</v>
      </c>
      <c r="B12" s="39" t="s">
        <v>35</v>
      </c>
      <c r="C12" s="39" t="s">
        <v>31</v>
      </c>
      <c r="D12" s="39" t="s">
        <v>63</v>
      </c>
      <c r="E12" s="39" t="s">
        <v>64</v>
      </c>
      <c r="F12" s="39" t="s">
        <v>32</v>
      </c>
      <c r="G12" s="39" t="s">
        <v>33</v>
      </c>
      <c r="H12" s="43" t="s">
        <v>64</v>
      </c>
      <c r="I12" s="44">
        <v>352.867827</v>
      </c>
      <c r="J12" s="40">
        <v>34.020516</v>
      </c>
      <c r="K12" s="41">
        <v>386.888343</v>
      </c>
      <c r="L12" s="40">
        <v>826.013561</v>
      </c>
      <c r="M12" s="40">
        <v>90.580768</v>
      </c>
      <c r="N12" s="45">
        <v>916.594329</v>
      </c>
      <c r="O12" s="44">
        <v>252.711045</v>
      </c>
      <c r="P12" s="40">
        <v>17.232512</v>
      </c>
      <c r="Q12" s="41">
        <v>269.943557</v>
      </c>
      <c r="R12" s="40">
        <v>558.744052</v>
      </c>
      <c r="S12" s="40">
        <v>54.409386</v>
      </c>
      <c r="T12" s="45">
        <v>613.153438</v>
      </c>
      <c r="U12" s="26">
        <f t="shared" si="0"/>
        <v>43.32194007505059</v>
      </c>
      <c r="V12" s="32">
        <f t="shared" si="1"/>
        <v>49.488573690424275</v>
      </c>
    </row>
    <row r="13" spans="1:22" ht="15">
      <c r="A13" s="42" t="s">
        <v>9</v>
      </c>
      <c r="B13" s="39" t="s">
        <v>35</v>
      </c>
      <c r="C13" s="39" t="s">
        <v>31</v>
      </c>
      <c r="D13" s="39" t="s">
        <v>63</v>
      </c>
      <c r="E13" s="39" t="s">
        <v>66</v>
      </c>
      <c r="F13" s="39" t="s">
        <v>32</v>
      </c>
      <c r="G13" s="39" t="s">
        <v>33</v>
      </c>
      <c r="H13" s="43" t="s">
        <v>33</v>
      </c>
      <c r="I13" s="44">
        <v>317.580264</v>
      </c>
      <c r="J13" s="40">
        <v>54.896972</v>
      </c>
      <c r="K13" s="41">
        <v>372.477236</v>
      </c>
      <c r="L13" s="40">
        <v>734.665973</v>
      </c>
      <c r="M13" s="40">
        <v>153.518155</v>
      </c>
      <c r="N13" s="45">
        <v>888.184128</v>
      </c>
      <c r="O13" s="44">
        <v>224.657082</v>
      </c>
      <c r="P13" s="40">
        <v>33.624648</v>
      </c>
      <c r="Q13" s="41">
        <v>258.28173</v>
      </c>
      <c r="R13" s="40">
        <v>491.746761</v>
      </c>
      <c r="S13" s="40">
        <v>114.293434</v>
      </c>
      <c r="T13" s="45">
        <v>606.040195</v>
      </c>
      <c r="U13" s="26">
        <f t="shared" si="0"/>
        <v>44.21354386932441</v>
      </c>
      <c r="V13" s="32">
        <f t="shared" si="1"/>
        <v>46.55531684659957</v>
      </c>
    </row>
    <row r="14" spans="1:22" ht="15">
      <c r="A14" s="42" t="s">
        <v>9</v>
      </c>
      <c r="B14" s="39" t="s">
        <v>35</v>
      </c>
      <c r="C14" s="39" t="s">
        <v>31</v>
      </c>
      <c r="D14" s="39" t="s">
        <v>63</v>
      </c>
      <c r="E14" s="39" t="s">
        <v>65</v>
      </c>
      <c r="F14" s="39" t="s">
        <v>32</v>
      </c>
      <c r="G14" s="39" t="s">
        <v>33</v>
      </c>
      <c r="H14" s="43" t="s">
        <v>33</v>
      </c>
      <c r="I14" s="44">
        <v>348.393376</v>
      </c>
      <c r="J14" s="40">
        <v>19.767266</v>
      </c>
      <c r="K14" s="41">
        <v>368.160642</v>
      </c>
      <c r="L14" s="40">
        <v>819.19084</v>
      </c>
      <c r="M14" s="40">
        <v>46.778968</v>
      </c>
      <c r="N14" s="45">
        <v>865.969808</v>
      </c>
      <c r="O14" s="44">
        <v>250.45805</v>
      </c>
      <c r="P14" s="40">
        <v>4.36838</v>
      </c>
      <c r="Q14" s="41">
        <v>254.82643</v>
      </c>
      <c r="R14" s="40">
        <v>573.146705</v>
      </c>
      <c r="S14" s="40">
        <v>16.460855</v>
      </c>
      <c r="T14" s="45">
        <v>589.60756</v>
      </c>
      <c r="U14" s="26">
        <f aca="true" t="shared" si="2" ref="U14:U77">+((K14/Q14)-1)*100</f>
        <v>44.47506171161288</v>
      </c>
      <c r="V14" s="32">
        <f aca="true" t="shared" si="3" ref="V14:V77">+((N14/T14)-1)*100</f>
        <v>46.87223617010608</v>
      </c>
    </row>
    <row r="15" spans="1:22" ht="15">
      <c r="A15" s="42" t="s">
        <v>9</v>
      </c>
      <c r="B15" s="39" t="s">
        <v>35</v>
      </c>
      <c r="C15" s="39" t="s">
        <v>31</v>
      </c>
      <c r="D15" s="39" t="s">
        <v>67</v>
      </c>
      <c r="E15" s="51" t="s">
        <v>68</v>
      </c>
      <c r="F15" s="39" t="s">
        <v>69</v>
      </c>
      <c r="G15" s="39" t="s">
        <v>69</v>
      </c>
      <c r="H15" s="43" t="s">
        <v>70</v>
      </c>
      <c r="I15" s="44">
        <v>16.00938</v>
      </c>
      <c r="J15" s="40">
        <v>85.229956</v>
      </c>
      <c r="K15" s="41">
        <v>101.239336</v>
      </c>
      <c r="L15" s="40">
        <v>68.877987</v>
      </c>
      <c r="M15" s="40">
        <v>243.435255</v>
      </c>
      <c r="N15" s="45">
        <v>312.313242</v>
      </c>
      <c r="O15" s="44">
        <v>67.689</v>
      </c>
      <c r="P15" s="40">
        <v>118.168305</v>
      </c>
      <c r="Q15" s="41">
        <v>185.857305</v>
      </c>
      <c r="R15" s="40">
        <v>201.645915</v>
      </c>
      <c r="S15" s="40">
        <v>325.882534</v>
      </c>
      <c r="T15" s="45">
        <v>527.528449</v>
      </c>
      <c r="U15" s="26">
        <f t="shared" si="2"/>
        <v>-45.52846012697752</v>
      </c>
      <c r="V15" s="32">
        <f t="shared" si="3"/>
        <v>-40.79689112652956</v>
      </c>
    </row>
    <row r="16" spans="1:22" ht="15">
      <c r="A16" s="42" t="s">
        <v>9</v>
      </c>
      <c r="B16" s="39" t="s">
        <v>35</v>
      </c>
      <c r="C16" s="39" t="s">
        <v>31</v>
      </c>
      <c r="D16" s="39" t="s">
        <v>71</v>
      </c>
      <c r="E16" s="51" t="s">
        <v>72</v>
      </c>
      <c r="F16" s="39" t="s">
        <v>32</v>
      </c>
      <c r="G16" s="39" t="s">
        <v>33</v>
      </c>
      <c r="H16" s="43" t="s">
        <v>33</v>
      </c>
      <c r="I16" s="44">
        <v>315.049881</v>
      </c>
      <c r="J16" s="40">
        <v>0</v>
      </c>
      <c r="K16" s="41">
        <v>315.049881</v>
      </c>
      <c r="L16" s="40">
        <v>918.625677</v>
      </c>
      <c r="M16" s="40">
        <v>0</v>
      </c>
      <c r="N16" s="45">
        <v>918.625677</v>
      </c>
      <c r="O16" s="44">
        <v>235.030491</v>
      </c>
      <c r="P16" s="40">
        <v>0</v>
      </c>
      <c r="Q16" s="41">
        <v>235.030491</v>
      </c>
      <c r="R16" s="40">
        <v>586.202625</v>
      </c>
      <c r="S16" s="40">
        <v>0</v>
      </c>
      <c r="T16" s="45">
        <v>586.202625</v>
      </c>
      <c r="U16" s="26">
        <f t="shared" si="2"/>
        <v>34.046386772854945</v>
      </c>
      <c r="V16" s="32">
        <f t="shared" si="3"/>
        <v>56.707875028707</v>
      </c>
    </row>
    <row r="17" spans="1:22" ht="15">
      <c r="A17" s="42" t="s">
        <v>9</v>
      </c>
      <c r="B17" s="39" t="s">
        <v>35</v>
      </c>
      <c r="C17" s="39" t="s">
        <v>31</v>
      </c>
      <c r="D17" s="39" t="s">
        <v>197</v>
      </c>
      <c r="E17" s="39" t="s">
        <v>73</v>
      </c>
      <c r="F17" s="39" t="s">
        <v>48</v>
      </c>
      <c r="G17" s="39" t="s">
        <v>48</v>
      </c>
      <c r="H17" s="43" t="s">
        <v>74</v>
      </c>
      <c r="I17" s="44">
        <v>0</v>
      </c>
      <c r="J17" s="40">
        <v>0</v>
      </c>
      <c r="K17" s="41">
        <v>0</v>
      </c>
      <c r="L17" s="40">
        <v>0</v>
      </c>
      <c r="M17" s="40">
        <v>0</v>
      </c>
      <c r="N17" s="45">
        <v>0</v>
      </c>
      <c r="O17" s="44">
        <v>49.555221</v>
      </c>
      <c r="P17" s="40">
        <v>28.778408</v>
      </c>
      <c r="Q17" s="41">
        <v>78.333629</v>
      </c>
      <c r="R17" s="40">
        <v>207.614053</v>
      </c>
      <c r="S17" s="40">
        <v>111.114266</v>
      </c>
      <c r="T17" s="45">
        <v>318.728319</v>
      </c>
      <c r="U17" s="37" t="s">
        <v>28</v>
      </c>
      <c r="V17" s="38" t="s">
        <v>28</v>
      </c>
    </row>
    <row r="18" spans="1:22" ht="15">
      <c r="A18" s="42" t="s">
        <v>9</v>
      </c>
      <c r="B18" s="39" t="s">
        <v>35</v>
      </c>
      <c r="C18" s="39" t="s">
        <v>31</v>
      </c>
      <c r="D18" s="39" t="s">
        <v>238</v>
      </c>
      <c r="E18" s="39" t="s">
        <v>51</v>
      </c>
      <c r="F18" s="39" t="s">
        <v>32</v>
      </c>
      <c r="G18" s="39" t="s">
        <v>33</v>
      </c>
      <c r="H18" s="43" t="s">
        <v>52</v>
      </c>
      <c r="I18" s="44">
        <v>0</v>
      </c>
      <c r="J18" s="40">
        <v>49.504283</v>
      </c>
      <c r="K18" s="41">
        <v>49.504283</v>
      </c>
      <c r="L18" s="40">
        <v>0</v>
      </c>
      <c r="M18" s="40">
        <v>148.667535</v>
      </c>
      <c r="N18" s="45">
        <v>148.667535</v>
      </c>
      <c r="O18" s="44">
        <v>0</v>
      </c>
      <c r="P18" s="40">
        <v>60.118222</v>
      </c>
      <c r="Q18" s="41">
        <v>60.118222</v>
      </c>
      <c r="R18" s="40">
        <v>0</v>
      </c>
      <c r="S18" s="40">
        <v>144.007699</v>
      </c>
      <c r="T18" s="45">
        <v>144.007699</v>
      </c>
      <c r="U18" s="26">
        <f t="shared" si="2"/>
        <v>-17.655111290550142</v>
      </c>
      <c r="V18" s="32">
        <f t="shared" si="3"/>
        <v>3.2358242179815644</v>
      </c>
    </row>
    <row r="19" spans="1:22" ht="15">
      <c r="A19" s="42" t="s">
        <v>9</v>
      </c>
      <c r="B19" s="39" t="s">
        <v>35</v>
      </c>
      <c r="C19" s="39" t="s">
        <v>31</v>
      </c>
      <c r="D19" s="39" t="s">
        <v>238</v>
      </c>
      <c r="E19" s="51" t="s">
        <v>53</v>
      </c>
      <c r="F19" s="39" t="s">
        <v>32</v>
      </c>
      <c r="G19" s="39" t="s">
        <v>33</v>
      </c>
      <c r="H19" s="43" t="s">
        <v>52</v>
      </c>
      <c r="I19" s="44">
        <v>0</v>
      </c>
      <c r="J19" s="40">
        <v>0</v>
      </c>
      <c r="K19" s="41">
        <v>0</v>
      </c>
      <c r="L19" s="40">
        <v>0</v>
      </c>
      <c r="M19" s="40">
        <v>0</v>
      </c>
      <c r="N19" s="45">
        <v>0</v>
      </c>
      <c r="O19" s="44">
        <v>0</v>
      </c>
      <c r="P19" s="40">
        <v>20.361933</v>
      </c>
      <c r="Q19" s="41">
        <v>20.361933</v>
      </c>
      <c r="R19" s="40">
        <v>0</v>
      </c>
      <c r="S19" s="40">
        <v>69.081665</v>
      </c>
      <c r="T19" s="45">
        <v>69.081665</v>
      </c>
      <c r="U19" s="37" t="s">
        <v>28</v>
      </c>
      <c r="V19" s="38" t="s">
        <v>28</v>
      </c>
    </row>
    <row r="20" spans="1:22" ht="15">
      <c r="A20" s="42" t="s">
        <v>9</v>
      </c>
      <c r="B20" s="39" t="s">
        <v>35</v>
      </c>
      <c r="C20" s="39" t="s">
        <v>31</v>
      </c>
      <c r="D20" s="39" t="s">
        <v>75</v>
      </c>
      <c r="E20" s="39" t="s">
        <v>76</v>
      </c>
      <c r="F20" s="39" t="s">
        <v>20</v>
      </c>
      <c r="G20" s="39" t="s">
        <v>77</v>
      </c>
      <c r="H20" s="43" t="s">
        <v>78</v>
      </c>
      <c r="I20" s="44">
        <v>1719.830469</v>
      </c>
      <c r="J20" s="40">
        <v>0</v>
      </c>
      <c r="K20" s="41">
        <v>1719.830469</v>
      </c>
      <c r="L20" s="40">
        <v>4894.643832</v>
      </c>
      <c r="M20" s="40">
        <v>0</v>
      </c>
      <c r="N20" s="45">
        <v>4894.643832</v>
      </c>
      <c r="O20" s="44">
        <v>1434.334885</v>
      </c>
      <c r="P20" s="40">
        <v>0</v>
      </c>
      <c r="Q20" s="41">
        <v>1434.334885</v>
      </c>
      <c r="R20" s="40">
        <v>4208.706634</v>
      </c>
      <c r="S20" s="40">
        <v>0</v>
      </c>
      <c r="T20" s="45">
        <v>4208.706634</v>
      </c>
      <c r="U20" s="26">
        <f t="shared" si="2"/>
        <v>19.904388227997405</v>
      </c>
      <c r="V20" s="32">
        <f t="shared" si="3"/>
        <v>16.298052053774946</v>
      </c>
    </row>
    <row r="21" spans="1:22" ht="15">
      <c r="A21" s="42" t="s">
        <v>9</v>
      </c>
      <c r="B21" s="39" t="s">
        <v>35</v>
      </c>
      <c r="C21" s="39" t="s">
        <v>31</v>
      </c>
      <c r="D21" s="39" t="s">
        <v>224</v>
      </c>
      <c r="E21" s="39" t="s">
        <v>73</v>
      </c>
      <c r="F21" s="39" t="s">
        <v>48</v>
      </c>
      <c r="G21" s="39" t="s">
        <v>48</v>
      </c>
      <c r="H21" s="43" t="s">
        <v>74</v>
      </c>
      <c r="I21" s="44">
        <v>46.70793</v>
      </c>
      <c r="J21" s="40">
        <v>30.040804</v>
      </c>
      <c r="K21" s="41">
        <v>76.748734</v>
      </c>
      <c r="L21" s="40">
        <v>159.454746</v>
      </c>
      <c r="M21" s="40">
        <v>83.469014</v>
      </c>
      <c r="N21" s="45">
        <v>242.92376</v>
      </c>
      <c r="O21" s="44">
        <v>0</v>
      </c>
      <c r="P21" s="40">
        <v>0</v>
      </c>
      <c r="Q21" s="41">
        <v>0</v>
      </c>
      <c r="R21" s="40">
        <v>0</v>
      </c>
      <c r="S21" s="40">
        <v>0</v>
      </c>
      <c r="T21" s="45">
        <v>0</v>
      </c>
      <c r="U21" s="37" t="s">
        <v>28</v>
      </c>
      <c r="V21" s="38" t="s">
        <v>28</v>
      </c>
    </row>
    <row r="22" spans="1:22" ht="15">
      <c r="A22" s="42" t="s">
        <v>9</v>
      </c>
      <c r="B22" s="39" t="s">
        <v>35</v>
      </c>
      <c r="C22" s="39" t="s">
        <v>31</v>
      </c>
      <c r="D22" s="39" t="s">
        <v>219</v>
      </c>
      <c r="E22" s="39" t="s">
        <v>79</v>
      </c>
      <c r="F22" s="39" t="s">
        <v>80</v>
      </c>
      <c r="G22" s="39" t="s">
        <v>81</v>
      </c>
      <c r="H22" s="43" t="s">
        <v>82</v>
      </c>
      <c r="I22" s="44">
        <v>2686.06008</v>
      </c>
      <c r="J22" s="40">
        <v>202.314792</v>
      </c>
      <c r="K22" s="41">
        <v>2888.374872</v>
      </c>
      <c r="L22" s="40">
        <v>10093.38767</v>
      </c>
      <c r="M22" s="40">
        <v>558.333498</v>
      </c>
      <c r="N22" s="45">
        <v>10651.721168</v>
      </c>
      <c r="O22" s="44">
        <v>2545.288852</v>
      </c>
      <c r="P22" s="40">
        <v>244.509116</v>
      </c>
      <c r="Q22" s="41">
        <v>2789.797968</v>
      </c>
      <c r="R22" s="40">
        <v>8366.820252</v>
      </c>
      <c r="S22" s="40">
        <v>688.946897</v>
      </c>
      <c r="T22" s="45">
        <v>9055.767149</v>
      </c>
      <c r="U22" s="26">
        <f t="shared" si="2"/>
        <v>3.533478235008891</v>
      </c>
      <c r="V22" s="32">
        <f t="shared" si="3"/>
        <v>17.62362031554927</v>
      </c>
    </row>
    <row r="23" spans="1:22" ht="15">
      <c r="A23" s="42" t="s">
        <v>9</v>
      </c>
      <c r="B23" s="39" t="s">
        <v>35</v>
      </c>
      <c r="C23" s="39" t="s">
        <v>31</v>
      </c>
      <c r="D23" s="39" t="s">
        <v>85</v>
      </c>
      <c r="E23" s="39" t="s">
        <v>86</v>
      </c>
      <c r="F23" s="39" t="s">
        <v>87</v>
      </c>
      <c r="G23" s="39" t="s">
        <v>88</v>
      </c>
      <c r="H23" s="43" t="s">
        <v>86</v>
      </c>
      <c r="I23" s="44">
        <v>100.035</v>
      </c>
      <c r="J23" s="40">
        <v>13.558499</v>
      </c>
      <c r="K23" s="41">
        <v>113.593499</v>
      </c>
      <c r="L23" s="40">
        <v>332.117463</v>
      </c>
      <c r="M23" s="40">
        <v>38.590817</v>
      </c>
      <c r="N23" s="45">
        <v>370.70828</v>
      </c>
      <c r="O23" s="44">
        <v>99.407024</v>
      </c>
      <c r="P23" s="40">
        <v>12.80601</v>
      </c>
      <c r="Q23" s="41">
        <v>112.213034</v>
      </c>
      <c r="R23" s="40">
        <v>317.082785</v>
      </c>
      <c r="S23" s="40">
        <v>41.996515</v>
      </c>
      <c r="T23" s="45">
        <v>359.0793</v>
      </c>
      <c r="U23" s="26">
        <f t="shared" si="2"/>
        <v>1.2302180511401195</v>
      </c>
      <c r="V23" s="32">
        <f t="shared" si="3"/>
        <v>3.2385548261901986</v>
      </c>
    </row>
    <row r="24" spans="1:22" ht="15">
      <c r="A24" s="42" t="s">
        <v>9</v>
      </c>
      <c r="B24" s="39" t="s">
        <v>35</v>
      </c>
      <c r="C24" s="39" t="s">
        <v>31</v>
      </c>
      <c r="D24" s="39" t="s">
        <v>89</v>
      </c>
      <c r="E24" s="39" t="s">
        <v>90</v>
      </c>
      <c r="F24" s="39" t="s">
        <v>91</v>
      </c>
      <c r="G24" s="39" t="s">
        <v>92</v>
      </c>
      <c r="H24" s="43" t="s">
        <v>93</v>
      </c>
      <c r="I24" s="44">
        <v>39.9529</v>
      </c>
      <c r="J24" s="40">
        <v>83.96232</v>
      </c>
      <c r="K24" s="41">
        <v>123.91522</v>
      </c>
      <c r="L24" s="40">
        <v>118.54576</v>
      </c>
      <c r="M24" s="40">
        <v>283.53881</v>
      </c>
      <c r="N24" s="45">
        <v>402.08457</v>
      </c>
      <c r="O24" s="44">
        <v>54.41056</v>
      </c>
      <c r="P24" s="40">
        <v>75.58992</v>
      </c>
      <c r="Q24" s="41">
        <v>130.00048</v>
      </c>
      <c r="R24" s="40">
        <v>143.65646</v>
      </c>
      <c r="S24" s="40">
        <v>211.7619</v>
      </c>
      <c r="T24" s="45">
        <v>355.41836</v>
      </c>
      <c r="U24" s="26">
        <f t="shared" si="2"/>
        <v>-4.680951947254353</v>
      </c>
      <c r="V24" s="32">
        <f t="shared" si="3"/>
        <v>13.12993791316801</v>
      </c>
    </row>
    <row r="25" spans="1:22" ht="15">
      <c r="A25" s="42" t="s">
        <v>9</v>
      </c>
      <c r="B25" s="39" t="s">
        <v>35</v>
      </c>
      <c r="C25" s="39" t="s">
        <v>31</v>
      </c>
      <c r="D25" s="39" t="s">
        <v>94</v>
      </c>
      <c r="E25" s="39" t="s">
        <v>95</v>
      </c>
      <c r="F25" s="39" t="s">
        <v>96</v>
      </c>
      <c r="G25" s="39" t="s">
        <v>97</v>
      </c>
      <c r="H25" s="43" t="s">
        <v>97</v>
      </c>
      <c r="I25" s="44">
        <v>0</v>
      </c>
      <c r="J25" s="40">
        <v>0</v>
      </c>
      <c r="K25" s="41">
        <v>0</v>
      </c>
      <c r="L25" s="40">
        <v>14.70105</v>
      </c>
      <c r="M25" s="40">
        <v>0</v>
      </c>
      <c r="N25" s="45">
        <v>14.70105</v>
      </c>
      <c r="O25" s="44">
        <v>57.95845</v>
      </c>
      <c r="P25" s="40">
        <v>0</v>
      </c>
      <c r="Q25" s="41">
        <v>57.95845</v>
      </c>
      <c r="R25" s="40">
        <v>148.874265</v>
      </c>
      <c r="S25" s="40">
        <v>0</v>
      </c>
      <c r="T25" s="45">
        <v>148.874265</v>
      </c>
      <c r="U25" s="37" t="s">
        <v>28</v>
      </c>
      <c r="V25" s="32">
        <f t="shared" si="3"/>
        <v>-90.12519054250244</v>
      </c>
    </row>
    <row r="26" spans="1:22" ht="15">
      <c r="A26" s="42" t="s">
        <v>9</v>
      </c>
      <c r="B26" s="39" t="s">
        <v>35</v>
      </c>
      <c r="C26" s="39" t="s">
        <v>31</v>
      </c>
      <c r="D26" s="39" t="s">
        <v>94</v>
      </c>
      <c r="E26" s="39" t="s">
        <v>98</v>
      </c>
      <c r="F26" s="39" t="s">
        <v>96</v>
      </c>
      <c r="G26" s="39" t="s">
        <v>97</v>
      </c>
      <c r="H26" s="43" t="s">
        <v>97</v>
      </c>
      <c r="I26" s="44">
        <v>0</v>
      </c>
      <c r="J26" s="40">
        <v>0</v>
      </c>
      <c r="K26" s="41">
        <v>0</v>
      </c>
      <c r="L26" s="40">
        <v>6.30045</v>
      </c>
      <c r="M26" s="40">
        <v>0</v>
      </c>
      <c r="N26" s="45">
        <v>6.30045</v>
      </c>
      <c r="O26" s="44">
        <v>24.839275</v>
      </c>
      <c r="P26" s="40">
        <v>0</v>
      </c>
      <c r="Q26" s="41">
        <v>24.839275</v>
      </c>
      <c r="R26" s="40">
        <v>63.803387</v>
      </c>
      <c r="S26" s="40">
        <v>0</v>
      </c>
      <c r="T26" s="45">
        <v>63.803387</v>
      </c>
      <c r="U26" s="37" t="s">
        <v>28</v>
      </c>
      <c r="V26" s="32">
        <f t="shared" si="3"/>
        <v>-90.12521075095904</v>
      </c>
    </row>
    <row r="27" spans="1:22" ht="15">
      <c r="A27" s="42" t="s">
        <v>9</v>
      </c>
      <c r="B27" s="39" t="s">
        <v>35</v>
      </c>
      <c r="C27" s="39" t="s">
        <v>31</v>
      </c>
      <c r="D27" s="39" t="s">
        <v>99</v>
      </c>
      <c r="E27" s="39" t="s">
        <v>225</v>
      </c>
      <c r="F27" s="39" t="s">
        <v>20</v>
      </c>
      <c r="G27" s="39" t="s">
        <v>101</v>
      </c>
      <c r="H27" s="43" t="s">
        <v>102</v>
      </c>
      <c r="I27" s="44">
        <v>0</v>
      </c>
      <c r="J27" s="40">
        <v>11.906778</v>
      </c>
      <c r="K27" s="41">
        <v>11.906778</v>
      </c>
      <c r="L27" s="40">
        <v>0</v>
      </c>
      <c r="M27" s="40">
        <v>38.692031</v>
      </c>
      <c r="N27" s="45">
        <v>38.692031</v>
      </c>
      <c r="O27" s="44">
        <v>0</v>
      </c>
      <c r="P27" s="40">
        <v>0</v>
      </c>
      <c r="Q27" s="41">
        <v>0</v>
      </c>
      <c r="R27" s="40">
        <v>0</v>
      </c>
      <c r="S27" s="40">
        <v>0</v>
      </c>
      <c r="T27" s="45">
        <v>0</v>
      </c>
      <c r="U27" s="37" t="s">
        <v>28</v>
      </c>
      <c r="V27" s="38" t="s">
        <v>28</v>
      </c>
    </row>
    <row r="28" spans="1:22" ht="15">
      <c r="A28" s="42" t="s">
        <v>9</v>
      </c>
      <c r="B28" s="39" t="s">
        <v>35</v>
      </c>
      <c r="C28" s="39" t="s">
        <v>31</v>
      </c>
      <c r="D28" s="39" t="s">
        <v>99</v>
      </c>
      <c r="E28" s="39" t="s">
        <v>100</v>
      </c>
      <c r="F28" s="39" t="s">
        <v>20</v>
      </c>
      <c r="G28" s="39" t="s">
        <v>101</v>
      </c>
      <c r="H28" s="43" t="s">
        <v>102</v>
      </c>
      <c r="I28" s="44">
        <v>0</v>
      </c>
      <c r="J28" s="40">
        <v>0</v>
      </c>
      <c r="K28" s="41">
        <v>0</v>
      </c>
      <c r="L28" s="40">
        <v>0</v>
      </c>
      <c r="M28" s="40">
        <v>0</v>
      </c>
      <c r="N28" s="45">
        <v>0</v>
      </c>
      <c r="O28" s="44">
        <v>0</v>
      </c>
      <c r="P28" s="40">
        <v>10.65852</v>
      </c>
      <c r="Q28" s="41">
        <v>10.65852</v>
      </c>
      <c r="R28" s="40">
        <v>2.930683</v>
      </c>
      <c r="S28" s="40">
        <v>23.087891</v>
      </c>
      <c r="T28" s="45">
        <v>26.018574</v>
      </c>
      <c r="U28" s="37" t="s">
        <v>28</v>
      </c>
      <c r="V28" s="38" t="s">
        <v>28</v>
      </c>
    </row>
    <row r="29" spans="1:22" ht="15">
      <c r="A29" s="42" t="s">
        <v>9</v>
      </c>
      <c r="B29" s="39" t="s">
        <v>35</v>
      </c>
      <c r="C29" s="39" t="s">
        <v>31</v>
      </c>
      <c r="D29" s="39" t="s">
        <v>103</v>
      </c>
      <c r="E29" s="39" t="s">
        <v>104</v>
      </c>
      <c r="F29" s="39" t="s">
        <v>39</v>
      </c>
      <c r="G29" s="39" t="s">
        <v>105</v>
      </c>
      <c r="H29" s="43" t="s">
        <v>106</v>
      </c>
      <c r="I29" s="44">
        <v>43.8975</v>
      </c>
      <c r="J29" s="40">
        <v>66.2622</v>
      </c>
      <c r="K29" s="41">
        <v>110.1597</v>
      </c>
      <c r="L29" s="40">
        <v>105.7261</v>
      </c>
      <c r="M29" s="40">
        <v>152.9194</v>
      </c>
      <c r="N29" s="45">
        <v>258.6455</v>
      </c>
      <c r="O29" s="44">
        <v>69.9624</v>
      </c>
      <c r="P29" s="40">
        <v>84.0756</v>
      </c>
      <c r="Q29" s="41">
        <v>154.038</v>
      </c>
      <c r="R29" s="40">
        <v>194.7864</v>
      </c>
      <c r="S29" s="40">
        <v>211.668</v>
      </c>
      <c r="T29" s="45">
        <v>406.4544</v>
      </c>
      <c r="U29" s="26">
        <f t="shared" si="2"/>
        <v>-28.48537373894754</v>
      </c>
      <c r="V29" s="32">
        <f t="shared" si="3"/>
        <v>-36.36543238306683</v>
      </c>
    </row>
    <row r="30" spans="1:22" ht="15">
      <c r="A30" s="42" t="s">
        <v>9</v>
      </c>
      <c r="B30" s="39" t="s">
        <v>35</v>
      </c>
      <c r="C30" s="39" t="s">
        <v>31</v>
      </c>
      <c r="D30" s="39" t="s">
        <v>103</v>
      </c>
      <c r="E30" s="39" t="s">
        <v>107</v>
      </c>
      <c r="F30" s="39" t="s">
        <v>39</v>
      </c>
      <c r="G30" s="39" t="s">
        <v>105</v>
      </c>
      <c r="H30" s="43" t="s">
        <v>106</v>
      </c>
      <c r="I30" s="44">
        <v>11.3158</v>
      </c>
      <c r="J30" s="40">
        <v>17.0606</v>
      </c>
      <c r="K30" s="41">
        <v>28.3764</v>
      </c>
      <c r="L30" s="40">
        <v>47.5584</v>
      </c>
      <c r="M30" s="40">
        <v>69.535</v>
      </c>
      <c r="N30" s="45">
        <v>117.0934</v>
      </c>
      <c r="O30" s="44">
        <v>21.6144</v>
      </c>
      <c r="P30" s="40">
        <v>25.8294</v>
      </c>
      <c r="Q30" s="41">
        <v>47.4438</v>
      </c>
      <c r="R30" s="40">
        <v>70.2045</v>
      </c>
      <c r="S30" s="40">
        <v>75.5554</v>
      </c>
      <c r="T30" s="45">
        <v>145.7599</v>
      </c>
      <c r="U30" s="26">
        <f t="shared" si="2"/>
        <v>-40.1894451962111</v>
      </c>
      <c r="V30" s="32">
        <f t="shared" si="3"/>
        <v>-19.66693171441527</v>
      </c>
    </row>
    <row r="31" spans="1:23" s="6" customFormat="1" ht="15">
      <c r="A31" s="42" t="s">
        <v>9</v>
      </c>
      <c r="B31" s="39" t="s">
        <v>35</v>
      </c>
      <c r="C31" s="39" t="s">
        <v>31</v>
      </c>
      <c r="D31" s="39" t="s">
        <v>207</v>
      </c>
      <c r="E31" s="39" t="s">
        <v>208</v>
      </c>
      <c r="F31" s="39" t="s">
        <v>69</v>
      </c>
      <c r="G31" s="39" t="s">
        <v>69</v>
      </c>
      <c r="H31" s="43" t="s">
        <v>123</v>
      </c>
      <c r="I31" s="44">
        <v>0</v>
      </c>
      <c r="J31" s="40">
        <v>0</v>
      </c>
      <c r="K31" s="41">
        <v>0</v>
      </c>
      <c r="L31" s="40">
        <v>6.09</v>
      </c>
      <c r="M31" s="40">
        <v>0</v>
      </c>
      <c r="N31" s="45">
        <v>6.09</v>
      </c>
      <c r="O31" s="44">
        <v>13.8</v>
      </c>
      <c r="P31" s="40">
        <v>0</v>
      </c>
      <c r="Q31" s="41">
        <v>13.8</v>
      </c>
      <c r="R31" s="40">
        <v>18.6</v>
      </c>
      <c r="S31" s="40">
        <v>0</v>
      </c>
      <c r="T31" s="45">
        <v>18.6</v>
      </c>
      <c r="U31" s="37" t="s">
        <v>28</v>
      </c>
      <c r="V31" s="32">
        <f t="shared" si="3"/>
        <v>-67.25806451612904</v>
      </c>
      <c r="W31" s="1"/>
    </row>
    <row r="32" spans="1:22" ht="15">
      <c r="A32" s="42" t="s">
        <v>9</v>
      </c>
      <c r="B32" s="39" t="s">
        <v>62</v>
      </c>
      <c r="C32" s="39" t="s">
        <v>31</v>
      </c>
      <c r="D32" s="39" t="s">
        <v>207</v>
      </c>
      <c r="E32" s="39" t="s">
        <v>208</v>
      </c>
      <c r="F32" s="39" t="s">
        <v>69</v>
      </c>
      <c r="G32" s="39" t="s">
        <v>69</v>
      </c>
      <c r="H32" s="43" t="s">
        <v>123</v>
      </c>
      <c r="I32" s="44">
        <v>0</v>
      </c>
      <c r="J32" s="40">
        <v>0</v>
      </c>
      <c r="K32" s="41">
        <v>0</v>
      </c>
      <c r="L32" s="40">
        <v>6.09</v>
      </c>
      <c r="M32" s="40">
        <v>0</v>
      </c>
      <c r="N32" s="45">
        <v>6.09</v>
      </c>
      <c r="O32" s="44">
        <v>0</v>
      </c>
      <c r="P32" s="40">
        <v>0</v>
      </c>
      <c r="Q32" s="41">
        <v>0</v>
      </c>
      <c r="R32" s="40">
        <v>0</v>
      </c>
      <c r="S32" s="40">
        <v>0</v>
      </c>
      <c r="T32" s="45">
        <v>0</v>
      </c>
      <c r="U32" s="37" t="s">
        <v>28</v>
      </c>
      <c r="V32" s="38" t="s">
        <v>28</v>
      </c>
    </row>
    <row r="33" spans="1:22" ht="15">
      <c r="A33" s="42" t="s">
        <v>9</v>
      </c>
      <c r="B33" s="39" t="s">
        <v>35</v>
      </c>
      <c r="C33" s="39" t="s">
        <v>31</v>
      </c>
      <c r="D33" s="39" t="s">
        <v>108</v>
      </c>
      <c r="E33" s="39" t="s">
        <v>109</v>
      </c>
      <c r="F33" s="39" t="s">
        <v>110</v>
      </c>
      <c r="G33" s="39" t="s">
        <v>111</v>
      </c>
      <c r="H33" s="43" t="s">
        <v>112</v>
      </c>
      <c r="I33" s="44">
        <v>248.69277400000001</v>
      </c>
      <c r="J33" s="40">
        <v>0</v>
      </c>
      <c r="K33" s="41">
        <v>248.69277400000001</v>
      </c>
      <c r="L33" s="40">
        <v>689.305853</v>
      </c>
      <c r="M33" s="40">
        <v>0</v>
      </c>
      <c r="N33" s="45">
        <v>689.305853</v>
      </c>
      <c r="O33" s="44">
        <v>250.1214</v>
      </c>
      <c r="P33" s="40">
        <v>0</v>
      </c>
      <c r="Q33" s="41">
        <v>250.1214</v>
      </c>
      <c r="R33" s="40">
        <v>726.101799</v>
      </c>
      <c r="S33" s="40">
        <v>0</v>
      </c>
      <c r="T33" s="45">
        <v>726.101799</v>
      </c>
      <c r="U33" s="26">
        <f t="shared" si="2"/>
        <v>-0.5711730383725633</v>
      </c>
      <c r="V33" s="32">
        <f t="shared" si="3"/>
        <v>-5.067601547148914</v>
      </c>
    </row>
    <row r="34" spans="1:22" ht="15">
      <c r="A34" s="42" t="s">
        <v>9</v>
      </c>
      <c r="B34" s="39" t="s">
        <v>35</v>
      </c>
      <c r="C34" s="39" t="s">
        <v>31</v>
      </c>
      <c r="D34" s="39" t="s">
        <v>198</v>
      </c>
      <c r="E34" s="39" t="s">
        <v>199</v>
      </c>
      <c r="F34" s="39" t="s">
        <v>48</v>
      </c>
      <c r="G34" s="39" t="s">
        <v>200</v>
      </c>
      <c r="H34" s="43" t="s">
        <v>200</v>
      </c>
      <c r="I34" s="44">
        <v>0</v>
      </c>
      <c r="J34" s="40">
        <v>0</v>
      </c>
      <c r="K34" s="41">
        <v>0</v>
      </c>
      <c r="L34" s="40">
        <v>0</v>
      </c>
      <c r="M34" s="40">
        <v>0</v>
      </c>
      <c r="N34" s="45">
        <v>0</v>
      </c>
      <c r="O34" s="44">
        <v>27.900181</v>
      </c>
      <c r="P34" s="40">
        <v>11.938677</v>
      </c>
      <c r="Q34" s="41">
        <v>39.838858</v>
      </c>
      <c r="R34" s="40">
        <v>53.26819</v>
      </c>
      <c r="S34" s="40">
        <v>33.416843</v>
      </c>
      <c r="T34" s="45">
        <v>86.685033</v>
      </c>
      <c r="U34" s="37" t="s">
        <v>28</v>
      </c>
      <c r="V34" s="38" t="s">
        <v>28</v>
      </c>
    </row>
    <row r="35" spans="1:22" ht="15">
      <c r="A35" s="42" t="s">
        <v>9</v>
      </c>
      <c r="B35" s="39" t="s">
        <v>35</v>
      </c>
      <c r="C35" s="39" t="s">
        <v>36</v>
      </c>
      <c r="D35" s="39" t="s">
        <v>113</v>
      </c>
      <c r="E35" s="39" t="s">
        <v>209</v>
      </c>
      <c r="F35" s="39" t="s">
        <v>80</v>
      </c>
      <c r="G35" s="39" t="s">
        <v>214</v>
      </c>
      <c r="H35" s="43" t="s">
        <v>114</v>
      </c>
      <c r="I35" s="44">
        <v>0</v>
      </c>
      <c r="J35" s="40">
        <v>0</v>
      </c>
      <c r="K35" s="41">
        <v>0</v>
      </c>
      <c r="L35" s="40">
        <v>0</v>
      </c>
      <c r="M35" s="40">
        <v>0</v>
      </c>
      <c r="N35" s="45">
        <v>0</v>
      </c>
      <c r="O35" s="44">
        <v>3.760443</v>
      </c>
      <c r="P35" s="40">
        <v>0</v>
      </c>
      <c r="Q35" s="41">
        <v>3.760443</v>
      </c>
      <c r="R35" s="40">
        <v>9.694758</v>
      </c>
      <c r="S35" s="40">
        <v>0</v>
      </c>
      <c r="T35" s="45">
        <v>9.694758</v>
      </c>
      <c r="U35" s="37" t="s">
        <v>28</v>
      </c>
      <c r="V35" s="38" t="s">
        <v>28</v>
      </c>
    </row>
    <row r="36" spans="1:22" ht="15">
      <c r="A36" s="42" t="s">
        <v>9</v>
      </c>
      <c r="B36" s="39" t="s">
        <v>35</v>
      </c>
      <c r="C36" s="39" t="s">
        <v>31</v>
      </c>
      <c r="D36" s="39" t="s">
        <v>201</v>
      </c>
      <c r="E36" s="39" t="s">
        <v>115</v>
      </c>
      <c r="F36" s="39" t="s">
        <v>48</v>
      </c>
      <c r="G36" s="39" t="s">
        <v>116</v>
      </c>
      <c r="H36" s="43" t="s">
        <v>117</v>
      </c>
      <c r="I36" s="44">
        <v>1168.32672</v>
      </c>
      <c r="J36" s="40">
        <v>0</v>
      </c>
      <c r="K36" s="41">
        <v>1168.32672</v>
      </c>
      <c r="L36" s="40">
        <v>4034.707998</v>
      </c>
      <c r="M36" s="40">
        <v>0</v>
      </c>
      <c r="N36" s="45">
        <v>4034.707998</v>
      </c>
      <c r="O36" s="44">
        <v>1579.098545</v>
      </c>
      <c r="P36" s="40">
        <v>0</v>
      </c>
      <c r="Q36" s="41">
        <v>1579.098545</v>
      </c>
      <c r="R36" s="40">
        <v>5310.230348</v>
      </c>
      <c r="S36" s="40">
        <v>0</v>
      </c>
      <c r="T36" s="45">
        <v>5310.230348</v>
      </c>
      <c r="U36" s="26">
        <f t="shared" si="2"/>
        <v>-26.013058292064983</v>
      </c>
      <c r="V36" s="32">
        <f t="shared" si="3"/>
        <v>-24.02009454223397</v>
      </c>
    </row>
    <row r="37" spans="1:22" ht="15">
      <c r="A37" s="42" t="s">
        <v>9</v>
      </c>
      <c r="B37" s="39" t="s">
        <v>35</v>
      </c>
      <c r="C37" s="39" t="s">
        <v>31</v>
      </c>
      <c r="D37" s="39" t="s">
        <v>118</v>
      </c>
      <c r="E37" s="39" t="s">
        <v>119</v>
      </c>
      <c r="F37" s="39" t="s">
        <v>69</v>
      </c>
      <c r="G37" s="39" t="s">
        <v>69</v>
      </c>
      <c r="H37" s="43" t="s">
        <v>120</v>
      </c>
      <c r="I37" s="44">
        <v>0</v>
      </c>
      <c r="J37" s="40">
        <v>0</v>
      </c>
      <c r="K37" s="41">
        <v>0</v>
      </c>
      <c r="L37" s="40">
        <v>0</v>
      </c>
      <c r="M37" s="40">
        <v>0</v>
      </c>
      <c r="N37" s="45">
        <v>0</v>
      </c>
      <c r="O37" s="44">
        <v>0</v>
      </c>
      <c r="P37" s="40">
        <v>12.929144</v>
      </c>
      <c r="Q37" s="41">
        <v>12.929144</v>
      </c>
      <c r="R37" s="40">
        <v>0</v>
      </c>
      <c r="S37" s="40">
        <v>35.884089</v>
      </c>
      <c r="T37" s="45">
        <v>35.884089</v>
      </c>
      <c r="U37" s="37" t="s">
        <v>28</v>
      </c>
      <c r="V37" s="38" t="s">
        <v>28</v>
      </c>
    </row>
    <row r="38" spans="1:22" ht="15">
      <c r="A38" s="42" t="s">
        <v>9</v>
      </c>
      <c r="B38" s="39" t="s">
        <v>62</v>
      </c>
      <c r="C38" s="39" t="s">
        <v>31</v>
      </c>
      <c r="D38" s="39" t="s">
        <v>118</v>
      </c>
      <c r="E38" s="39" t="s">
        <v>119</v>
      </c>
      <c r="F38" s="39" t="s">
        <v>69</v>
      </c>
      <c r="G38" s="39" t="s">
        <v>69</v>
      </c>
      <c r="H38" s="43" t="s">
        <v>120</v>
      </c>
      <c r="I38" s="44">
        <v>0</v>
      </c>
      <c r="J38" s="40">
        <v>0</v>
      </c>
      <c r="K38" s="41">
        <v>0</v>
      </c>
      <c r="L38" s="40">
        <v>0</v>
      </c>
      <c r="M38" s="40">
        <v>0</v>
      </c>
      <c r="N38" s="45">
        <v>0</v>
      </c>
      <c r="O38" s="44">
        <v>0</v>
      </c>
      <c r="P38" s="40">
        <v>1.154979</v>
      </c>
      <c r="Q38" s="41">
        <v>1.154979</v>
      </c>
      <c r="R38" s="40">
        <v>0</v>
      </c>
      <c r="S38" s="40">
        <v>2.134964</v>
      </c>
      <c r="T38" s="45">
        <v>2.134964</v>
      </c>
      <c r="U38" s="37" t="s">
        <v>28</v>
      </c>
      <c r="V38" s="38" t="s">
        <v>28</v>
      </c>
    </row>
    <row r="39" spans="1:22" ht="15">
      <c r="A39" s="42" t="s">
        <v>9</v>
      </c>
      <c r="B39" s="39" t="s">
        <v>35</v>
      </c>
      <c r="C39" s="39" t="s">
        <v>31</v>
      </c>
      <c r="D39" s="39" t="s">
        <v>121</v>
      </c>
      <c r="E39" s="39" t="s">
        <v>226</v>
      </c>
      <c r="F39" s="39" t="s">
        <v>69</v>
      </c>
      <c r="G39" s="39" t="s">
        <v>69</v>
      </c>
      <c r="H39" s="43" t="s">
        <v>123</v>
      </c>
      <c r="I39" s="44">
        <v>0</v>
      </c>
      <c r="J39" s="40">
        <v>157.598728</v>
      </c>
      <c r="K39" s="41">
        <v>157.598728</v>
      </c>
      <c r="L39" s="40">
        <v>0</v>
      </c>
      <c r="M39" s="40">
        <v>533.615569</v>
      </c>
      <c r="N39" s="45">
        <v>533.615569</v>
      </c>
      <c r="O39" s="44">
        <v>0</v>
      </c>
      <c r="P39" s="40">
        <v>0</v>
      </c>
      <c r="Q39" s="41">
        <v>0</v>
      </c>
      <c r="R39" s="40">
        <v>0</v>
      </c>
      <c r="S39" s="40">
        <v>0</v>
      </c>
      <c r="T39" s="45">
        <v>0</v>
      </c>
      <c r="U39" s="37" t="s">
        <v>28</v>
      </c>
      <c r="V39" s="38" t="s">
        <v>28</v>
      </c>
    </row>
    <row r="40" spans="1:22" ht="15">
      <c r="A40" s="42" t="s">
        <v>9</v>
      </c>
      <c r="B40" s="39" t="s">
        <v>35</v>
      </c>
      <c r="C40" s="39" t="s">
        <v>31</v>
      </c>
      <c r="D40" s="39" t="s">
        <v>121</v>
      </c>
      <c r="E40" s="39" t="s">
        <v>122</v>
      </c>
      <c r="F40" s="39" t="s">
        <v>69</v>
      </c>
      <c r="G40" s="39" t="s">
        <v>69</v>
      </c>
      <c r="H40" s="43" t="s">
        <v>123</v>
      </c>
      <c r="I40" s="44">
        <v>0</v>
      </c>
      <c r="J40" s="40">
        <v>16.60874</v>
      </c>
      <c r="K40" s="41">
        <v>16.60874</v>
      </c>
      <c r="L40" s="40">
        <v>0</v>
      </c>
      <c r="M40" s="40">
        <v>30.773306</v>
      </c>
      <c r="N40" s="45">
        <v>30.773306</v>
      </c>
      <c r="O40" s="44">
        <v>89.986658</v>
      </c>
      <c r="P40" s="40">
        <v>118.732973</v>
      </c>
      <c r="Q40" s="41">
        <v>208.719631</v>
      </c>
      <c r="R40" s="40">
        <v>255.509258</v>
      </c>
      <c r="S40" s="40">
        <v>317.785774</v>
      </c>
      <c r="T40" s="45">
        <v>573.295032</v>
      </c>
      <c r="U40" s="26">
        <f t="shared" si="2"/>
        <v>-92.04255971495083</v>
      </c>
      <c r="V40" s="32">
        <f t="shared" si="3"/>
        <v>-94.63220431325838</v>
      </c>
    </row>
    <row r="41" spans="1:22" ht="15">
      <c r="A41" s="42" t="s">
        <v>9</v>
      </c>
      <c r="B41" s="39" t="s">
        <v>35</v>
      </c>
      <c r="C41" s="39" t="s">
        <v>31</v>
      </c>
      <c r="D41" s="39" t="s">
        <v>124</v>
      </c>
      <c r="E41" s="39" t="s">
        <v>127</v>
      </c>
      <c r="F41" s="39" t="s">
        <v>20</v>
      </c>
      <c r="G41" s="39" t="s">
        <v>128</v>
      </c>
      <c r="H41" s="43" t="s">
        <v>129</v>
      </c>
      <c r="I41" s="44">
        <v>0</v>
      </c>
      <c r="J41" s="40">
        <v>230.8653</v>
      </c>
      <c r="K41" s="41">
        <v>230.8653</v>
      </c>
      <c r="L41" s="40">
        <v>0</v>
      </c>
      <c r="M41" s="40">
        <v>567.9404</v>
      </c>
      <c r="N41" s="45">
        <v>567.9404</v>
      </c>
      <c r="O41" s="44">
        <v>0</v>
      </c>
      <c r="P41" s="40">
        <v>165.7426</v>
      </c>
      <c r="Q41" s="41">
        <v>165.7426</v>
      </c>
      <c r="R41" s="40">
        <v>0</v>
      </c>
      <c r="S41" s="40">
        <v>416.8152</v>
      </c>
      <c r="T41" s="45">
        <v>416.8152</v>
      </c>
      <c r="U41" s="26">
        <f t="shared" si="2"/>
        <v>39.29146761303368</v>
      </c>
      <c r="V41" s="32">
        <f t="shared" si="3"/>
        <v>36.25712306077129</v>
      </c>
    </row>
    <row r="42" spans="1:22" ht="15">
      <c r="A42" s="42" t="s">
        <v>9</v>
      </c>
      <c r="B42" s="39" t="s">
        <v>35</v>
      </c>
      <c r="C42" s="39" t="s">
        <v>31</v>
      </c>
      <c r="D42" s="39" t="s">
        <v>124</v>
      </c>
      <c r="E42" s="39" t="s">
        <v>130</v>
      </c>
      <c r="F42" s="39" t="s">
        <v>20</v>
      </c>
      <c r="G42" s="39" t="s">
        <v>128</v>
      </c>
      <c r="H42" s="43" t="s">
        <v>129</v>
      </c>
      <c r="I42" s="44">
        <v>0</v>
      </c>
      <c r="J42" s="40">
        <v>9.4807</v>
      </c>
      <c r="K42" s="41">
        <v>9.4807</v>
      </c>
      <c r="L42" s="40">
        <v>0</v>
      </c>
      <c r="M42" s="40">
        <v>32.803</v>
      </c>
      <c r="N42" s="45">
        <v>32.803</v>
      </c>
      <c r="O42" s="44">
        <v>0</v>
      </c>
      <c r="P42" s="40">
        <v>4.916</v>
      </c>
      <c r="Q42" s="41">
        <v>4.916</v>
      </c>
      <c r="R42" s="40">
        <v>0</v>
      </c>
      <c r="S42" s="40">
        <v>11.2004</v>
      </c>
      <c r="T42" s="45">
        <v>11.2004</v>
      </c>
      <c r="U42" s="26">
        <f t="shared" si="2"/>
        <v>92.85394629780308</v>
      </c>
      <c r="V42" s="38" t="s">
        <v>28</v>
      </c>
    </row>
    <row r="43" spans="1:22" ht="15">
      <c r="A43" s="42" t="s">
        <v>9</v>
      </c>
      <c r="B43" s="39" t="s">
        <v>35</v>
      </c>
      <c r="C43" s="39" t="s">
        <v>31</v>
      </c>
      <c r="D43" s="39" t="s">
        <v>124</v>
      </c>
      <c r="E43" s="39" t="s">
        <v>125</v>
      </c>
      <c r="F43" s="39" t="s">
        <v>20</v>
      </c>
      <c r="G43" s="39" t="s">
        <v>126</v>
      </c>
      <c r="H43" s="43" t="s">
        <v>126</v>
      </c>
      <c r="I43" s="44">
        <v>0</v>
      </c>
      <c r="J43" s="40">
        <v>0</v>
      </c>
      <c r="K43" s="41">
        <v>0</v>
      </c>
      <c r="L43" s="40">
        <v>0</v>
      </c>
      <c r="M43" s="40">
        <v>0</v>
      </c>
      <c r="N43" s="45">
        <v>0</v>
      </c>
      <c r="O43" s="44">
        <v>33.1641</v>
      </c>
      <c r="P43" s="40">
        <v>295.641</v>
      </c>
      <c r="Q43" s="41">
        <v>328.8051</v>
      </c>
      <c r="R43" s="40">
        <v>190.5447</v>
      </c>
      <c r="S43" s="40">
        <v>784.0787</v>
      </c>
      <c r="T43" s="45">
        <v>974.6234</v>
      </c>
      <c r="U43" s="37" t="s">
        <v>28</v>
      </c>
      <c r="V43" s="38" t="s">
        <v>28</v>
      </c>
    </row>
    <row r="44" spans="1:22" ht="15">
      <c r="A44" s="42" t="s">
        <v>9</v>
      </c>
      <c r="B44" s="39" t="s">
        <v>35</v>
      </c>
      <c r="C44" s="39" t="s">
        <v>36</v>
      </c>
      <c r="D44" s="39" t="s">
        <v>213</v>
      </c>
      <c r="E44" s="39" t="s">
        <v>223</v>
      </c>
      <c r="F44" s="39" t="s">
        <v>80</v>
      </c>
      <c r="G44" s="39" t="s">
        <v>80</v>
      </c>
      <c r="H44" s="43" t="s">
        <v>131</v>
      </c>
      <c r="I44" s="44">
        <v>0.83935</v>
      </c>
      <c r="J44" s="40">
        <v>0</v>
      </c>
      <c r="K44" s="41">
        <v>0.83935</v>
      </c>
      <c r="L44" s="40">
        <v>25.460155</v>
      </c>
      <c r="M44" s="40">
        <v>0</v>
      </c>
      <c r="N44" s="45">
        <v>25.460155</v>
      </c>
      <c r="O44" s="44">
        <v>0</v>
      </c>
      <c r="P44" s="40">
        <v>0</v>
      </c>
      <c r="Q44" s="41">
        <v>0</v>
      </c>
      <c r="R44" s="40">
        <v>0</v>
      </c>
      <c r="S44" s="40">
        <v>0</v>
      </c>
      <c r="T44" s="45">
        <v>0</v>
      </c>
      <c r="U44" s="37" t="s">
        <v>28</v>
      </c>
      <c r="V44" s="38" t="s">
        <v>28</v>
      </c>
    </row>
    <row r="45" spans="1:22" ht="15">
      <c r="A45" s="42" t="s">
        <v>9</v>
      </c>
      <c r="B45" s="39" t="s">
        <v>35</v>
      </c>
      <c r="C45" s="39" t="s">
        <v>36</v>
      </c>
      <c r="D45" s="39" t="s">
        <v>213</v>
      </c>
      <c r="E45" s="39" t="s">
        <v>239</v>
      </c>
      <c r="F45" s="39" t="s">
        <v>80</v>
      </c>
      <c r="G45" s="39" t="s">
        <v>80</v>
      </c>
      <c r="H45" s="43" t="s">
        <v>131</v>
      </c>
      <c r="I45" s="44">
        <v>0</v>
      </c>
      <c r="J45" s="40">
        <v>0</v>
      </c>
      <c r="K45" s="41">
        <v>0</v>
      </c>
      <c r="L45" s="40">
        <v>0</v>
      </c>
      <c r="M45" s="40">
        <v>0</v>
      </c>
      <c r="N45" s="45">
        <v>0</v>
      </c>
      <c r="O45" s="44">
        <v>13.1692</v>
      </c>
      <c r="P45" s="40">
        <v>0</v>
      </c>
      <c r="Q45" s="41">
        <v>13.1692</v>
      </c>
      <c r="R45" s="40">
        <v>29.2492</v>
      </c>
      <c r="S45" s="40">
        <v>0</v>
      </c>
      <c r="T45" s="45">
        <v>29.2492</v>
      </c>
      <c r="U45" s="37" t="s">
        <v>28</v>
      </c>
      <c r="V45" s="38" t="s">
        <v>28</v>
      </c>
    </row>
    <row r="46" spans="1:22" ht="15">
      <c r="A46" s="42" t="s">
        <v>9</v>
      </c>
      <c r="B46" s="39" t="s">
        <v>35</v>
      </c>
      <c r="C46" s="39" t="s">
        <v>31</v>
      </c>
      <c r="D46" s="39" t="s">
        <v>132</v>
      </c>
      <c r="E46" s="39" t="s">
        <v>133</v>
      </c>
      <c r="F46" s="39" t="s">
        <v>96</v>
      </c>
      <c r="G46" s="39" t="s">
        <v>97</v>
      </c>
      <c r="H46" s="43" t="s">
        <v>97</v>
      </c>
      <c r="I46" s="44">
        <v>2397.94282</v>
      </c>
      <c r="J46" s="40">
        <v>0</v>
      </c>
      <c r="K46" s="41">
        <v>2397.94282</v>
      </c>
      <c r="L46" s="40">
        <v>7342.74746</v>
      </c>
      <c r="M46" s="40">
        <v>0</v>
      </c>
      <c r="N46" s="45">
        <v>7342.74746</v>
      </c>
      <c r="O46" s="44">
        <v>2424.54156</v>
      </c>
      <c r="P46" s="40">
        <v>0</v>
      </c>
      <c r="Q46" s="41">
        <v>2424.54156</v>
      </c>
      <c r="R46" s="40">
        <v>7012.912585</v>
      </c>
      <c r="S46" s="40">
        <v>0</v>
      </c>
      <c r="T46" s="45">
        <v>7012.912585</v>
      </c>
      <c r="U46" s="26">
        <f t="shared" si="2"/>
        <v>-1.0970626545993234</v>
      </c>
      <c r="V46" s="32">
        <f t="shared" si="3"/>
        <v>4.703250910406154</v>
      </c>
    </row>
    <row r="47" spans="1:22" ht="15">
      <c r="A47" s="42" t="s">
        <v>9</v>
      </c>
      <c r="B47" s="39" t="s">
        <v>35</v>
      </c>
      <c r="C47" s="39" t="s">
        <v>31</v>
      </c>
      <c r="D47" s="39" t="s">
        <v>203</v>
      </c>
      <c r="E47" s="39" t="s">
        <v>227</v>
      </c>
      <c r="F47" s="39" t="s">
        <v>60</v>
      </c>
      <c r="G47" s="39" t="s">
        <v>204</v>
      </c>
      <c r="H47" s="43" t="s">
        <v>205</v>
      </c>
      <c r="I47" s="44">
        <v>7842.8605</v>
      </c>
      <c r="J47" s="40">
        <v>0</v>
      </c>
      <c r="K47" s="41">
        <v>7842.8605</v>
      </c>
      <c r="L47" s="40">
        <v>29126.5769</v>
      </c>
      <c r="M47" s="40">
        <v>0</v>
      </c>
      <c r="N47" s="45">
        <v>29126.5769</v>
      </c>
      <c r="O47" s="44">
        <v>2487.838</v>
      </c>
      <c r="P47" s="40">
        <v>0</v>
      </c>
      <c r="Q47" s="41">
        <v>2487.838</v>
      </c>
      <c r="R47" s="40">
        <v>3885.3467</v>
      </c>
      <c r="S47" s="40">
        <v>0</v>
      </c>
      <c r="T47" s="45">
        <v>3885.3467</v>
      </c>
      <c r="U47" s="37" t="s">
        <v>28</v>
      </c>
      <c r="V47" s="38" t="s">
        <v>28</v>
      </c>
    </row>
    <row r="48" spans="1:22" ht="15">
      <c r="A48" s="42" t="s">
        <v>9</v>
      </c>
      <c r="B48" s="39" t="s">
        <v>35</v>
      </c>
      <c r="C48" s="39" t="s">
        <v>31</v>
      </c>
      <c r="D48" s="39" t="s">
        <v>202</v>
      </c>
      <c r="E48" s="39" t="s">
        <v>83</v>
      </c>
      <c r="F48" s="39" t="s">
        <v>69</v>
      </c>
      <c r="G48" s="39" t="s">
        <v>69</v>
      </c>
      <c r="H48" s="43" t="s">
        <v>84</v>
      </c>
      <c r="I48" s="44">
        <v>63.450198</v>
      </c>
      <c r="J48" s="40">
        <v>90.469737</v>
      </c>
      <c r="K48" s="41">
        <v>153.919935</v>
      </c>
      <c r="L48" s="40">
        <v>183.271327</v>
      </c>
      <c r="M48" s="40">
        <v>278.27201</v>
      </c>
      <c r="N48" s="45">
        <v>461.543337</v>
      </c>
      <c r="O48" s="44">
        <v>110.27791</v>
      </c>
      <c r="P48" s="40">
        <v>89.1429</v>
      </c>
      <c r="Q48" s="41">
        <v>199.42081</v>
      </c>
      <c r="R48" s="40">
        <v>315.030169</v>
      </c>
      <c r="S48" s="40">
        <v>262.184117</v>
      </c>
      <c r="T48" s="45">
        <v>577.214286</v>
      </c>
      <c r="U48" s="26">
        <f t="shared" si="2"/>
        <v>-22.816512980766646</v>
      </c>
      <c r="V48" s="32">
        <f t="shared" si="3"/>
        <v>-20.039515965826247</v>
      </c>
    </row>
    <row r="49" spans="1:22" ht="15">
      <c r="A49" s="42" t="s">
        <v>9</v>
      </c>
      <c r="B49" s="39" t="s">
        <v>35</v>
      </c>
      <c r="C49" s="39" t="s">
        <v>31</v>
      </c>
      <c r="D49" s="39" t="s">
        <v>256</v>
      </c>
      <c r="E49" s="39" t="s">
        <v>257</v>
      </c>
      <c r="F49" s="39" t="s">
        <v>80</v>
      </c>
      <c r="G49" s="39" t="s">
        <v>214</v>
      </c>
      <c r="H49" s="43" t="s">
        <v>214</v>
      </c>
      <c r="I49" s="44">
        <v>5.4</v>
      </c>
      <c r="J49" s="40">
        <v>0</v>
      </c>
      <c r="K49" s="41">
        <v>5.4</v>
      </c>
      <c r="L49" s="40">
        <v>5.4</v>
      </c>
      <c r="M49" s="40">
        <v>0</v>
      </c>
      <c r="N49" s="45">
        <v>5.4</v>
      </c>
      <c r="O49" s="44">
        <v>0</v>
      </c>
      <c r="P49" s="40">
        <v>0</v>
      </c>
      <c r="Q49" s="41">
        <v>0</v>
      </c>
      <c r="R49" s="40">
        <v>0</v>
      </c>
      <c r="S49" s="40">
        <v>0</v>
      </c>
      <c r="T49" s="45">
        <v>0</v>
      </c>
      <c r="U49" s="37" t="s">
        <v>28</v>
      </c>
      <c r="V49" s="38" t="s">
        <v>28</v>
      </c>
    </row>
    <row r="50" spans="1:22" ht="15">
      <c r="A50" s="42" t="s">
        <v>9</v>
      </c>
      <c r="B50" s="39" t="s">
        <v>35</v>
      </c>
      <c r="C50" s="39" t="s">
        <v>31</v>
      </c>
      <c r="D50" s="39" t="s">
        <v>136</v>
      </c>
      <c r="E50" s="39" t="s">
        <v>137</v>
      </c>
      <c r="F50" s="39" t="s">
        <v>135</v>
      </c>
      <c r="G50" s="39" t="s">
        <v>138</v>
      </c>
      <c r="H50" s="43" t="s">
        <v>138</v>
      </c>
      <c r="I50" s="44">
        <v>0</v>
      </c>
      <c r="J50" s="40">
        <v>89.729183</v>
      </c>
      <c r="K50" s="41">
        <v>89.729183</v>
      </c>
      <c r="L50" s="40">
        <v>0</v>
      </c>
      <c r="M50" s="40">
        <v>276.392141</v>
      </c>
      <c r="N50" s="45">
        <v>276.392141</v>
      </c>
      <c r="O50" s="44">
        <v>0</v>
      </c>
      <c r="P50" s="40">
        <v>77.87465</v>
      </c>
      <c r="Q50" s="41">
        <v>77.87465</v>
      </c>
      <c r="R50" s="40">
        <v>0</v>
      </c>
      <c r="S50" s="40">
        <v>200.672431</v>
      </c>
      <c r="T50" s="45">
        <v>200.672431</v>
      </c>
      <c r="U50" s="26">
        <f t="shared" si="2"/>
        <v>15.222582701816311</v>
      </c>
      <c r="V50" s="32">
        <f t="shared" si="3"/>
        <v>37.73299083619512</v>
      </c>
    </row>
    <row r="51" spans="1:22" ht="15">
      <c r="A51" s="42" t="s">
        <v>9</v>
      </c>
      <c r="B51" s="39" t="s">
        <v>35</v>
      </c>
      <c r="C51" s="39" t="s">
        <v>31</v>
      </c>
      <c r="D51" s="39" t="s">
        <v>139</v>
      </c>
      <c r="E51" s="39" t="s">
        <v>140</v>
      </c>
      <c r="F51" s="39" t="s">
        <v>32</v>
      </c>
      <c r="G51" s="39" t="s">
        <v>33</v>
      </c>
      <c r="H51" s="43" t="s">
        <v>64</v>
      </c>
      <c r="I51" s="44">
        <v>10231.4494</v>
      </c>
      <c r="J51" s="40">
        <v>0</v>
      </c>
      <c r="K51" s="41">
        <v>10231.4494</v>
      </c>
      <c r="L51" s="40">
        <v>31407.3336</v>
      </c>
      <c r="M51" s="40">
        <v>0</v>
      </c>
      <c r="N51" s="45">
        <v>31407.3336</v>
      </c>
      <c r="O51" s="44">
        <v>15568.1015</v>
      </c>
      <c r="P51" s="40">
        <v>0</v>
      </c>
      <c r="Q51" s="41">
        <v>15568.1015</v>
      </c>
      <c r="R51" s="40">
        <v>36391.69126</v>
      </c>
      <c r="S51" s="40">
        <v>0</v>
      </c>
      <c r="T51" s="45">
        <v>36391.69126</v>
      </c>
      <c r="U51" s="26">
        <f t="shared" si="2"/>
        <v>-34.27940201957188</v>
      </c>
      <c r="V51" s="32">
        <f t="shared" si="3"/>
        <v>-13.696416647386112</v>
      </c>
    </row>
    <row r="52" spans="1:22" ht="15">
      <c r="A52" s="42" t="s">
        <v>9</v>
      </c>
      <c r="B52" s="39" t="s">
        <v>35</v>
      </c>
      <c r="C52" s="39" t="s">
        <v>31</v>
      </c>
      <c r="D52" s="39" t="s">
        <v>141</v>
      </c>
      <c r="E52" s="39" t="s">
        <v>142</v>
      </c>
      <c r="F52" s="39" t="s">
        <v>20</v>
      </c>
      <c r="G52" s="39" t="s">
        <v>143</v>
      </c>
      <c r="H52" s="43" t="s">
        <v>143</v>
      </c>
      <c r="I52" s="44">
        <v>76.713075</v>
      </c>
      <c r="J52" s="40">
        <v>38.938178</v>
      </c>
      <c r="K52" s="41">
        <v>115.651253</v>
      </c>
      <c r="L52" s="40">
        <v>232.122713</v>
      </c>
      <c r="M52" s="40">
        <v>106.733364</v>
      </c>
      <c r="N52" s="45">
        <v>338.856077</v>
      </c>
      <c r="O52" s="44">
        <v>69.644323</v>
      </c>
      <c r="P52" s="40">
        <v>51.678395</v>
      </c>
      <c r="Q52" s="41">
        <v>121.322718</v>
      </c>
      <c r="R52" s="40">
        <v>214.538954</v>
      </c>
      <c r="S52" s="40">
        <v>172.212177</v>
      </c>
      <c r="T52" s="45">
        <v>386.751131</v>
      </c>
      <c r="U52" s="26">
        <f t="shared" si="2"/>
        <v>-4.674693324955015</v>
      </c>
      <c r="V52" s="32">
        <f t="shared" si="3"/>
        <v>-12.383946719473194</v>
      </c>
    </row>
    <row r="53" spans="1:22" ht="15">
      <c r="A53" s="42" t="s">
        <v>9</v>
      </c>
      <c r="B53" s="39" t="s">
        <v>35</v>
      </c>
      <c r="C53" s="39" t="s">
        <v>31</v>
      </c>
      <c r="D53" s="39" t="s">
        <v>240</v>
      </c>
      <c r="E53" s="39" t="s">
        <v>241</v>
      </c>
      <c r="F53" s="39" t="s">
        <v>135</v>
      </c>
      <c r="G53" s="39" t="s">
        <v>144</v>
      </c>
      <c r="H53" s="43" t="s">
        <v>242</v>
      </c>
      <c r="I53" s="44">
        <v>0</v>
      </c>
      <c r="J53" s="40">
        <v>0</v>
      </c>
      <c r="K53" s="41">
        <v>0</v>
      </c>
      <c r="L53" s="40">
        <v>11.7675</v>
      </c>
      <c r="M53" s="40">
        <v>0</v>
      </c>
      <c r="N53" s="45">
        <v>11.7675</v>
      </c>
      <c r="O53" s="44">
        <v>0</v>
      </c>
      <c r="P53" s="40">
        <v>0</v>
      </c>
      <c r="Q53" s="41">
        <v>0</v>
      </c>
      <c r="R53" s="40">
        <v>0</v>
      </c>
      <c r="S53" s="40">
        <v>0</v>
      </c>
      <c r="T53" s="45">
        <v>0</v>
      </c>
      <c r="U53" s="37" t="s">
        <v>28</v>
      </c>
      <c r="V53" s="38" t="s">
        <v>28</v>
      </c>
    </row>
    <row r="54" spans="1:22" ht="15">
      <c r="A54" s="42" t="s">
        <v>9</v>
      </c>
      <c r="B54" s="39" t="s">
        <v>35</v>
      </c>
      <c r="C54" s="39" t="s">
        <v>36</v>
      </c>
      <c r="D54" s="39" t="s">
        <v>145</v>
      </c>
      <c r="E54" s="39" t="s">
        <v>210</v>
      </c>
      <c r="F54" s="39" t="s">
        <v>39</v>
      </c>
      <c r="G54" s="39" t="s">
        <v>105</v>
      </c>
      <c r="H54" s="43" t="s">
        <v>134</v>
      </c>
      <c r="I54" s="44">
        <v>0</v>
      </c>
      <c r="J54" s="40">
        <v>0</v>
      </c>
      <c r="K54" s="41">
        <v>0</v>
      </c>
      <c r="L54" s="40">
        <v>0</v>
      </c>
      <c r="M54" s="40">
        <v>0</v>
      </c>
      <c r="N54" s="45">
        <v>0</v>
      </c>
      <c r="O54" s="44">
        <v>0</v>
      </c>
      <c r="P54" s="40">
        <v>0</v>
      </c>
      <c r="Q54" s="41">
        <v>0</v>
      </c>
      <c r="R54" s="40">
        <v>45.75</v>
      </c>
      <c r="S54" s="40">
        <v>0</v>
      </c>
      <c r="T54" s="45">
        <v>45.75</v>
      </c>
      <c r="U54" s="37" t="s">
        <v>28</v>
      </c>
      <c r="V54" s="38" t="s">
        <v>28</v>
      </c>
    </row>
    <row r="55" spans="1:22" ht="15">
      <c r="A55" s="42" t="s">
        <v>9</v>
      </c>
      <c r="B55" s="39" t="s">
        <v>35</v>
      </c>
      <c r="C55" s="39" t="s">
        <v>36</v>
      </c>
      <c r="D55" s="39" t="s">
        <v>243</v>
      </c>
      <c r="E55" s="39" t="s">
        <v>244</v>
      </c>
      <c r="F55" s="39" t="s">
        <v>80</v>
      </c>
      <c r="G55" s="39" t="s">
        <v>80</v>
      </c>
      <c r="H55" s="43" t="s">
        <v>245</v>
      </c>
      <c r="I55" s="44">
        <v>0</v>
      </c>
      <c r="J55" s="40">
        <v>0</v>
      </c>
      <c r="K55" s="41">
        <v>0</v>
      </c>
      <c r="L55" s="40">
        <v>61.77</v>
      </c>
      <c r="M55" s="40">
        <v>0</v>
      </c>
      <c r="N55" s="45">
        <v>61.77</v>
      </c>
      <c r="O55" s="44">
        <v>24</v>
      </c>
      <c r="P55" s="40">
        <v>0</v>
      </c>
      <c r="Q55" s="41">
        <v>24</v>
      </c>
      <c r="R55" s="40">
        <v>38.82</v>
      </c>
      <c r="S55" s="40">
        <v>0</v>
      </c>
      <c r="T55" s="45">
        <v>38.82</v>
      </c>
      <c r="U55" s="37" t="s">
        <v>28</v>
      </c>
      <c r="V55" s="32">
        <f t="shared" si="3"/>
        <v>59.119010819165396</v>
      </c>
    </row>
    <row r="56" spans="1:22" ht="15">
      <c r="A56" s="42" t="s">
        <v>9</v>
      </c>
      <c r="B56" s="39" t="s">
        <v>35</v>
      </c>
      <c r="C56" s="39" t="s">
        <v>36</v>
      </c>
      <c r="D56" s="39" t="s">
        <v>148</v>
      </c>
      <c r="E56" s="39" t="s">
        <v>149</v>
      </c>
      <c r="F56" s="39" t="s">
        <v>39</v>
      </c>
      <c r="G56" s="39" t="s">
        <v>40</v>
      </c>
      <c r="H56" s="43" t="s">
        <v>41</v>
      </c>
      <c r="I56" s="44">
        <v>0</v>
      </c>
      <c r="J56" s="40">
        <v>1.452325</v>
      </c>
      <c r="K56" s="41">
        <v>1.452325</v>
      </c>
      <c r="L56" s="40">
        <v>0</v>
      </c>
      <c r="M56" s="40">
        <v>18.099801</v>
      </c>
      <c r="N56" s="45">
        <v>18.099801</v>
      </c>
      <c r="O56" s="44">
        <v>0</v>
      </c>
      <c r="P56" s="40">
        <v>4.715257</v>
      </c>
      <c r="Q56" s="41">
        <v>4.715257</v>
      </c>
      <c r="R56" s="40">
        <v>0</v>
      </c>
      <c r="S56" s="40">
        <v>15.314569</v>
      </c>
      <c r="T56" s="45">
        <v>15.314569</v>
      </c>
      <c r="U56" s="26">
        <f t="shared" si="2"/>
        <v>-69.19945190686319</v>
      </c>
      <c r="V56" s="32">
        <f t="shared" si="3"/>
        <v>18.18681283162458</v>
      </c>
    </row>
    <row r="57" spans="1:22" ht="15">
      <c r="A57" s="42" t="s">
        <v>9</v>
      </c>
      <c r="B57" s="39" t="s">
        <v>35</v>
      </c>
      <c r="C57" s="39" t="s">
        <v>31</v>
      </c>
      <c r="D57" s="39" t="s">
        <v>228</v>
      </c>
      <c r="E57" s="39" t="s">
        <v>229</v>
      </c>
      <c r="F57" s="39" t="s">
        <v>230</v>
      </c>
      <c r="G57" s="39" t="s">
        <v>231</v>
      </c>
      <c r="H57" s="43" t="s">
        <v>232</v>
      </c>
      <c r="I57" s="44">
        <v>13438.229154</v>
      </c>
      <c r="J57" s="40">
        <v>0</v>
      </c>
      <c r="K57" s="41">
        <v>13438.229154</v>
      </c>
      <c r="L57" s="40">
        <v>31469.897454</v>
      </c>
      <c r="M57" s="40">
        <v>0</v>
      </c>
      <c r="N57" s="45">
        <v>31469.897454</v>
      </c>
      <c r="O57" s="44">
        <v>0</v>
      </c>
      <c r="P57" s="40">
        <v>0</v>
      </c>
      <c r="Q57" s="41">
        <v>0</v>
      </c>
      <c r="R57" s="40">
        <v>0</v>
      </c>
      <c r="S57" s="40">
        <v>0</v>
      </c>
      <c r="T57" s="45">
        <v>0</v>
      </c>
      <c r="U57" s="37" t="s">
        <v>28</v>
      </c>
      <c r="V57" s="38" t="s">
        <v>28</v>
      </c>
    </row>
    <row r="58" spans="1:22" ht="15">
      <c r="A58" s="42" t="s">
        <v>9</v>
      </c>
      <c r="B58" s="39" t="s">
        <v>62</v>
      </c>
      <c r="C58" s="39" t="s">
        <v>31</v>
      </c>
      <c r="D58" s="39" t="s">
        <v>150</v>
      </c>
      <c r="E58" s="39" t="s">
        <v>151</v>
      </c>
      <c r="F58" s="39" t="s">
        <v>21</v>
      </c>
      <c r="G58" s="39" t="s">
        <v>152</v>
      </c>
      <c r="H58" s="43" t="s">
        <v>153</v>
      </c>
      <c r="I58" s="44">
        <v>0</v>
      </c>
      <c r="J58" s="40">
        <v>0</v>
      </c>
      <c r="K58" s="41">
        <v>0</v>
      </c>
      <c r="L58" s="40">
        <v>0</v>
      </c>
      <c r="M58" s="40">
        <v>0</v>
      </c>
      <c r="N58" s="45">
        <v>0</v>
      </c>
      <c r="O58" s="44">
        <v>127.298727</v>
      </c>
      <c r="P58" s="40">
        <v>0</v>
      </c>
      <c r="Q58" s="41">
        <v>127.298727</v>
      </c>
      <c r="R58" s="40">
        <v>376.598234</v>
      </c>
      <c r="S58" s="40">
        <v>0</v>
      </c>
      <c r="T58" s="45">
        <v>376.598234</v>
      </c>
      <c r="U58" s="37" t="s">
        <v>28</v>
      </c>
      <c r="V58" s="38" t="s">
        <v>28</v>
      </c>
    </row>
    <row r="59" spans="1:22" ht="15">
      <c r="A59" s="42" t="s">
        <v>9</v>
      </c>
      <c r="B59" s="39" t="s">
        <v>35</v>
      </c>
      <c r="C59" s="39" t="s">
        <v>31</v>
      </c>
      <c r="D59" s="39" t="s">
        <v>154</v>
      </c>
      <c r="E59" s="39" t="s">
        <v>155</v>
      </c>
      <c r="F59" s="39" t="s">
        <v>80</v>
      </c>
      <c r="G59" s="39" t="s">
        <v>81</v>
      </c>
      <c r="H59" s="43" t="s">
        <v>156</v>
      </c>
      <c r="I59" s="44">
        <v>13.247343</v>
      </c>
      <c r="J59" s="40">
        <v>0</v>
      </c>
      <c r="K59" s="41">
        <v>13.247343</v>
      </c>
      <c r="L59" s="40">
        <v>13.247343</v>
      </c>
      <c r="M59" s="40">
        <v>0</v>
      </c>
      <c r="N59" s="45">
        <v>13.247343</v>
      </c>
      <c r="O59" s="44">
        <v>30.801944</v>
      </c>
      <c r="P59" s="40">
        <v>0</v>
      </c>
      <c r="Q59" s="41">
        <v>30.801944</v>
      </c>
      <c r="R59" s="40">
        <v>57.006269</v>
      </c>
      <c r="S59" s="40">
        <v>0</v>
      </c>
      <c r="T59" s="45">
        <v>57.006269</v>
      </c>
      <c r="U59" s="26">
        <f t="shared" si="2"/>
        <v>-56.99186064360093</v>
      </c>
      <c r="V59" s="32">
        <f t="shared" si="3"/>
        <v>-76.7616031843796</v>
      </c>
    </row>
    <row r="60" spans="1:22" ht="15">
      <c r="A60" s="42" t="s">
        <v>9</v>
      </c>
      <c r="B60" s="39" t="s">
        <v>62</v>
      </c>
      <c r="C60" s="39" t="s">
        <v>31</v>
      </c>
      <c r="D60" s="39" t="s">
        <v>154</v>
      </c>
      <c r="E60" s="39" t="s">
        <v>155</v>
      </c>
      <c r="F60" s="39" t="s">
        <v>80</v>
      </c>
      <c r="G60" s="39" t="s">
        <v>81</v>
      </c>
      <c r="H60" s="43" t="s">
        <v>156</v>
      </c>
      <c r="I60" s="44">
        <v>0</v>
      </c>
      <c r="J60" s="40">
        <v>0</v>
      </c>
      <c r="K60" s="41">
        <v>0</v>
      </c>
      <c r="L60" s="40">
        <v>0</v>
      </c>
      <c r="M60" s="40">
        <v>0</v>
      </c>
      <c r="N60" s="45">
        <v>0</v>
      </c>
      <c r="O60" s="44">
        <v>0</v>
      </c>
      <c r="P60" s="40">
        <v>0</v>
      </c>
      <c r="Q60" s="41">
        <v>0</v>
      </c>
      <c r="R60" s="40">
        <v>61.53039</v>
      </c>
      <c r="S60" s="40">
        <v>0</v>
      </c>
      <c r="T60" s="45">
        <v>61.53039</v>
      </c>
      <c r="U60" s="37" t="s">
        <v>28</v>
      </c>
      <c r="V60" s="38" t="s">
        <v>28</v>
      </c>
    </row>
    <row r="61" spans="1:22" ht="15">
      <c r="A61" s="42" t="s">
        <v>9</v>
      </c>
      <c r="B61" s="39" t="s">
        <v>35</v>
      </c>
      <c r="C61" s="39" t="s">
        <v>36</v>
      </c>
      <c r="D61" s="39" t="s">
        <v>157</v>
      </c>
      <c r="E61" s="39" t="s">
        <v>158</v>
      </c>
      <c r="F61" s="39" t="s">
        <v>39</v>
      </c>
      <c r="G61" s="39" t="s">
        <v>159</v>
      </c>
      <c r="H61" s="43" t="s">
        <v>160</v>
      </c>
      <c r="I61" s="44">
        <v>202.56016</v>
      </c>
      <c r="J61" s="40">
        <v>0</v>
      </c>
      <c r="K61" s="41">
        <v>202.56016</v>
      </c>
      <c r="L61" s="40">
        <v>543.832388</v>
      </c>
      <c r="M61" s="40">
        <v>0</v>
      </c>
      <c r="N61" s="45">
        <v>543.832388</v>
      </c>
      <c r="O61" s="44">
        <v>197.557502</v>
      </c>
      <c r="P61" s="40">
        <v>0</v>
      </c>
      <c r="Q61" s="41">
        <v>197.557502</v>
      </c>
      <c r="R61" s="40">
        <v>542.415354</v>
      </c>
      <c r="S61" s="40">
        <v>0</v>
      </c>
      <c r="T61" s="45">
        <v>542.415354</v>
      </c>
      <c r="U61" s="26">
        <f t="shared" si="2"/>
        <v>2.532254128218314</v>
      </c>
      <c r="V61" s="32">
        <f t="shared" si="3"/>
        <v>0.26124518591708057</v>
      </c>
    </row>
    <row r="62" spans="1:22" ht="15">
      <c r="A62" s="42" t="s">
        <v>9</v>
      </c>
      <c r="B62" s="39" t="s">
        <v>35</v>
      </c>
      <c r="C62" s="39" t="s">
        <v>31</v>
      </c>
      <c r="D62" s="39" t="s">
        <v>161</v>
      </c>
      <c r="E62" s="39" t="s">
        <v>162</v>
      </c>
      <c r="F62" s="39" t="s">
        <v>135</v>
      </c>
      <c r="G62" s="39" t="s">
        <v>144</v>
      </c>
      <c r="H62" s="43" t="s">
        <v>163</v>
      </c>
      <c r="I62" s="44">
        <v>66.607104</v>
      </c>
      <c r="J62" s="40">
        <v>0</v>
      </c>
      <c r="K62" s="41">
        <v>66.607104</v>
      </c>
      <c r="L62" s="40">
        <v>209.605092</v>
      </c>
      <c r="M62" s="40">
        <v>0</v>
      </c>
      <c r="N62" s="45">
        <v>209.605092</v>
      </c>
      <c r="O62" s="44">
        <v>141.534435</v>
      </c>
      <c r="P62" s="40">
        <v>0</v>
      </c>
      <c r="Q62" s="41">
        <v>141.534435</v>
      </c>
      <c r="R62" s="40">
        <v>325.172813</v>
      </c>
      <c r="S62" s="40">
        <v>0</v>
      </c>
      <c r="T62" s="45">
        <v>325.172813</v>
      </c>
      <c r="U62" s="26">
        <f t="shared" si="2"/>
        <v>-52.939294243128884</v>
      </c>
      <c r="V62" s="32">
        <f t="shared" si="3"/>
        <v>-35.54040078990245</v>
      </c>
    </row>
    <row r="63" spans="1:22" ht="15">
      <c r="A63" s="42" t="s">
        <v>9</v>
      </c>
      <c r="B63" s="39" t="s">
        <v>35</v>
      </c>
      <c r="C63" s="39" t="s">
        <v>31</v>
      </c>
      <c r="D63" s="39" t="s">
        <v>164</v>
      </c>
      <c r="E63" s="39" t="s">
        <v>165</v>
      </c>
      <c r="F63" s="39" t="s">
        <v>39</v>
      </c>
      <c r="G63" s="39" t="s">
        <v>56</v>
      </c>
      <c r="H63" s="43" t="s">
        <v>166</v>
      </c>
      <c r="I63" s="44">
        <v>491.848844</v>
      </c>
      <c r="J63" s="40">
        <v>57.932727</v>
      </c>
      <c r="K63" s="41">
        <v>549.781571</v>
      </c>
      <c r="L63" s="40">
        <v>1395.603973</v>
      </c>
      <c r="M63" s="40">
        <v>195.537953</v>
      </c>
      <c r="N63" s="45">
        <v>1591.141926</v>
      </c>
      <c r="O63" s="44">
        <v>280.19225</v>
      </c>
      <c r="P63" s="40">
        <v>63.417782</v>
      </c>
      <c r="Q63" s="41">
        <v>343.610032</v>
      </c>
      <c r="R63" s="40">
        <v>753.388463</v>
      </c>
      <c r="S63" s="40">
        <v>184.511877</v>
      </c>
      <c r="T63" s="45">
        <v>937.90034</v>
      </c>
      <c r="U63" s="26">
        <f t="shared" si="2"/>
        <v>60.00160641409911</v>
      </c>
      <c r="V63" s="32">
        <f t="shared" si="3"/>
        <v>69.649360186819</v>
      </c>
    </row>
    <row r="64" spans="1:22" ht="15">
      <c r="A64" s="42" t="s">
        <v>9</v>
      </c>
      <c r="B64" s="39" t="s">
        <v>35</v>
      </c>
      <c r="C64" s="39" t="s">
        <v>31</v>
      </c>
      <c r="D64" s="39" t="s">
        <v>167</v>
      </c>
      <c r="E64" s="39" t="s">
        <v>168</v>
      </c>
      <c r="F64" s="39" t="s">
        <v>69</v>
      </c>
      <c r="G64" s="39" t="s">
        <v>69</v>
      </c>
      <c r="H64" s="43" t="s">
        <v>123</v>
      </c>
      <c r="I64" s="44">
        <v>505.570928</v>
      </c>
      <c r="J64" s="40">
        <v>115.353894</v>
      </c>
      <c r="K64" s="41">
        <v>620.924822</v>
      </c>
      <c r="L64" s="40">
        <v>1706.714582</v>
      </c>
      <c r="M64" s="40">
        <v>327.63191</v>
      </c>
      <c r="N64" s="45">
        <v>2034.346492</v>
      </c>
      <c r="O64" s="44">
        <v>741.985773</v>
      </c>
      <c r="P64" s="40">
        <v>98.250469</v>
      </c>
      <c r="Q64" s="41">
        <v>840.236242</v>
      </c>
      <c r="R64" s="40">
        <v>1673.215159</v>
      </c>
      <c r="S64" s="40">
        <v>283.808144</v>
      </c>
      <c r="T64" s="45">
        <v>1957.023303</v>
      </c>
      <c r="U64" s="26">
        <f t="shared" si="2"/>
        <v>-26.10116167781299</v>
      </c>
      <c r="V64" s="32">
        <f t="shared" si="3"/>
        <v>3.9510612306694615</v>
      </c>
    </row>
    <row r="65" spans="1:22" ht="15">
      <c r="A65" s="42" t="s">
        <v>9</v>
      </c>
      <c r="B65" s="39" t="s">
        <v>35</v>
      </c>
      <c r="C65" s="39" t="s">
        <v>31</v>
      </c>
      <c r="D65" s="39" t="s">
        <v>215</v>
      </c>
      <c r="E65" s="39" t="s">
        <v>216</v>
      </c>
      <c r="F65" s="39" t="s">
        <v>69</v>
      </c>
      <c r="G65" s="39" t="s">
        <v>69</v>
      </c>
      <c r="H65" s="43" t="s">
        <v>217</v>
      </c>
      <c r="I65" s="44">
        <v>5.67</v>
      </c>
      <c r="J65" s="40">
        <v>0</v>
      </c>
      <c r="K65" s="41">
        <v>5.67</v>
      </c>
      <c r="L65" s="40">
        <v>74.59</v>
      </c>
      <c r="M65" s="40">
        <v>0</v>
      </c>
      <c r="N65" s="45">
        <v>74.59</v>
      </c>
      <c r="O65" s="44">
        <v>5.5</v>
      </c>
      <c r="P65" s="40">
        <v>0</v>
      </c>
      <c r="Q65" s="41">
        <v>5.5</v>
      </c>
      <c r="R65" s="40">
        <v>5.5</v>
      </c>
      <c r="S65" s="40">
        <v>0</v>
      </c>
      <c r="T65" s="45">
        <v>5.5</v>
      </c>
      <c r="U65" s="26">
        <f t="shared" si="2"/>
        <v>3.0909090909090997</v>
      </c>
      <c r="V65" s="38" t="s">
        <v>28</v>
      </c>
    </row>
    <row r="66" spans="1:22" ht="15">
      <c r="A66" s="42" t="s">
        <v>9</v>
      </c>
      <c r="B66" s="39" t="s">
        <v>35</v>
      </c>
      <c r="C66" s="39" t="s">
        <v>31</v>
      </c>
      <c r="D66" s="39" t="s">
        <v>215</v>
      </c>
      <c r="E66" s="39" t="s">
        <v>218</v>
      </c>
      <c r="F66" s="39" t="s">
        <v>69</v>
      </c>
      <c r="G66" s="39" t="s">
        <v>69</v>
      </c>
      <c r="H66" s="43" t="s">
        <v>217</v>
      </c>
      <c r="I66" s="44">
        <v>7</v>
      </c>
      <c r="J66" s="40">
        <v>0</v>
      </c>
      <c r="K66" s="41">
        <v>7</v>
      </c>
      <c r="L66" s="40">
        <v>14</v>
      </c>
      <c r="M66" s="40">
        <v>0</v>
      </c>
      <c r="N66" s="45">
        <v>14</v>
      </c>
      <c r="O66" s="44">
        <v>0</v>
      </c>
      <c r="P66" s="40">
        <v>0</v>
      </c>
      <c r="Q66" s="41">
        <v>0</v>
      </c>
      <c r="R66" s="40">
        <v>0</v>
      </c>
      <c r="S66" s="40">
        <v>0</v>
      </c>
      <c r="T66" s="45">
        <v>0</v>
      </c>
      <c r="U66" s="37" t="s">
        <v>28</v>
      </c>
      <c r="V66" s="38" t="s">
        <v>28</v>
      </c>
    </row>
    <row r="67" spans="1:22" ht="15">
      <c r="A67" s="42" t="s">
        <v>9</v>
      </c>
      <c r="B67" s="39" t="s">
        <v>35</v>
      </c>
      <c r="C67" s="39" t="s">
        <v>31</v>
      </c>
      <c r="D67" s="39" t="s">
        <v>215</v>
      </c>
      <c r="E67" s="39" t="s">
        <v>246</v>
      </c>
      <c r="F67" s="39" t="s">
        <v>69</v>
      </c>
      <c r="G67" s="39" t="s">
        <v>69</v>
      </c>
      <c r="H67" s="43" t="s">
        <v>217</v>
      </c>
      <c r="I67" s="44">
        <v>0</v>
      </c>
      <c r="J67" s="40">
        <v>0</v>
      </c>
      <c r="K67" s="41">
        <v>0</v>
      </c>
      <c r="L67" s="40">
        <v>5.5</v>
      </c>
      <c r="M67" s="40">
        <v>0</v>
      </c>
      <c r="N67" s="45">
        <v>5.5</v>
      </c>
      <c r="O67" s="44">
        <v>5.5</v>
      </c>
      <c r="P67" s="40">
        <v>0</v>
      </c>
      <c r="Q67" s="41">
        <v>5.5</v>
      </c>
      <c r="R67" s="40">
        <v>5.5</v>
      </c>
      <c r="S67" s="40">
        <v>0</v>
      </c>
      <c r="T67" s="45">
        <v>5.5</v>
      </c>
      <c r="U67" s="37" t="s">
        <v>28</v>
      </c>
      <c r="V67" s="32">
        <f t="shared" si="3"/>
        <v>0</v>
      </c>
    </row>
    <row r="68" spans="1:22" ht="15">
      <c r="A68" s="42" t="s">
        <v>9</v>
      </c>
      <c r="B68" s="39" t="s">
        <v>35</v>
      </c>
      <c r="C68" s="39" t="s">
        <v>31</v>
      </c>
      <c r="D68" s="39" t="s">
        <v>258</v>
      </c>
      <c r="E68" s="39" t="s">
        <v>259</v>
      </c>
      <c r="F68" s="39" t="s">
        <v>135</v>
      </c>
      <c r="G68" s="39" t="s">
        <v>144</v>
      </c>
      <c r="H68" s="43" t="s">
        <v>260</v>
      </c>
      <c r="I68" s="44">
        <v>3.791783</v>
      </c>
      <c r="J68" s="40">
        <v>0</v>
      </c>
      <c r="K68" s="41">
        <v>3.791783</v>
      </c>
      <c r="L68" s="40">
        <v>3.791783</v>
      </c>
      <c r="M68" s="40">
        <v>0</v>
      </c>
      <c r="N68" s="45">
        <v>3.791783</v>
      </c>
      <c r="O68" s="44">
        <v>0</v>
      </c>
      <c r="P68" s="40">
        <v>0</v>
      </c>
      <c r="Q68" s="41">
        <v>0</v>
      </c>
      <c r="R68" s="40">
        <v>0</v>
      </c>
      <c r="S68" s="40">
        <v>0</v>
      </c>
      <c r="T68" s="45">
        <v>0</v>
      </c>
      <c r="U68" s="37" t="s">
        <v>28</v>
      </c>
      <c r="V68" s="38" t="s">
        <v>28</v>
      </c>
    </row>
    <row r="69" spans="1:22" ht="15">
      <c r="A69" s="42" t="s">
        <v>9</v>
      </c>
      <c r="B69" s="39" t="s">
        <v>35</v>
      </c>
      <c r="C69" s="39" t="s">
        <v>36</v>
      </c>
      <c r="D69" s="39" t="s">
        <v>169</v>
      </c>
      <c r="E69" s="39" t="s">
        <v>170</v>
      </c>
      <c r="F69" s="39" t="s">
        <v>80</v>
      </c>
      <c r="G69" s="39" t="s">
        <v>214</v>
      </c>
      <c r="H69" s="43" t="s">
        <v>114</v>
      </c>
      <c r="I69" s="44">
        <v>1.5</v>
      </c>
      <c r="J69" s="40">
        <v>0</v>
      </c>
      <c r="K69" s="41">
        <v>1.5</v>
      </c>
      <c r="L69" s="40">
        <v>3.5</v>
      </c>
      <c r="M69" s="40">
        <v>0</v>
      </c>
      <c r="N69" s="45">
        <v>3.5</v>
      </c>
      <c r="O69" s="44">
        <v>2.75</v>
      </c>
      <c r="P69" s="40">
        <v>0</v>
      </c>
      <c r="Q69" s="41">
        <v>2.75</v>
      </c>
      <c r="R69" s="40">
        <v>6.75</v>
      </c>
      <c r="S69" s="40">
        <v>0</v>
      </c>
      <c r="T69" s="45">
        <v>6.75</v>
      </c>
      <c r="U69" s="26">
        <f t="shared" si="2"/>
        <v>-45.45454545454546</v>
      </c>
      <c r="V69" s="32">
        <f t="shared" si="3"/>
        <v>-48.14814814814815</v>
      </c>
    </row>
    <row r="70" spans="1:22" ht="15">
      <c r="A70" s="42" t="s">
        <v>9</v>
      </c>
      <c r="B70" s="39" t="s">
        <v>35</v>
      </c>
      <c r="C70" s="39" t="s">
        <v>36</v>
      </c>
      <c r="D70" s="39" t="s">
        <v>171</v>
      </c>
      <c r="E70" s="39" t="s">
        <v>172</v>
      </c>
      <c r="F70" s="39" t="s">
        <v>80</v>
      </c>
      <c r="G70" s="39" t="s">
        <v>80</v>
      </c>
      <c r="H70" s="43" t="s">
        <v>131</v>
      </c>
      <c r="I70" s="44">
        <v>1.738464</v>
      </c>
      <c r="J70" s="40">
        <v>0</v>
      </c>
      <c r="K70" s="41">
        <v>1.738464</v>
      </c>
      <c r="L70" s="40">
        <v>20.848441</v>
      </c>
      <c r="M70" s="40">
        <v>0</v>
      </c>
      <c r="N70" s="45">
        <v>20.848441</v>
      </c>
      <c r="O70" s="44">
        <v>15.36</v>
      </c>
      <c r="P70" s="40">
        <v>0</v>
      </c>
      <c r="Q70" s="41">
        <v>15.36</v>
      </c>
      <c r="R70" s="40">
        <v>45.24</v>
      </c>
      <c r="S70" s="40">
        <v>0</v>
      </c>
      <c r="T70" s="45">
        <v>45.24</v>
      </c>
      <c r="U70" s="26">
        <f t="shared" si="2"/>
        <v>-88.681875</v>
      </c>
      <c r="V70" s="32">
        <f t="shared" si="3"/>
        <v>-53.91591290893015</v>
      </c>
    </row>
    <row r="71" spans="1:22" ht="15">
      <c r="A71" s="42" t="s">
        <v>9</v>
      </c>
      <c r="B71" s="39" t="s">
        <v>35</v>
      </c>
      <c r="C71" s="39" t="s">
        <v>31</v>
      </c>
      <c r="D71" s="39" t="s">
        <v>173</v>
      </c>
      <c r="E71" s="39" t="s">
        <v>174</v>
      </c>
      <c r="F71" s="39" t="s">
        <v>32</v>
      </c>
      <c r="G71" s="39" t="s">
        <v>33</v>
      </c>
      <c r="H71" s="43" t="s">
        <v>64</v>
      </c>
      <c r="I71" s="44">
        <v>150.254798</v>
      </c>
      <c r="J71" s="40">
        <v>19.669565</v>
      </c>
      <c r="K71" s="41">
        <v>169.924363</v>
      </c>
      <c r="L71" s="40">
        <v>328.295702</v>
      </c>
      <c r="M71" s="40">
        <v>51.193143</v>
      </c>
      <c r="N71" s="45">
        <v>379.488844</v>
      </c>
      <c r="O71" s="44">
        <v>157.264379</v>
      </c>
      <c r="P71" s="40">
        <v>16.557542</v>
      </c>
      <c r="Q71" s="41">
        <v>173.821921</v>
      </c>
      <c r="R71" s="40">
        <v>480.17837</v>
      </c>
      <c r="S71" s="40">
        <v>48.84312</v>
      </c>
      <c r="T71" s="45">
        <v>529.02149</v>
      </c>
      <c r="U71" s="26">
        <f t="shared" si="2"/>
        <v>-2.2422706972614836</v>
      </c>
      <c r="V71" s="32">
        <f t="shared" si="3"/>
        <v>-28.265892563268082</v>
      </c>
    </row>
    <row r="72" spans="1:22" ht="15">
      <c r="A72" s="42" t="s">
        <v>9</v>
      </c>
      <c r="B72" s="39" t="s">
        <v>35</v>
      </c>
      <c r="C72" s="39" t="s">
        <v>31</v>
      </c>
      <c r="D72" s="39" t="s">
        <v>175</v>
      </c>
      <c r="E72" s="39" t="s">
        <v>176</v>
      </c>
      <c r="F72" s="39" t="s">
        <v>135</v>
      </c>
      <c r="G72" s="39" t="s">
        <v>135</v>
      </c>
      <c r="H72" s="43" t="s">
        <v>177</v>
      </c>
      <c r="I72" s="44">
        <v>45592.31853</v>
      </c>
      <c r="J72" s="40">
        <v>0</v>
      </c>
      <c r="K72" s="41">
        <v>45592.31853</v>
      </c>
      <c r="L72" s="40">
        <v>115974.533958</v>
      </c>
      <c r="M72" s="40">
        <v>0</v>
      </c>
      <c r="N72" s="45">
        <v>115974.533958</v>
      </c>
      <c r="O72" s="44">
        <v>14718.351102</v>
      </c>
      <c r="P72" s="40">
        <v>0</v>
      </c>
      <c r="Q72" s="41">
        <v>14718.351102</v>
      </c>
      <c r="R72" s="40">
        <v>37432.62174</v>
      </c>
      <c r="S72" s="40">
        <v>0</v>
      </c>
      <c r="T72" s="45">
        <v>37432.62174</v>
      </c>
      <c r="U72" s="37" t="s">
        <v>28</v>
      </c>
      <c r="V72" s="38" t="s">
        <v>28</v>
      </c>
    </row>
    <row r="73" spans="1:22" ht="15">
      <c r="A73" s="42" t="s">
        <v>9</v>
      </c>
      <c r="B73" s="39" t="s">
        <v>62</v>
      </c>
      <c r="C73" s="39" t="s">
        <v>31</v>
      </c>
      <c r="D73" s="39" t="s">
        <v>175</v>
      </c>
      <c r="E73" s="39" t="s">
        <v>176</v>
      </c>
      <c r="F73" s="39" t="s">
        <v>135</v>
      </c>
      <c r="G73" s="39" t="s">
        <v>135</v>
      </c>
      <c r="H73" s="43" t="s">
        <v>177</v>
      </c>
      <c r="I73" s="44">
        <v>4197.5802</v>
      </c>
      <c r="J73" s="40">
        <v>0</v>
      </c>
      <c r="K73" s="41">
        <v>4197.5802</v>
      </c>
      <c r="L73" s="40">
        <v>12197.7801</v>
      </c>
      <c r="M73" s="40">
        <v>0</v>
      </c>
      <c r="N73" s="45">
        <v>12197.7801</v>
      </c>
      <c r="O73" s="44">
        <v>4317.5682</v>
      </c>
      <c r="P73" s="40">
        <v>0</v>
      </c>
      <c r="Q73" s="41">
        <v>4317.5682</v>
      </c>
      <c r="R73" s="40">
        <v>12747.7251</v>
      </c>
      <c r="S73" s="40">
        <v>0</v>
      </c>
      <c r="T73" s="45">
        <v>12747.7251</v>
      </c>
      <c r="U73" s="26">
        <f t="shared" si="2"/>
        <v>-2.7790643816581584</v>
      </c>
      <c r="V73" s="32">
        <f t="shared" si="3"/>
        <v>-4.314063848144956</v>
      </c>
    </row>
    <row r="74" spans="1:22" ht="15">
      <c r="A74" s="42" t="s">
        <v>9</v>
      </c>
      <c r="B74" s="39" t="s">
        <v>35</v>
      </c>
      <c r="C74" s="39" t="s">
        <v>31</v>
      </c>
      <c r="D74" s="39" t="s">
        <v>178</v>
      </c>
      <c r="E74" s="39" t="s">
        <v>179</v>
      </c>
      <c r="F74" s="39" t="s">
        <v>20</v>
      </c>
      <c r="G74" s="39" t="s">
        <v>101</v>
      </c>
      <c r="H74" s="43" t="s">
        <v>102</v>
      </c>
      <c r="I74" s="44">
        <v>293.073654</v>
      </c>
      <c r="J74" s="40">
        <v>86.191565</v>
      </c>
      <c r="K74" s="41">
        <v>379.265219</v>
      </c>
      <c r="L74" s="40">
        <v>844.739326</v>
      </c>
      <c r="M74" s="40">
        <v>253.628516</v>
      </c>
      <c r="N74" s="45">
        <v>1098.367842</v>
      </c>
      <c r="O74" s="44">
        <v>328.110186</v>
      </c>
      <c r="P74" s="40">
        <v>87.269973</v>
      </c>
      <c r="Q74" s="41">
        <v>415.380159</v>
      </c>
      <c r="R74" s="40">
        <v>776.669071</v>
      </c>
      <c r="S74" s="40">
        <v>220.792277</v>
      </c>
      <c r="T74" s="45">
        <v>997.461348</v>
      </c>
      <c r="U74" s="26">
        <f t="shared" si="2"/>
        <v>-8.694430684157927</v>
      </c>
      <c r="V74" s="32">
        <f t="shared" si="3"/>
        <v>10.116331244546629</v>
      </c>
    </row>
    <row r="75" spans="1:22" ht="15">
      <c r="A75" s="42" t="s">
        <v>9</v>
      </c>
      <c r="B75" s="39" t="s">
        <v>35</v>
      </c>
      <c r="C75" s="39" t="s">
        <v>36</v>
      </c>
      <c r="D75" s="39" t="s">
        <v>247</v>
      </c>
      <c r="E75" s="39" t="s">
        <v>134</v>
      </c>
      <c r="F75" s="39" t="s">
        <v>39</v>
      </c>
      <c r="G75" s="39" t="s">
        <v>105</v>
      </c>
      <c r="H75" s="43" t="s">
        <v>134</v>
      </c>
      <c r="I75" s="44">
        <v>56.5</v>
      </c>
      <c r="J75" s="40">
        <v>0</v>
      </c>
      <c r="K75" s="41">
        <v>56.5</v>
      </c>
      <c r="L75" s="40">
        <v>164.26</v>
      </c>
      <c r="M75" s="40">
        <v>0</v>
      </c>
      <c r="N75" s="45">
        <v>164.26</v>
      </c>
      <c r="O75" s="44">
        <v>100.74</v>
      </c>
      <c r="P75" s="40">
        <v>0</v>
      </c>
      <c r="Q75" s="41">
        <v>100.74</v>
      </c>
      <c r="R75" s="40">
        <v>152.34</v>
      </c>
      <c r="S75" s="40">
        <v>0</v>
      </c>
      <c r="T75" s="45">
        <v>152.34</v>
      </c>
      <c r="U75" s="26">
        <f t="shared" si="2"/>
        <v>-43.91502878697637</v>
      </c>
      <c r="V75" s="32">
        <f t="shared" si="3"/>
        <v>7.824602862019159</v>
      </c>
    </row>
    <row r="76" spans="1:22" ht="15">
      <c r="A76" s="42" t="s">
        <v>9</v>
      </c>
      <c r="B76" s="39" t="s">
        <v>35</v>
      </c>
      <c r="C76" s="39" t="s">
        <v>31</v>
      </c>
      <c r="D76" s="39" t="s">
        <v>180</v>
      </c>
      <c r="E76" s="39" t="s">
        <v>181</v>
      </c>
      <c r="F76" s="39" t="s">
        <v>69</v>
      </c>
      <c r="G76" s="39" t="s">
        <v>69</v>
      </c>
      <c r="H76" s="43" t="s">
        <v>120</v>
      </c>
      <c r="I76" s="44">
        <v>4253.5812</v>
      </c>
      <c r="J76" s="40">
        <v>0</v>
      </c>
      <c r="K76" s="41">
        <v>4253.5812</v>
      </c>
      <c r="L76" s="40">
        <v>11344.4134</v>
      </c>
      <c r="M76" s="40">
        <v>0</v>
      </c>
      <c r="N76" s="45">
        <v>11344.4134</v>
      </c>
      <c r="O76" s="44">
        <v>3765.3852</v>
      </c>
      <c r="P76" s="40">
        <v>0</v>
      </c>
      <c r="Q76" s="41">
        <v>3765.3852</v>
      </c>
      <c r="R76" s="40">
        <v>3869.4694</v>
      </c>
      <c r="S76" s="40">
        <v>0</v>
      </c>
      <c r="T76" s="45">
        <v>3869.4694</v>
      </c>
      <c r="U76" s="26">
        <f t="shared" si="2"/>
        <v>12.965366730606998</v>
      </c>
      <c r="V76" s="38" t="s">
        <v>28</v>
      </c>
    </row>
    <row r="77" spans="1:22" ht="15">
      <c r="A77" s="42" t="s">
        <v>9</v>
      </c>
      <c r="B77" s="39" t="s">
        <v>35</v>
      </c>
      <c r="C77" s="39" t="s">
        <v>31</v>
      </c>
      <c r="D77" s="39" t="s">
        <v>30</v>
      </c>
      <c r="E77" s="39" t="s">
        <v>182</v>
      </c>
      <c r="F77" s="39" t="s">
        <v>21</v>
      </c>
      <c r="G77" s="39" t="s">
        <v>183</v>
      </c>
      <c r="H77" s="43" t="s">
        <v>184</v>
      </c>
      <c r="I77" s="44">
        <v>13838.177914</v>
      </c>
      <c r="J77" s="40">
        <v>0</v>
      </c>
      <c r="K77" s="41">
        <v>13838.177914</v>
      </c>
      <c r="L77" s="40">
        <v>42113.654166</v>
      </c>
      <c r="M77" s="40">
        <v>0</v>
      </c>
      <c r="N77" s="45">
        <v>42113.654166</v>
      </c>
      <c r="O77" s="44">
        <v>14527.742656</v>
      </c>
      <c r="P77" s="40">
        <v>0</v>
      </c>
      <c r="Q77" s="41">
        <v>14527.742656</v>
      </c>
      <c r="R77" s="40">
        <v>41992.46616</v>
      </c>
      <c r="S77" s="40">
        <v>0</v>
      </c>
      <c r="T77" s="45">
        <v>41992.46616</v>
      </c>
      <c r="U77" s="26">
        <f t="shared" si="2"/>
        <v>-4.746537423797282</v>
      </c>
      <c r="V77" s="32">
        <f t="shared" si="3"/>
        <v>0.28859463871029334</v>
      </c>
    </row>
    <row r="78" spans="1:22" ht="15">
      <c r="A78" s="42" t="s">
        <v>9</v>
      </c>
      <c r="B78" s="39" t="s">
        <v>35</v>
      </c>
      <c r="C78" s="39" t="s">
        <v>31</v>
      </c>
      <c r="D78" s="39" t="s">
        <v>30</v>
      </c>
      <c r="E78" s="39" t="s">
        <v>206</v>
      </c>
      <c r="F78" s="39" t="s">
        <v>185</v>
      </c>
      <c r="G78" s="39" t="s">
        <v>186</v>
      </c>
      <c r="H78" s="43" t="s">
        <v>187</v>
      </c>
      <c r="I78" s="44">
        <v>10464.368439</v>
      </c>
      <c r="J78" s="40">
        <v>0</v>
      </c>
      <c r="K78" s="41">
        <v>10464.368439</v>
      </c>
      <c r="L78" s="40">
        <v>29947.803464</v>
      </c>
      <c r="M78" s="40">
        <v>0</v>
      </c>
      <c r="N78" s="45">
        <v>29947.803464</v>
      </c>
      <c r="O78" s="44">
        <v>10304.8722</v>
      </c>
      <c r="P78" s="40">
        <v>0</v>
      </c>
      <c r="Q78" s="41">
        <v>10304.8722</v>
      </c>
      <c r="R78" s="40">
        <v>31448.395708</v>
      </c>
      <c r="S78" s="40">
        <v>0</v>
      </c>
      <c r="T78" s="45">
        <v>31448.395708</v>
      </c>
      <c r="U78" s="26">
        <f aca="true" t="shared" si="4" ref="U78:U83">+((K78/Q78)-1)*100</f>
        <v>1.5477750320862738</v>
      </c>
      <c r="V78" s="32">
        <f aca="true" t="shared" si="5" ref="V78:V83">+((N78/T78)-1)*100</f>
        <v>-4.771601890071208</v>
      </c>
    </row>
    <row r="79" spans="1:22" ht="15">
      <c r="A79" s="42" t="s">
        <v>9</v>
      </c>
      <c r="B79" s="39" t="s">
        <v>62</v>
      </c>
      <c r="C79" s="39" t="s">
        <v>31</v>
      </c>
      <c r="D79" s="39" t="s">
        <v>30</v>
      </c>
      <c r="E79" s="39" t="s">
        <v>206</v>
      </c>
      <c r="F79" s="39" t="s">
        <v>185</v>
      </c>
      <c r="G79" s="39" t="s">
        <v>186</v>
      </c>
      <c r="H79" s="43" t="s">
        <v>187</v>
      </c>
      <c r="I79" s="44">
        <v>1771.586457</v>
      </c>
      <c r="J79" s="40">
        <v>0</v>
      </c>
      <c r="K79" s="41">
        <v>1771.586457</v>
      </c>
      <c r="L79" s="40">
        <v>5067.389865</v>
      </c>
      <c r="M79" s="40">
        <v>0</v>
      </c>
      <c r="N79" s="45">
        <v>5067.389865</v>
      </c>
      <c r="O79" s="44">
        <v>1621.396757</v>
      </c>
      <c r="P79" s="40">
        <v>0</v>
      </c>
      <c r="Q79" s="41">
        <v>1621.396757</v>
      </c>
      <c r="R79" s="40">
        <v>4696.760606</v>
      </c>
      <c r="S79" s="40">
        <v>0</v>
      </c>
      <c r="T79" s="45">
        <v>4696.760606</v>
      </c>
      <c r="U79" s="26">
        <f t="shared" si="4"/>
        <v>9.26298263220222</v>
      </c>
      <c r="V79" s="32">
        <f t="shared" si="5"/>
        <v>7.891167766279805</v>
      </c>
    </row>
    <row r="80" spans="1:22" ht="15">
      <c r="A80" s="42" t="s">
        <v>9</v>
      </c>
      <c r="B80" s="39" t="s">
        <v>62</v>
      </c>
      <c r="C80" s="39" t="s">
        <v>31</v>
      </c>
      <c r="D80" s="39" t="s">
        <v>30</v>
      </c>
      <c r="E80" s="39" t="s">
        <v>182</v>
      </c>
      <c r="F80" s="39" t="s">
        <v>21</v>
      </c>
      <c r="G80" s="39" t="s">
        <v>183</v>
      </c>
      <c r="H80" s="43" t="s">
        <v>184</v>
      </c>
      <c r="I80" s="44">
        <v>321.449357</v>
      </c>
      <c r="J80" s="40">
        <v>0</v>
      </c>
      <c r="K80" s="41">
        <v>321.449357</v>
      </c>
      <c r="L80" s="40">
        <v>996.958006</v>
      </c>
      <c r="M80" s="40">
        <v>0</v>
      </c>
      <c r="N80" s="45">
        <v>996.958006</v>
      </c>
      <c r="O80" s="44">
        <v>312.669375</v>
      </c>
      <c r="P80" s="40">
        <v>0</v>
      </c>
      <c r="Q80" s="41">
        <v>312.669375</v>
      </c>
      <c r="R80" s="40">
        <v>942.238116</v>
      </c>
      <c r="S80" s="40">
        <v>0</v>
      </c>
      <c r="T80" s="45">
        <v>942.238116</v>
      </c>
      <c r="U80" s="26">
        <f t="shared" si="4"/>
        <v>2.808072264832462</v>
      </c>
      <c r="V80" s="32">
        <f t="shared" si="5"/>
        <v>5.807437533125648</v>
      </c>
    </row>
    <row r="81" spans="1:22" ht="15">
      <c r="A81" s="42" t="s">
        <v>9</v>
      </c>
      <c r="B81" s="39" t="s">
        <v>35</v>
      </c>
      <c r="C81" s="39" t="s">
        <v>31</v>
      </c>
      <c r="D81" s="39" t="s">
        <v>188</v>
      </c>
      <c r="E81" s="39" t="s">
        <v>189</v>
      </c>
      <c r="F81" s="39" t="s">
        <v>20</v>
      </c>
      <c r="G81" s="39" t="s">
        <v>143</v>
      </c>
      <c r="H81" s="43" t="s">
        <v>190</v>
      </c>
      <c r="I81" s="44">
        <v>0</v>
      </c>
      <c r="J81" s="40">
        <v>44.96889</v>
      </c>
      <c r="K81" s="41">
        <v>44.96889</v>
      </c>
      <c r="L81" s="40">
        <v>0</v>
      </c>
      <c r="M81" s="40">
        <v>138.837142</v>
      </c>
      <c r="N81" s="45">
        <v>138.837142</v>
      </c>
      <c r="O81" s="44">
        <v>0</v>
      </c>
      <c r="P81" s="40">
        <v>44.987382</v>
      </c>
      <c r="Q81" s="41">
        <v>44.987382</v>
      </c>
      <c r="R81" s="40">
        <v>0</v>
      </c>
      <c r="S81" s="40">
        <v>129.007703</v>
      </c>
      <c r="T81" s="45">
        <v>129.007703</v>
      </c>
      <c r="U81" s="26">
        <f t="shared" si="4"/>
        <v>-0.04110485913582096</v>
      </c>
      <c r="V81" s="32">
        <f t="shared" si="5"/>
        <v>7.619265184498336</v>
      </c>
    </row>
    <row r="82" spans="1:22" ht="15">
      <c r="A82" s="42" t="s">
        <v>9</v>
      </c>
      <c r="B82" s="39" t="s">
        <v>35</v>
      </c>
      <c r="C82" s="39" t="s">
        <v>31</v>
      </c>
      <c r="D82" s="39" t="s">
        <v>191</v>
      </c>
      <c r="E82" s="39" t="s">
        <v>137</v>
      </c>
      <c r="F82" s="39" t="s">
        <v>32</v>
      </c>
      <c r="G82" s="39" t="s">
        <v>33</v>
      </c>
      <c r="H82" s="43" t="s">
        <v>33</v>
      </c>
      <c r="I82" s="44">
        <v>172.26613</v>
      </c>
      <c r="J82" s="40">
        <v>142.058867</v>
      </c>
      <c r="K82" s="41">
        <v>314.324996</v>
      </c>
      <c r="L82" s="40">
        <v>459.867663</v>
      </c>
      <c r="M82" s="40">
        <v>376.684371</v>
      </c>
      <c r="N82" s="45">
        <v>836.552034</v>
      </c>
      <c r="O82" s="44">
        <v>158.149085</v>
      </c>
      <c r="P82" s="40">
        <v>157.204258</v>
      </c>
      <c r="Q82" s="41">
        <v>315.353343</v>
      </c>
      <c r="R82" s="40">
        <v>420.101245</v>
      </c>
      <c r="S82" s="40">
        <v>355.585184</v>
      </c>
      <c r="T82" s="45">
        <v>775.68643</v>
      </c>
      <c r="U82" s="26">
        <f t="shared" si="4"/>
        <v>-0.32609357814862294</v>
      </c>
      <c r="V82" s="32">
        <f t="shared" si="5"/>
        <v>7.846676394738528</v>
      </c>
    </row>
    <row r="83" spans="1:22" ht="15">
      <c r="A83" s="42" t="s">
        <v>9</v>
      </c>
      <c r="B83" s="39" t="s">
        <v>35</v>
      </c>
      <c r="C83" s="39" t="s">
        <v>31</v>
      </c>
      <c r="D83" s="39" t="s">
        <v>191</v>
      </c>
      <c r="E83" s="39" t="s">
        <v>195</v>
      </c>
      <c r="F83" s="39" t="s">
        <v>32</v>
      </c>
      <c r="G83" s="39" t="s">
        <v>33</v>
      </c>
      <c r="H83" s="43" t="s">
        <v>33</v>
      </c>
      <c r="I83" s="44">
        <v>42.821092</v>
      </c>
      <c r="J83" s="40">
        <v>43.677872</v>
      </c>
      <c r="K83" s="41">
        <v>86.498964</v>
      </c>
      <c r="L83" s="40">
        <v>115.540469</v>
      </c>
      <c r="M83" s="40">
        <v>152.822712</v>
      </c>
      <c r="N83" s="45">
        <v>268.363181</v>
      </c>
      <c r="O83" s="44">
        <v>2.869224</v>
      </c>
      <c r="P83" s="40">
        <v>41.180633</v>
      </c>
      <c r="Q83" s="41">
        <v>44.049857</v>
      </c>
      <c r="R83" s="40">
        <v>7.127917</v>
      </c>
      <c r="S83" s="40">
        <v>104.904668</v>
      </c>
      <c r="T83" s="45">
        <v>112.032585</v>
      </c>
      <c r="U83" s="26">
        <f t="shared" si="4"/>
        <v>96.36604949705057</v>
      </c>
      <c r="V83" s="38" t="s">
        <v>28</v>
      </c>
    </row>
    <row r="84" spans="1:22" ht="15">
      <c r="A84" s="42" t="s">
        <v>9</v>
      </c>
      <c r="B84" s="39" t="s">
        <v>35</v>
      </c>
      <c r="C84" s="39" t="s">
        <v>31</v>
      </c>
      <c r="D84" s="39" t="s">
        <v>191</v>
      </c>
      <c r="E84" s="39" t="s">
        <v>221</v>
      </c>
      <c r="F84" s="39" t="s">
        <v>32</v>
      </c>
      <c r="G84" s="39" t="s">
        <v>33</v>
      </c>
      <c r="H84" s="43" t="s">
        <v>193</v>
      </c>
      <c r="I84" s="44">
        <v>0.591977</v>
      </c>
      <c r="J84" s="40">
        <v>72.14977</v>
      </c>
      <c r="K84" s="41">
        <v>72.741747</v>
      </c>
      <c r="L84" s="40">
        <v>8.717071</v>
      </c>
      <c r="M84" s="40">
        <v>214.264558</v>
      </c>
      <c r="N84" s="45">
        <v>222.981629</v>
      </c>
      <c r="O84" s="44">
        <v>0</v>
      </c>
      <c r="P84" s="40">
        <v>0</v>
      </c>
      <c r="Q84" s="41">
        <v>0</v>
      </c>
      <c r="R84" s="40">
        <v>0</v>
      </c>
      <c r="S84" s="40">
        <v>0</v>
      </c>
      <c r="T84" s="45">
        <v>0</v>
      </c>
      <c r="U84" s="37" t="s">
        <v>28</v>
      </c>
      <c r="V84" s="38" t="s">
        <v>28</v>
      </c>
    </row>
    <row r="85" spans="1:22" ht="15">
      <c r="A85" s="42" t="s">
        <v>9</v>
      </c>
      <c r="B85" s="39" t="s">
        <v>35</v>
      </c>
      <c r="C85" s="39" t="s">
        <v>31</v>
      </c>
      <c r="D85" s="39" t="s">
        <v>191</v>
      </c>
      <c r="E85" s="39" t="s">
        <v>194</v>
      </c>
      <c r="F85" s="39" t="s">
        <v>32</v>
      </c>
      <c r="G85" s="39" t="s">
        <v>33</v>
      </c>
      <c r="H85" s="43" t="s">
        <v>64</v>
      </c>
      <c r="I85" s="44">
        <v>61.66937</v>
      </c>
      <c r="J85" s="40">
        <v>34.30526</v>
      </c>
      <c r="K85" s="41">
        <v>95.97463</v>
      </c>
      <c r="L85" s="40">
        <v>99.024327</v>
      </c>
      <c r="M85" s="40">
        <v>54.677847</v>
      </c>
      <c r="N85" s="45">
        <v>153.702174</v>
      </c>
      <c r="O85" s="44">
        <v>0</v>
      </c>
      <c r="P85" s="40">
        <v>0.457367</v>
      </c>
      <c r="Q85" s="41">
        <v>0.457367</v>
      </c>
      <c r="R85" s="40">
        <v>20.365948</v>
      </c>
      <c r="S85" s="40">
        <v>16.174086</v>
      </c>
      <c r="T85" s="45">
        <v>36.540034</v>
      </c>
      <c r="U85" s="37" t="s">
        <v>28</v>
      </c>
      <c r="V85" s="38" t="s">
        <v>28</v>
      </c>
    </row>
    <row r="86" spans="1:22" ht="15">
      <c r="A86" s="42" t="s">
        <v>9</v>
      </c>
      <c r="B86" s="39" t="s">
        <v>35</v>
      </c>
      <c r="C86" s="39" t="s">
        <v>31</v>
      </c>
      <c r="D86" s="39" t="s">
        <v>191</v>
      </c>
      <c r="E86" s="39" t="s">
        <v>220</v>
      </c>
      <c r="F86" s="39" t="s">
        <v>32</v>
      </c>
      <c r="G86" s="39" t="s">
        <v>33</v>
      </c>
      <c r="H86" s="43" t="s">
        <v>64</v>
      </c>
      <c r="I86" s="44">
        <v>0</v>
      </c>
      <c r="J86" s="40">
        <v>0</v>
      </c>
      <c r="K86" s="41">
        <v>0</v>
      </c>
      <c r="L86" s="40">
        <v>28.790528</v>
      </c>
      <c r="M86" s="40">
        <v>23.486158</v>
      </c>
      <c r="N86" s="45">
        <v>52.276686</v>
      </c>
      <c r="O86" s="44">
        <v>92.110997</v>
      </c>
      <c r="P86" s="40">
        <v>14.902322</v>
      </c>
      <c r="Q86" s="41">
        <v>107.013319</v>
      </c>
      <c r="R86" s="40">
        <v>144.581399</v>
      </c>
      <c r="S86" s="40">
        <v>26.796651</v>
      </c>
      <c r="T86" s="45">
        <v>171.378051</v>
      </c>
      <c r="U86" s="37" t="s">
        <v>28</v>
      </c>
      <c r="V86" s="32">
        <f aca="true" t="shared" si="6" ref="V80:V90">+((N86/T86)-1)*100</f>
        <v>-69.49627697656568</v>
      </c>
    </row>
    <row r="87" spans="1:22" ht="15">
      <c r="A87" s="42" t="s">
        <v>9</v>
      </c>
      <c r="B87" s="39" t="s">
        <v>35</v>
      </c>
      <c r="C87" s="39" t="s">
        <v>31</v>
      </c>
      <c r="D87" s="39" t="s">
        <v>191</v>
      </c>
      <c r="E87" s="39" t="s">
        <v>192</v>
      </c>
      <c r="F87" s="39" t="s">
        <v>32</v>
      </c>
      <c r="G87" s="39" t="s">
        <v>33</v>
      </c>
      <c r="H87" s="43" t="s">
        <v>33</v>
      </c>
      <c r="I87" s="44">
        <v>0</v>
      </c>
      <c r="J87" s="40">
        <v>0</v>
      </c>
      <c r="K87" s="41">
        <v>0</v>
      </c>
      <c r="L87" s="40">
        <v>0</v>
      </c>
      <c r="M87" s="40">
        <v>0</v>
      </c>
      <c r="N87" s="45">
        <v>0</v>
      </c>
      <c r="O87" s="44">
        <v>5.457047</v>
      </c>
      <c r="P87" s="40">
        <v>58.251115</v>
      </c>
      <c r="Q87" s="41">
        <v>63.708161</v>
      </c>
      <c r="R87" s="40">
        <v>5.742042</v>
      </c>
      <c r="S87" s="40">
        <v>151.944358</v>
      </c>
      <c r="T87" s="45">
        <v>157.6864</v>
      </c>
      <c r="U87" s="37" t="s">
        <v>28</v>
      </c>
      <c r="V87" s="38" t="s">
        <v>28</v>
      </c>
    </row>
    <row r="88" spans="1:22" ht="15">
      <c r="A88" s="42" t="s">
        <v>9</v>
      </c>
      <c r="B88" s="39" t="s">
        <v>35</v>
      </c>
      <c r="C88" s="39" t="s">
        <v>31</v>
      </c>
      <c r="D88" s="39" t="s">
        <v>191</v>
      </c>
      <c r="E88" s="39" t="s">
        <v>196</v>
      </c>
      <c r="F88" s="39" t="s">
        <v>32</v>
      </c>
      <c r="G88" s="39" t="s">
        <v>33</v>
      </c>
      <c r="H88" s="43" t="s">
        <v>193</v>
      </c>
      <c r="I88" s="44">
        <v>0</v>
      </c>
      <c r="J88" s="40">
        <v>0</v>
      </c>
      <c r="K88" s="41">
        <v>0</v>
      </c>
      <c r="L88" s="40">
        <v>0</v>
      </c>
      <c r="M88" s="40">
        <v>0</v>
      </c>
      <c r="N88" s="45">
        <v>0</v>
      </c>
      <c r="O88" s="44">
        <v>0</v>
      </c>
      <c r="P88" s="40">
        <v>4.25753</v>
      </c>
      <c r="Q88" s="41">
        <v>4.25753</v>
      </c>
      <c r="R88" s="40">
        <v>0</v>
      </c>
      <c r="S88" s="40">
        <v>16.321336</v>
      </c>
      <c r="T88" s="45">
        <v>16.321336</v>
      </c>
      <c r="U88" s="37" t="s">
        <v>28</v>
      </c>
      <c r="V88" s="38" t="s">
        <v>28</v>
      </c>
    </row>
    <row r="89" spans="1:22" ht="15">
      <c r="A89" s="42" t="s">
        <v>9</v>
      </c>
      <c r="B89" s="39" t="s">
        <v>35</v>
      </c>
      <c r="C89" s="39" t="s">
        <v>31</v>
      </c>
      <c r="D89" s="39" t="s">
        <v>191</v>
      </c>
      <c r="E89" s="39" t="s">
        <v>261</v>
      </c>
      <c r="F89" s="39" t="s">
        <v>32</v>
      </c>
      <c r="G89" s="39" t="s">
        <v>33</v>
      </c>
      <c r="H89" s="43" t="s">
        <v>33</v>
      </c>
      <c r="I89" s="44">
        <v>0</v>
      </c>
      <c r="J89" s="40">
        <v>0</v>
      </c>
      <c r="K89" s="41">
        <v>0</v>
      </c>
      <c r="L89" s="40">
        <v>0</v>
      </c>
      <c r="M89" s="40">
        <v>0</v>
      </c>
      <c r="N89" s="45">
        <v>0</v>
      </c>
      <c r="O89" s="44">
        <v>0</v>
      </c>
      <c r="P89" s="40">
        <v>0.484165</v>
      </c>
      <c r="Q89" s="41">
        <v>0.484165</v>
      </c>
      <c r="R89" s="40">
        <v>0</v>
      </c>
      <c r="S89" s="40">
        <v>0.484165</v>
      </c>
      <c r="T89" s="45">
        <v>0.484165</v>
      </c>
      <c r="U89" s="37" t="s">
        <v>28</v>
      </c>
      <c r="V89" s="38" t="s">
        <v>28</v>
      </c>
    </row>
    <row r="90" spans="1:22" ht="15">
      <c r="A90" s="42" t="s">
        <v>9</v>
      </c>
      <c r="B90" s="39" t="s">
        <v>35</v>
      </c>
      <c r="C90" s="39" t="s">
        <v>31</v>
      </c>
      <c r="D90" s="39" t="s">
        <v>211</v>
      </c>
      <c r="E90" s="39" t="s">
        <v>212</v>
      </c>
      <c r="F90" s="39" t="s">
        <v>80</v>
      </c>
      <c r="G90" s="39" t="s">
        <v>146</v>
      </c>
      <c r="H90" s="43" t="s">
        <v>147</v>
      </c>
      <c r="I90" s="44">
        <v>0</v>
      </c>
      <c r="J90" s="40">
        <v>0</v>
      </c>
      <c r="K90" s="41">
        <v>0</v>
      </c>
      <c r="L90" s="40">
        <v>0</v>
      </c>
      <c r="M90" s="40">
        <v>0</v>
      </c>
      <c r="N90" s="45">
        <v>0</v>
      </c>
      <c r="O90" s="44">
        <v>12.004936</v>
      </c>
      <c r="P90" s="40">
        <v>0</v>
      </c>
      <c r="Q90" s="41">
        <v>12.004936</v>
      </c>
      <c r="R90" s="40">
        <v>39.130538</v>
      </c>
      <c r="S90" s="40">
        <v>0</v>
      </c>
      <c r="T90" s="45">
        <v>39.130538</v>
      </c>
      <c r="U90" s="37" t="s">
        <v>28</v>
      </c>
      <c r="V90" s="38" t="s">
        <v>28</v>
      </c>
    </row>
    <row r="91" spans="1:22" ht="15">
      <c r="A91" s="42"/>
      <c r="B91" s="39"/>
      <c r="C91" s="39"/>
      <c r="D91" s="39"/>
      <c r="E91" s="39"/>
      <c r="F91" s="39"/>
      <c r="G91" s="39"/>
      <c r="H91" s="43"/>
      <c r="I91" s="44"/>
      <c r="J91" s="40"/>
      <c r="K91" s="41"/>
      <c r="L91" s="40"/>
      <c r="M91" s="40"/>
      <c r="N91" s="45"/>
      <c r="O91" s="44"/>
      <c r="P91" s="40"/>
      <c r="Q91" s="41"/>
      <c r="R91" s="40"/>
      <c r="S91" s="40"/>
      <c r="T91" s="45"/>
      <c r="U91" s="27"/>
      <c r="V91" s="33"/>
    </row>
    <row r="92" spans="1:22" ht="20.25">
      <c r="A92" s="62" t="s">
        <v>9</v>
      </c>
      <c r="B92" s="63"/>
      <c r="C92" s="63"/>
      <c r="D92" s="63"/>
      <c r="E92" s="63"/>
      <c r="F92" s="63"/>
      <c r="G92" s="63"/>
      <c r="H92" s="64"/>
      <c r="I92" s="21">
        <f aca="true" t="shared" si="7" ref="I92:T92">SUM(I6:I90)</f>
        <v>184541.51862199995</v>
      </c>
      <c r="J92" s="14">
        <f t="shared" si="7"/>
        <v>3510.2665440000005</v>
      </c>
      <c r="K92" s="14">
        <f t="shared" si="7"/>
        <v>188051.7851639999</v>
      </c>
      <c r="L92" s="14">
        <f t="shared" si="7"/>
        <v>504797.44244899997</v>
      </c>
      <c r="M92" s="14">
        <f t="shared" si="7"/>
        <v>9696.559319</v>
      </c>
      <c r="N92" s="22">
        <f t="shared" si="7"/>
        <v>514494.0017669999</v>
      </c>
      <c r="O92" s="21">
        <f t="shared" si="7"/>
        <v>125335.42522999996</v>
      </c>
      <c r="P92" s="14">
        <f t="shared" si="7"/>
        <v>3740.8693189999995</v>
      </c>
      <c r="Q92" s="14">
        <f t="shared" si="7"/>
        <v>129076.29454799999</v>
      </c>
      <c r="R92" s="14">
        <f t="shared" si="7"/>
        <v>329749.75748000015</v>
      </c>
      <c r="S92" s="14">
        <f t="shared" si="7"/>
        <v>10936.034575000003</v>
      </c>
      <c r="T92" s="22">
        <f t="shared" si="7"/>
        <v>340685.79205700004</v>
      </c>
      <c r="U92" s="28">
        <f>+((K92/Q92)-1)*100</f>
        <v>45.69041187812262</v>
      </c>
      <c r="V92" s="34">
        <f>+((N92/T92)-1)*100</f>
        <v>51.01715826203872</v>
      </c>
    </row>
    <row r="93" spans="1:22" ht="15.75">
      <c r="A93" s="17"/>
      <c r="B93" s="10"/>
      <c r="C93" s="10"/>
      <c r="D93" s="10"/>
      <c r="E93" s="10"/>
      <c r="F93" s="10"/>
      <c r="G93" s="10"/>
      <c r="H93" s="15"/>
      <c r="I93" s="19"/>
      <c r="J93" s="12"/>
      <c r="K93" s="13"/>
      <c r="L93" s="12"/>
      <c r="M93" s="12"/>
      <c r="N93" s="20"/>
      <c r="O93" s="19"/>
      <c r="P93" s="12"/>
      <c r="Q93" s="13"/>
      <c r="R93" s="12"/>
      <c r="S93" s="12"/>
      <c r="T93" s="20"/>
      <c r="U93" s="27"/>
      <c r="V93" s="33"/>
    </row>
    <row r="94" spans="1:22" ht="15">
      <c r="A94" s="42" t="s">
        <v>10</v>
      </c>
      <c r="B94" s="39"/>
      <c r="C94" s="39" t="s">
        <v>31</v>
      </c>
      <c r="D94" s="39" t="s">
        <v>30</v>
      </c>
      <c r="E94" s="39" t="s">
        <v>26</v>
      </c>
      <c r="F94" s="39" t="s">
        <v>21</v>
      </c>
      <c r="G94" s="39" t="s">
        <v>23</v>
      </c>
      <c r="H94" s="43" t="s">
        <v>24</v>
      </c>
      <c r="I94" s="44">
        <v>28149.458768</v>
      </c>
      <c r="J94" s="40">
        <v>0</v>
      </c>
      <c r="K94" s="41">
        <v>28149.458768</v>
      </c>
      <c r="L94" s="40">
        <v>80586.944676</v>
      </c>
      <c r="M94" s="40">
        <v>0</v>
      </c>
      <c r="N94" s="45">
        <v>80586.944676</v>
      </c>
      <c r="O94" s="44">
        <v>29698.754664</v>
      </c>
      <c r="P94" s="40">
        <v>0</v>
      </c>
      <c r="Q94" s="41">
        <v>29698.754664</v>
      </c>
      <c r="R94" s="40">
        <v>83112.399574</v>
      </c>
      <c r="S94" s="40">
        <v>0</v>
      </c>
      <c r="T94" s="45">
        <v>83112.399574</v>
      </c>
      <c r="U94" s="26">
        <f>+((K94/Q94)-1)*100</f>
        <v>-5.216703237317932</v>
      </c>
      <c r="V94" s="32">
        <f>+((N94/T94)-1)*100</f>
        <v>-3.038601834316468</v>
      </c>
    </row>
    <row r="95" spans="1:22" ht="15.75">
      <c r="A95" s="17"/>
      <c r="B95" s="10"/>
      <c r="C95" s="10"/>
      <c r="D95" s="10"/>
      <c r="E95" s="10"/>
      <c r="F95" s="10"/>
      <c r="G95" s="10"/>
      <c r="H95" s="15"/>
      <c r="I95" s="19"/>
      <c r="J95" s="12"/>
      <c r="K95" s="13"/>
      <c r="L95" s="12"/>
      <c r="M95" s="12"/>
      <c r="N95" s="20"/>
      <c r="O95" s="19"/>
      <c r="P95" s="12"/>
      <c r="Q95" s="13"/>
      <c r="R95" s="12"/>
      <c r="S95" s="12"/>
      <c r="T95" s="20"/>
      <c r="U95" s="27"/>
      <c r="V95" s="33"/>
    </row>
    <row r="96" spans="1:22" ht="20.25">
      <c r="A96" s="59" t="s">
        <v>10</v>
      </c>
      <c r="B96" s="60"/>
      <c r="C96" s="60"/>
      <c r="D96" s="60"/>
      <c r="E96" s="60"/>
      <c r="F96" s="60"/>
      <c r="G96" s="60"/>
      <c r="H96" s="61"/>
      <c r="I96" s="21">
        <f>SUM(I94)</f>
        <v>28149.458768</v>
      </c>
      <c r="J96" s="14">
        <f aca="true" t="shared" si="8" ref="J96:T96">SUM(J94)</f>
        <v>0</v>
      </c>
      <c r="K96" s="14">
        <f t="shared" si="8"/>
        <v>28149.458768</v>
      </c>
      <c r="L96" s="14">
        <f t="shared" si="8"/>
        <v>80586.944676</v>
      </c>
      <c r="M96" s="14">
        <f t="shared" si="8"/>
        <v>0</v>
      </c>
      <c r="N96" s="22">
        <f t="shared" si="8"/>
        <v>80586.944676</v>
      </c>
      <c r="O96" s="21">
        <f t="shared" si="8"/>
        <v>29698.754664</v>
      </c>
      <c r="P96" s="14">
        <f t="shared" si="8"/>
        <v>0</v>
      </c>
      <c r="Q96" s="14">
        <f t="shared" si="8"/>
        <v>29698.754664</v>
      </c>
      <c r="R96" s="14">
        <f t="shared" si="8"/>
        <v>83112.399574</v>
      </c>
      <c r="S96" s="14">
        <f t="shared" si="8"/>
        <v>0</v>
      </c>
      <c r="T96" s="22">
        <f t="shared" si="8"/>
        <v>83112.399574</v>
      </c>
      <c r="U96" s="28">
        <f>+((K96/Q96)-1)*100</f>
        <v>-5.216703237317932</v>
      </c>
      <c r="V96" s="34">
        <f>+((N96/T96)-1)*100</f>
        <v>-3.038601834316468</v>
      </c>
    </row>
    <row r="97" spans="1:22" ht="15.75">
      <c r="A97" s="17"/>
      <c r="B97" s="10"/>
      <c r="C97" s="10"/>
      <c r="D97" s="10"/>
      <c r="E97" s="10"/>
      <c r="F97" s="10"/>
      <c r="G97" s="10"/>
      <c r="H97" s="15"/>
      <c r="I97" s="19"/>
      <c r="J97" s="12"/>
      <c r="K97" s="13"/>
      <c r="L97" s="12"/>
      <c r="M97" s="12"/>
      <c r="N97" s="20"/>
      <c r="O97" s="19"/>
      <c r="P97" s="12"/>
      <c r="Q97" s="13"/>
      <c r="R97" s="12"/>
      <c r="S97" s="12"/>
      <c r="T97" s="20"/>
      <c r="U97" s="27"/>
      <c r="V97" s="33"/>
    </row>
    <row r="98" spans="1:22" ht="15">
      <c r="A98" s="42" t="s">
        <v>22</v>
      </c>
      <c r="B98" s="39"/>
      <c r="C98" s="39" t="s">
        <v>31</v>
      </c>
      <c r="D98" s="39" t="s">
        <v>30</v>
      </c>
      <c r="E98" s="39" t="s">
        <v>29</v>
      </c>
      <c r="F98" s="39" t="s">
        <v>21</v>
      </c>
      <c r="G98" s="39" t="s">
        <v>23</v>
      </c>
      <c r="H98" s="43" t="s">
        <v>24</v>
      </c>
      <c r="I98" s="44">
        <v>23569.238606</v>
      </c>
      <c r="J98" s="40">
        <v>0</v>
      </c>
      <c r="K98" s="41">
        <v>23569.238606</v>
      </c>
      <c r="L98" s="40">
        <v>65808.753799</v>
      </c>
      <c r="M98" s="40">
        <v>0</v>
      </c>
      <c r="N98" s="45">
        <v>65808.753799</v>
      </c>
      <c r="O98" s="44">
        <v>24215.53568</v>
      </c>
      <c r="P98" s="40">
        <v>0</v>
      </c>
      <c r="Q98" s="41">
        <v>24215.53568</v>
      </c>
      <c r="R98" s="40">
        <v>70627.147429</v>
      </c>
      <c r="S98" s="40">
        <v>0</v>
      </c>
      <c r="T98" s="45">
        <v>70627.147429</v>
      </c>
      <c r="U98" s="26">
        <f>+((K98/Q98)-1)*100</f>
        <v>-2.668935688809848</v>
      </c>
      <c r="V98" s="32">
        <f>+((N98/T98)-1)*100</f>
        <v>-6.822296815603146</v>
      </c>
    </row>
    <row r="99" spans="1:22" ht="15">
      <c r="A99" s="42" t="s">
        <v>22</v>
      </c>
      <c r="B99" s="39"/>
      <c r="C99" s="39" t="s">
        <v>31</v>
      </c>
      <c r="D99" s="39" t="s">
        <v>248</v>
      </c>
      <c r="E99" s="39" t="s">
        <v>27</v>
      </c>
      <c r="F99" s="39" t="s">
        <v>20</v>
      </c>
      <c r="G99" s="39" t="s">
        <v>20</v>
      </c>
      <c r="H99" s="43" t="s">
        <v>25</v>
      </c>
      <c r="I99" s="44">
        <v>676.50093</v>
      </c>
      <c r="J99" s="40">
        <v>0</v>
      </c>
      <c r="K99" s="41">
        <v>676.50093</v>
      </c>
      <c r="L99" s="40">
        <v>1698.739658</v>
      </c>
      <c r="M99" s="40">
        <v>0</v>
      </c>
      <c r="N99" s="45">
        <v>1698.739658</v>
      </c>
      <c r="O99" s="44">
        <v>554.269037</v>
      </c>
      <c r="P99" s="40">
        <v>0</v>
      </c>
      <c r="Q99" s="41">
        <v>554.269037</v>
      </c>
      <c r="R99" s="40">
        <v>1525.749757</v>
      </c>
      <c r="S99" s="40">
        <v>0</v>
      </c>
      <c r="T99" s="45">
        <v>1525.749757</v>
      </c>
      <c r="U99" s="26">
        <f>+((K99/Q99)-1)*100</f>
        <v>22.052809166751274</v>
      </c>
      <c r="V99" s="32">
        <f>+((N99/T99)-1)*100</f>
        <v>11.33802579396379</v>
      </c>
    </row>
    <row r="100" spans="1:22" ht="15">
      <c r="A100" s="42" t="s">
        <v>22</v>
      </c>
      <c r="B100" s="39"/>
      <c r="C100" s="39" t="s">
        <v>31</v>
      </c>
      <c r="D100" s="39" t="s">
        <v>201</v>
      </c>
      <c r="E100" s="39" t="s">
        <v>249</v>
      </c>
      <c r="F100" s="39" t="s">
        <v>32</v>
      </c>
      <c r="G100" s="39" t="s">
        <v>33</v>
      </c>
      <c r="H100" s="43" t="s">
        <v>250</v>
      </c>
      <c r="I100" s="44">
        <v>0</v>
      </c>
      <c r="J100" s="40">
        <v>0</v>
      </c>
      <c r="K100" s="41">
        <v>0</v>
      </c>
      <c r="L100" s="40">
        <v>0</v>
      </c>
      <c r="M100" s="40">
        <v>0</v>
      </c>
      <c r="N100" s="45">
        <v>0</v>
      </c>
      <c r="O100" s="44">
        <v>0</v>
      </c>
      <c r="P100" s="40">
        <v>0</v>
      </c>
      <c r="Q100" s="41">
        <v>0</v>
      </c>
      <c r="R100" s="40">
        <v>26.59334</v>
      </c>
      <c r="S100" s="40">
        <v>0</v>
      </c>
      <c r="T100" s="45">
        <v>26.59334</v>
      </c>
      <c r="U100" s="37" t="s">
        <v>28</v>
      </c>
      <c r="V100" s="38" t="s">
        <v>28</v>
      </c>
    </row>
    <row r="101" spans="1:22" ht="15.75">
      <c r="A101" s="17"/>
      <c r="B101" s="10"/>
      <c r="C101" s="10"/>
      <c r="D101" s="10"/>
      <c r="E101" s="10"/>
      <c r="F101" s="10"/>
      <c r="G101" s="10"/>
      <c r="H101" s="15"/>
      <c r="I101" s="19"/>
      <c r="J101" s="12"/>
      <c r="K101" s="13"/>
      <c r="L101" s="12"/>
      <c r="M101" s="12"/>
      <c r="N101" s="20"/>
      <c r="O101" s="19"/>
      <c r="P101" s="12"/>
      <c r="Q101" s="13"/>
      <c r="R101" s="12"/>
      <c r="S101" s="12"/>
      <c r="T101" s="20"/>
      <c r="U101" s="27"/>
      <c r="V101" s="33"/>
    </row>
    <row r="102" spans="1:22" ht="21" thickBot="1">
      <c r="A102" s="53" t="s">
        <v>18</v>
      </c>
      <c r="B102" s="54"/>
      <c r="C102" s="54"/>
      <c r="D102" s="54"/>
      <c r="E102" s="54"/>
      <c r="F102" s="54"/>
      <c r="G102" s="54"/>
      <c r="H102" s="55"/>
      <c r="I102" s="23">
        <f aca="true" t="shared" si="9" ref="I102:T102">SUM(I98:I100)</f>
        <v>24245.739535999997</v>
      </c>
      <c r="J102" s="24">
        <f t="shared" si="9"/>
        <v>0</v>
      </c>
      <c r="K102" s="24">
        <f t="shared" si="9"/>
        <v>24245.739535999997</v>
      </c>
      <c r="L102" s="24">
        <f t="shared" si="9"/>
        <v>67507.493457</v>
      </c>
      <c r="M102" s="24">
        <f t="shared" si="9"/>
        <v>0</v>
      </c>
      <c r="N102" s="25">
        <f t="shared" si="9"/>
        <v>67507.493457</v>
      </c>
      <c r="O102" s="23">
        <f t="shared" si="9"/>
        <v>24769.804717</v>
      </c>
      <c r="P102" s="24">
        <f t="shared" si="9"/>
        <v>0</v>
      </c>
      <c r="Q102" s="24">
        <f t="shared" si="9"/>
        <v>24769.804717</v>
      </c>
      <c r="R102" s="24">
        <f t="shared" si="9"/>
        <v>72179.49052600001</v>
      </c>
      <c r="S102" s="24">
        <f t="shared" si="9"/>
        <v>0</v>
      </c>
      <c r="T102" s="25">
        <f t="shared" si="9"/>
        <v>72179.49052600001</v>
      </c>
      <c r="U102" s="35">
        <f>+((K102/Q102)-1)*100</f>
        <v>-2.1157420778546765</v>
      </c>
      <c r="V102" s="36">
        <f>+((N102/T102)-1)*100</f>
        <v>-6.472748747536661</v>
      </c>
    </row>
    <row r="103" spans="9:22" ht="15"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9"/>
    </row>
    <row r="104" spans="1:21" ht="12.75">
      <c r="A104" s="7" t="s">
        <v>19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.75">
      <c r="A105" s="52" t="s">
        <v>34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9:22" ht="15">
      <c r="I106" s="2"/>
      <c r="J106" s="2"/>
      <c r="K106" s="2"/>
      <c r="L106" s="2"/>
      <c r="M106" s="2"/>
      <c r="N106" s="2"/>
      <c r="O106" s="2"/>
      <c r="P106" s="2"/>
      <c r="Q106" s="2"/>
      <c r="R106" s="3"/>
      <c r="S106" s="3"/>
      <c r="T106" s="3"/>
      <c r="U106" s="3"/>
      <c r="V106" s="3"/>
    </row>
    <row r="107" spans="9:22" ht="12.75" customHeight="1">
      <c r="I107" s="2"/>
      <c r="J107" s="2"/>
      <c r="K107" s="2"/>
      <c r="L107" s="2"/>
      <c r="M107" s="2"/>
      <c r="N107" s="2"/>
      <c r="O107" s="2"/>
      <c r="P107" s="2"/>
      <c r="Q107" s="2"/>
      <c r="R107" s="3"/>
      <c r="S107" s="3"/>
      <c r="T107" s="3"/>
      <c r="U107" s="3"/>
      <c r="V107" s="3"/>
    </row>
    <row r="108" spans="9:22" ht="12.75" customHeight="1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9:22" ht="12.75" customHeight="1"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9:22" ht="12.75" customHeight="1"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9:22" ht="12.75" customHeight="1"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9:22" ht="12.75" customHeight="1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9:22" ht="12.75" customHeight="1"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9:22" ht="12.75" customHeight="1"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9:22" ht="12.75" customHeight="1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9:22" ht="12.75" customHeight="1"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9:22" ht="12.75" customHeight="1"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9:22" ht="12.75" customHeight="1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9:22" ht="12.75" customHeight="1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9:22" ht="12.75" customHeight="1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9:22" ht="12.75" customHeight="1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9:22" ht="12.75" customHeight="1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9:22" ht="12.75" customHeight="1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9:22" ht="12.75" customHeight="1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9:22" ht="12.75" customHeight="1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9:22" ht="12.75" customHeight="1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9:22" ht="12.75" customHeight="1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9:22" ht="12.75" customHeight="1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2.75" customHeight="1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2.75" customHeight="1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2.75" customHeight="1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2.75" customHeight="1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2.75" customHeight="1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2.75" customHeight="1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2.75" customHeight="1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2.75" customHeight="1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2.75" customHeight="1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2.75" customHeight="1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2.75" customHeight="1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2.75" customHeight="1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2.75" customHeight="1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9:22" ht="12.75" customHeight="1"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9:22" ht="12.75" customHeight="1"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9:22" ht="12.75" customHeight="1"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9:22" ht="12.75" customHeight="1"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9:22" ht="12.75" customHeight="1"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9:22" ht="12.75" customHeight="1"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9:22" ht="12.75" customHeight="1"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9:22" ht="12.75" customHeight="1"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9:22" ht="12.75" customHeight="1"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9:22" ht="12.75" customHeight="1"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9:22" ht="12.75" customHeight="1"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9:22" ht="12.75" customHeight="1"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9:22" ht="12.75" customHeight="1"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9:22" ht="12.75" customHeight="1"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9:22" ht="12.75" customHeight="1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9:22" ht="12.75" customHeight="1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9:22" ht="12.75" customHeight="1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2.75" customHeight="1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2.75" customHeight="1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2.75" customHeight="1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2.75" customHeight="1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2.75" customHeight="1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2.75" customHeight="1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2.75" customHeight="1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2.75" customHeight="1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2.75" customHeight="1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2.75" customHeight="1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2.75" customHeight="1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2.75" customHeight="1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2.75" customHeight="1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2.75" customHeight="1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2.75" customHeight="1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2.75" customHeight="1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2.75" customHeight="1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2.75" customHeight="1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2.75" customHeight="1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2.75" customHeight="1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2.75" customHeight="1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2.75" customHeight="1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2.75" customHeight="1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2.75" customHeight="1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2.75" customHeight="1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2.75" customHeight="1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2.75" customHeight="1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2.75" customHeight="1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5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5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5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5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5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5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</sheetData>
  <sheetProtection/>
  <mergeCells count="5">
    <mergeCell ref="A102:H102"/>
    <mergeCell ref="I3:N3"/>
    <mergeCell ref="O3:T3"/>
    <mergeCell ref="A96:H96"/>
    <mergeCell ref="A92:H92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USER</cp:lastModifiedBy>
  <cp:lastPrinted>2009-10-19T23:53:10Z</cp:lastPrinted>
  <dcterms:created xsi:type="dcterms:W3CDTF">2007-03-24T16:51:44Z</dcterms:created>
  <dcterms:modified xsi:type="dcterms:W3CDTF">2016-04-27T02:26:27Z</dcterms:modified>
  <cp:category/>
  <cp:version/>
  <cp:contentType/>
  <cp:contentStatus/>
</cp:coreProperties>
</file>