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<sst xmlns="http://schemas.openxmlformats.org/spreadsheetml/2006/main" count="691" uniqueCount="224">
  <si>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</si>
  <si>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</si>
  <si>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</si>
  <si>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</si>
  <si>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</si>
  <si>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</si>
  <si>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</si>
  <si>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</si>
  <si>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</si>
  <si>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</si>
  <si>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</si>
  <si>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</si>
  <si>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</si>
  <si>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</si>
  <si>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</si>
  <si>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</si>
  <si>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</si>
  <si>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</si>
  <si>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</si>
  <si>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</si>
  <si>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</si>
  <si>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</si>
  <si>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</si>
  <si>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</si>
  <si>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</si>
  <si>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</si>
  <si>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</si>
  <si>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</si>
  <si>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</si>
  <si>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</si>
  <si>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</si>
  <si>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</si>
  <si>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</si>
  <si>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</si>
  <si>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</si>
  <si>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</si>
  <si>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</si>
  <si>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</si>
  <si>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</si>
  <si>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</si>
  <si>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</si>
  <si>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</si>
  <si>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</si>
  <si>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</si>
  <si>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</si>
  <si>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</si>
  <si>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</si>
  <si>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</si>
  <si>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</si>
  <si>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</si>
  <si>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</si>
  <si>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</si>
  <si>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</si>
  <si>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</si>
  <si>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</si>
  <si>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</si>
  <si>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</si>
  <si>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</si>
  <si>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</si>
  <si>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</si>
  <si>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</si>
  <si>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</si>
  <si>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</si>
  <si>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</si>
  <si>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</si>
  <si>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</si>
  <si>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</si>
  <si>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</si>
  <si>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</si>
  <si>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</si>
  <si>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</si>
  <si>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</si>
  <si>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</si>
  <si>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</si>
  <si>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</si>
  <si>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</si>
  <si>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</si>
  <si>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</si>
  <si>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</si>
  <si>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</si>
  <si>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</si>
  <si>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</si>
  <si>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</si>
  <si>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</si>
  <si>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</si>
  <si>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</si>
  <si>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</si>
  <si>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</si>
  <si>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</si>
  <si>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</si>
  <si>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</si>
  <si>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</si>
  <si>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</si>
  <si>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</si>
  <si>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</si>
  <si>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</si>
  <si>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</si>
  <si>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</si>
  <si>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</si>
  <si>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</si>
  <si>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</si>
  <si>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</si>
  <si>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</si>
  <si>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</si>
  <si>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</si>
  <si>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</si>
  <si>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</si>
  <si>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</si>
  <si>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</si>
  <si>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</si>
  <si>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</si>
  <si>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</si>
  <si>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</si>
  <si>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</si>
  <si>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</si>
  <si>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</si>
  <si>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</si>
  <si>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</si>
  <si>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</si>
  <si>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</si>
  <si>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</si>
  <si>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</si>
  <si>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</si>
  <si>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</si>
  <si>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</si>
  <si>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</si>
  <si>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</si>
  <si>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</si>
  <si>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</si>
  <si>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</si>
  <si>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</si>
  <si>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</si>
  <si>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</si>
  <si>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</si>
  <si>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</si>
  <si>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</si>
  <si>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</si>
  <si>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</si>
  <si>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</si>
  <si>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</si>
  <si>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</si>
  <si>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</si>
  <si>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</si>
  <si>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</si>
  <si>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</si>
  <si>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</si>
  <si>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</si>
  <si>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</si>
  <si>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</si>
  <si>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</si>
  <si>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</si>
  <si>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</si>
  <si>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</si>
  <si>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</si>
  <si>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</si>
  <si>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</si>
  <si>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</si>
  <si>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</si>
  <si>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</si>
  <si>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</si>
  <si>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</si>
  <si>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</si>
  <si>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</si>
  <si>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</si>
  <si>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</si>
  <si>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</si>
  <si>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</si>
  <si>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</si>
  <si>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</si>
  <si>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</si>
  <si>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</si>
  <si>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</si>
  <si>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COMPAÑIA MINERA ZELTA S.A.C.</t>
  </si>
  <si>
    <t>ZELTA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</si>
  <si>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</si>
  <si>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</si>
  <si>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</si>
  <si>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</si>
  <si>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</si>
  <si>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</si>
  <si>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</si>
  <si>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</si>
  <si>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WCBS LLC PERU S.A.C.</t>
  </si>
  <si>
    <t>DOÑA ANGELINA UNO</t>
  </si>
  <si>
    <t>PISCO</t>
  </si>
  <si>
    <t>HUMAY</t>
  </si>
  <si>
    <t>COMPAÑIA MINERA KOLPA S.A.</t>
  </si>
  <si>
    <t>SAN PEDRO</t>
  </si>
  <si>
    <t>ACUMULACION ANIMON</t>
  </si>
  <si>
    <t>PRODUCCIÓN MINERA METÁLICA DE ZINC (TMF) - 2016/2015</t>
  </si>
  <si>
    <t>AC AGREGADOS S.A.</t>
  </si>
  <si>
    <t>AREQUIPA-M</t>
  </si>
  <si>
    <t>SAN MIGUEL DE ACO</t>
  </si>
  <si>
    <t>COMPAÑIA MINERA CHUNGAR S.A.C.</t>
  </si>
  <si>
    <t>LIXIViACIÓN</t>
  </si>
  <si>
    <t>MTZ S.A.C.</t>
  </si>
  <si>
    <t>SUCCHA</t>
  </si>
  <si>
    <t>SOCIEDAD MINERA DE RECURSOS LINCEARES MAGISTRAL DE HUARAZ S.A.C.</t>
  </si>
  <si>
    <t>VOTORANTIM METAIS CAJAMARQUILLA S.A.</t>
  </si>
  <si>
    <t>DOE RUN PERU S.R.L. EN LIQUIDACION EN MARCHA</t>
  </si>
  <si>
    <t>C.M.LA OROYA-REFINACION 1 Y 2</t>
  </si>
  <si>
    <t>LA OROYA</t>
  </si>
  <si>
    <t>MORADA</t>
  </si>
  <si>
    <t>COMPAÑIA MINERA VALOR S.A.</t>
  </si>
  <si>
    <t>ACUMULACION CERRO</t>
  </si>
  <si>
    <t>TOTAL - MAYO</t>
  </si>
  <si>
    <t>TOTAL ACUMULADO ENERO - MAYO</t>
  </si>
  <si>
    <t>Var. % 2016/2015 - ENERO - MAYO</t>
  </si>
  <si>
    <t>Var. % 2016/2015 - MAYO</t>
  </si>
  <si>
    <t>TOTAL COMPARADO ACUMULADO - ENERO - MAYO</t>
  </si>
  <si>
    <t>COMPAÑIA MINERA LONDRES S.A.C.</t>
  </si>
  <si>
    <t>OROYA SUR</t>
  </si>
  <si>
    <t>CONCEPCION INDUSTRIAL S.A.C.</t>
  </si>
  <si>
    <t>AZULCOCHA</t>
  </si>
  <si>
    <t>CONCEPCION</t>
  </si>
  <si>
    <t>SAN JOSE DE QUERO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</si>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</sst>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.0_ ;_ * \-#,##0.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43" fontId="4" fillId="34" borderId="12" xfId="47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showGridLines="0" tabSelected="1"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8">
      <c r="A1" s="49" t="s">
        <v>189</v>
      </c>
      <c r="B1" s="49"/>
      <c r="C1" s="49"/>
      <c r="D1" s="49"/>
      <c r="E1" s="49"/>
      <c r="F1" s="49"/>
      <c r="N1" s="2"/>
    </row>
    <row r="2" ht="13.5" thickBot="1">
      <c r="A2" s="45"/>
    </row>
    <row r="3" spans="1:22" ht="13.5" thickBot="1">
      <c r="A3" s="37"/>
      <c r="I3" s="50">
        <v>2016</v>
      </c>
      <c r="J3" s="51"/>
      <c r="K3" s="51"/>
      <c r="L3" s="51"/>
      <c r="M3" s="51"/>
      <c r="N3" s="52"/>
      <c r="O3" s="50">
        <v>2015</v>
      </c>
      <c r="P3" s="51"/>
      <c r="Q3" s="51"/>
      <c r="R3" s="51"/>
      <c r="S3" s="51"/>
      <c r="T3" s="52"/>
      <c r="U3" s="3"/>
      <c r="V3" s="3"/>
    </row>
    <row r="4" spans="1:22" ht="73.5" customHeight="1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205</v>
      </c>
      <c r="L4" s="27" t="s">
        <v>12</v>
      </c>
      <c r="M4" s="27" t="s">
        <v>8</v>
      </c>
      <c r="N4" s="39" t="s">
        <v>206</v>
      </c>
      <c r="O4" s="38" t="s">
        <v>13</v>
      </c>
      <c r="P4" s="27" t="s">
        <v>14</v>
      </c>
      <c r="Q4" s="27" t="s">
        <v>205</v>
      </c>
      <c r="R4" s="27" t="s">
        <v>15</v>
      </c>
      <c r="S4" s="27" t="s">
        <v>16</v>
      </c>
      <c r="T4" s="39" t="s">
        <v>209</v>
      </c>
      <c r="U4" s="40" t="s">
        <v>208</v>
      </c>
      <c r="V4" s="39" t="s">
        <v>207</v>
      </c>
    </row>
    <row r="5" spans="1:22" ht="15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>
      <c r="A6" s="29" t="s">
        <v>9</v>
      </c>
      <c r="B6" s="8" t="s">
        <v>28</v>
      </c>
      <c r="C6" s="8" t="s">
        <v>29</v>
      </c>
      <c r="D6" s="8" t="s">
        <v>190</v>
      </c>
      <c r="E6" s="8" t="s">
        <v>191</v>
      </c>
      <c r="F6" s="8" t="s">
        <v>32</v>
      </c>
      <c r="G6" s="8" t="s">
        <v>111</v>
      </c>
      <c r="H6" s="15" t="s">
        <v>192</v>
      </c>
      <c r="I6" s="35">
        <v>412.311085</v>
      </c>
      <c r="J6" s="33">
        <v>38.000938</v>
      </c>
      <c r="K6" s="34">
        <v>450.312023</v>
      </c>
      <c r="L6" s="33">
        <v>831.763017</v>
      </c>
      <c r="M6" s="33">
        <v>57.860678</v>
      </c>
      <c r="N6" s="36">
        <v>889.623695</v>
      </c>
      <c r="O6" s="35">
        <v>0</v>
      </c>
      <c r="P6" s="33">
        <v>0</v>
      </c>
      <c r="Q6" s="34">
        <v>0</v>
      </c>
      <c r="R6" s="33">
        <v>0</v>
      </c>
      <c r="S6" s="33">
        <v>0</v>
      </c>
      <c r="T6" s="36">
        <v>0</v>
      </c>
      <c r="U6" s="25" t="s">
        <v>17</v>
      </c>
      <c r="V6" s="30" t="s">
        <v>17</v>
      </c>
    </row>
    <row r="7" spans="1:22" ht="15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101.773305</v>
      </c>
      <c r="J7" s="33">
        <v>9.026981</v>
      </c>
      <c r="K7" s="34">
        <v>110.800286</v>
      </c>
      <c r="L7" s="33">
        <v>315.057609</v>
      </c>
      <c r="M7" s="33">
        <v>27.208551</v>
      </c>
      <c r="N7" s="36">
        <v>342.26616</v>
      </c>
      <c r="O7" s="35">
        <v>94.3488</v>
      </c>
      <c r="P7" s="33">
        <v>12.199</v>
      </c>
      <c r="Q7" s="34">
        <v>106.5478</v>
      </c>
      <c r="R7" s="33">
        <v>335.878749</v>
      </c>
      <c r="S7" s="33">
        <v>43.415038</v>
      </c>
      <c r="T7" s="36">
        <v>379.293787</v>
      </c>
      <c r="U7" s="26">
        <f>+((K7/Q7)-1)*100</f>
        <v>3.9911532664212768</v>
      </c>
      <c r="V7" s="31">
        <f>+((N7/T7)-1)*100</f>
        <v>-9.762255082759896</v>
      </c>
    </row>
    <row r="8" spans="1:22" ht="15">
      <c r="A8" s="29" t="s">
        <v>9</v>
      </c>
      <c r="B8" s="8" t="s">
        <v>28</v>
      </c>
      <c r="C8" s="8" t="s">
        <v>24</v>
      </c>
      <c r="D8" s="8" t="s">
        <v>35</v>
      </c>
      <c r="E8" s="8" t="s">
        <v>166</v>
      </c>
      <c r="F8" s="8" t="s">
        <v>36</v>
      </c>
      <c r="G8" s="8" t="s">
        <v>167</v>
      </c>
      <c r="H8" s="15" t="s">
        <v>168</v>
      </c>
      <c r="I8" s="35">
        <v>198.313209</v>
      </c>
      <c r="J8" s="33">
        <v>12.363702</v>
      </c>
      <c r="K8" s="34">
        <v>210.676911</v>
      </c>
      <c r="L8" s="33">
        <v>1290.257207</v>
      </c>
      <c r="M8" s="33">
        <v>116.998389</v>
      </c>
      <c r="N8" s="36">
        <v>1407.255595</v>
      </c>
      <c r="O8" s="35">
        <v>158.902928</v>
      </c>
      <c r="P8" s="33">
        <v>16.386766</v>
      </c>
      <c r="Q8" s="34">
        <v>175.289694</v>
      </c>
      <c r="R8" s="33">
        <v>393.336115</v>
      </c>
      <c r="S8" s="33">
        <v>42.404332</v>
      </c>
      <c r="T8" s="36">
        <v>435.740447</v>
      </c>
      <c r="U8" s="26">
        <f>+((K8/Q8)-1)*100</f>
        <v>20.18784800890805</v>
      </c>
      <c r="V8" s="30" t="s">
        <v>17</v>
      </c>
    </row>
    <row r="9" spans="1:22" ht="15">
      <c r="A9" s="29" t="s">
        <v>9</v>
      </c>
      <c r="B9" s="8" t="s">
        <v>28</v>
      </c>
      <c r="C9" s="8" t="s">
        <v>24</v>
      </c>
      <c r="D9" s="8" t="s">
        <v>35</v>
      </c>
      <c r="E9" s="8" t="s">
        <v>174</v>
      </c>
      <c r="F9" s="8" t="s">
        <v>37</v>
      </c>
      <c r="G9" s="8" t="s">
        <v>38</v>
      </c>
      <c r="H9" s="15" t="s">
        <v>38</v>
      </c>
      <c r="I9" s="35">
        <v>183.13629</v>
      </c>
      <c r="J9" s="33">
        <v>16.94394</v>
      </c>
      <c r="K9" s="34">
        <v>200.08023</v>
      </c>
      <c r="L9" s="33">
        <v>1207.207435</v>
      </c>
      <c r="M9" s="33">
        <v>113.057488</v>
      </c>
      <c r="N9" s="36">
        <v>1320.264923</v>
      </c>
      <c r="O9" s="35">
        <v>131.618406</v>
      </c>
      <c r="P9" s="33">
        <v>16.386432</v>
      </c>
      <c r="Q9" s="34">
        <v>148.004838</v>
      </c>
      <c r="R9" s="33">
        <v>131.618406</v>
      </c>
      <c r="S9" s="33">
        <v>37.830732</v>
      </c>
      <c r="T9" s="36">
        <v>169.449138</v>
      </c>
      <c r="U9" s="26">
        <f>+((K9/Q9)-1)*100</f>
        <v>35.18492550898911</v>
      </c>
      <c r="V9" s="30" t="s">
        <v>17</v>
      </c>
    </row>
    <row r="10" spans="1:22" ht="15">
      <c r="A10" s="29" t="s">
        <v>9</v>
      </c>
      <c r="B10" s="8" t="s">
        <v>28</v>
      </c>
      <c r="C10" s="8" t="s">
        <v>24</v>
      </c>
      <c r="D10" s="8" t="s">
        <v>35</v>
      </c>
      <c r="E10" s="8" t="s">
        <v>168</v>
      </c>
      <c r="F10" s="8" t="s">
        <v>36</v>
      </c>
      <c r="G10" s="8" t="s">
        <v>167</v>
      </c>
      <c r="H10" s="15" t="s">
        <v>168</v>
      </c>
      <c r="I10" s="35">
        <v>0</v>
      </c>
      <c r="J10" s="33">
        <v>1.866379</v>
      </c>
      <c r="K10" s="34">
        <v>1.866379</v>
      </c>
      <c r="L10" s="33">
        <v>0</v>
      </c>
      <c r="M10" s="33">
        <v>1.866379</v>
      </c>
      <c r="N10" s="36">
        <v>1.866379</v>
      </c>
      <c r="O10" s="35">
        <v>0</v>
      </c>
      <c r="P10" s="33">
        <v>0</v>
      </c>
      <c r="Q10" s="34">
        <v>0</v>
      </c>
      <c r="R10" s="33">
        <v>0</v>
      </c>
      <c r="S10" s="33">
        <v>0</v>
      </c>
      <c r="T10" s="36">
        <v>0</v>
      </c>
      <c r="U10" s="25" t="s">
        <v>17</v>
      </c>
      <c r="V10" s="30" t="s">
        <v>17</v>
      </c>
    </row>
    <row r="11" spans="1:22" ht="15">
      <c r="A11" s="29" t="s">
        <v>9</v>
      </c>
      <c r="B11" s="8" t="s">
        <v>28</v>
      </c>
      <c r="C11" s="8" t="s">
        <v>24</v>
      </c>
      <c r="D11" s="8" t="s">
        <v>41</v>
      </c>
      <c r="E11" s="8" t="s">
        <v>42</v>
      </c>
      <c r="F11" s="8" t="s">
        <v>43</v>
      </c>
      <c r="G11" s="8" t="s">
        <v>44</v>
      </c>
      <c r="H11" s="15" t="s">
        <v>45</v>
      </c>
      <c r="I11" s="35">
        <v>4372.252198</v>
      </c>
      <c r="J11" s="33">
        <v>57.47392</v>
      </c>
      <c r="K11" s="34">
        <v>4429.726118</v>
      </c>
      <c r="L11" s="33">
        <v>20990.664905</v>
      </c>
      <c r="M11" s="33">
        <v>361.888176</v>
      </c>
      <c r="N11" s="36">
        <v>21352.553082</v>
      </c>
      <c r="O11" s="35">
        <v>2929.90721</v>
      </c>
      <c r="P11" s="33">
        <v>65.622577</v>
      </c>
      <c r="Q11" s="34">
        <v>2995.529787</v>
      </c>
      <c r="R11" s="33">
        <v>18276.352087</v>
      </c>
      <c r="S11" s="33">
        <v>417.971383</v>
      </c>
      <c r="T11" s="36">
        <v>18694.32347</v>
      </c>
      <c r="U11" s="26">
        <f>+((K11/Q11)-1)*100</f>
        <v>47.877885815862186</v>
      </c>
      <c r="V11" s="31">
        <f>+((N11/T11)-1)*100</f>
        <v>14.219448038683158</v>
      </c>
    </row>
    <row r="12" spans="1:22" ht="15">
      <c r="A12" s="29" t="s">
        <v>9</v>
      </c>
      <c r="B12" s="8" t="s">
        <v>28</v>
      </c>
      <c r="C12" s="8" t="s">
        <v>24</v>
      </c>
      <c r="D12" s="8" t="s">
        <v>178</v>
      </c>
      <c r="E12" s="8" t="s">
        <v>46</v>
      </c>
      <c r="F12" s="8" t="s">
        <v>20</v>
      </c>
      <c r="G12" s="8" t="s">
        <v>47</v>
      </c>
      <c r="H12" s="15" t="s">
        <v>47</v>
      </c>
      <c r="I12" s="35">
        <v>826.08185</v>
      </c>
      <c r="J12" s="33">
        <v>81.534375</v>
      </c>
      <c r="K12" s="34">
        <v>907.616225</v>
      </c>
      <c r="L12" s="33">
        <v>4450.977316</v>
      </c>
      <c r="M12" s="33">
        <v>470.858902</v>
      </c>
      <c r="N12" s="36">
        <v>4921.836218</v>
      </c>
      <c r="O12" s="35">
        <v>749.515404</v>
      </c>
      <c r="P12" s="33">
        <v>102.04923</v>
      </c>
      <c r="Q12" s="34">
        <v>851.564634</v>
      </c>
      <c r="R12" s="33">
        <v>3487.729955</v>
      </c>
      <c r="S12" s="33">
        <v>444.00304</v>
      </c>
      <c r="T12" s="36">
        <v>3931.732995</v>
      </c>
      <c r="U12" s="26">
        <f aca="true" t="shared" si="0" ref="U12:U19">+((K12/Q12)-1)*100</f>
        <v>6.582188686807311</v>
      </c>
      <c r="V12" s="31">
        <f aca="true" t="shared" si="1" ref="V12:V19">+((N12/T12)-1)*100</f>
        <v>25.182361677639832</v>
      </c>
    </row>
    <row r="13" spans="1:22" ht="15">
      <c r="A13" s="29" t="s">
        <v>9</v>
      </c>
      <c r="B13" s="8" t="s">
        <v>28</v>
      </c>
      <c r="C13" s="8" t="s">
        <v>24</v>
      </c>
      <c r="D13" s="8" t="s">
        <v>178</v>
      </c>
      <c r="E13" s="8" t="s">
        <v>48</v>
      </c>
      <c r="F13" s="8" t="s">
        <v>20</v>
      </c>
      <c r="G13" s="8" t="s">
        <v>47</v>
      </c>
      <c r="H13" s="15" t="s">
        <v>47</v>
      </c>
      <c r="I13" s="35">
        <v>676.386593</v>
      </c>
      <c r="J13" s="33">
        <v>169.58093</v>
      </c>
      <c r="K13" s="34">
        <v>845.967523</v>
      </c>
      <c r="L13" s="33">
        <v>3055.274778</v>
      </c>
      <c r="M13" s="33">
        <v>863.960629</v>
      </c>
      <c r="N13" s="36">
        <v>3919.235407</v>
      </c>
      <c r="O13" s="35">
        <v>72.42309</v>
      </c>
      <c r="P13" s="33">
        <v>15.246405</v>
      </c>
      <c r="Q13" s="34">
        <v>87.669495</v>
      </c>
      <c r="R13" s="33">
        <v>2070.366401</v>
      </c>
      <c r="S13" s="33">
        <v>501.517957</v>
      </c>
      <c r="T13" s="36">
        <v>2571.884358</v>
      </c>
      <c r="U13" s="25" t="s">
        <v>17</v>
      </c>
      <c r="V13" s="31">
        <f t="shared" si="1"/>
        <v>52.38769950168967</v>
      </c>
    </row>
    <row r="14" spans="1:22" ht="15">
      <c r="A14" s="29" t="s">
        <v>9</v>
      </c>
      <c r="B14" s="8" t="s">
        <v>28</v>
      </c>
      <c r="C14" s="8" t="s">
        <v>24</v>
      </c>
      <c r="D14" s="8" t="s">
        <v>53</v>
      </c>
      <c r="E14" s="8" t="s">
        <v>54</v>
      </c>
      <c r="F14" s="8" t="s">
        <v>32</v>
      </c>
      <c r="G14" s="8" t="s">
        <v>55</v>
      </c>
      <c r="H14" s="15" t="s">
        <v>56</v>
      </c>
      <c r="I14" s="35">
        <v>3262.12794</v>
      </c>
      <c r="J14" s="33">
        <v>5071.156049</v>
      </c>
      <c r="K14" s="34">
        <v>8333.283989</v>
      </c>
      <c r="L14" s="33">
        <v>48082.819429</v>
      </c>
      <c r="M14" s="33">
        <v>25378.960747</v>
      </c>
      <c r="N14" s="36">
        <v>73461.780176</v>
      </c>
      <c r="O14" s="35">
        <v>15006.8493</v>
      </c>
      <c r="P14" s="33">
        <v>4679.2745</v>
      </c>
      <c r="Q14" s="34">
        <v>19686.1238</v>
      </c>
      <c r="R14" s="33">
        <v>81902.8944</v>
      </c>
      <c r="S14" s="33">
        <v>25133.9319</v>
      </c>
      <c r="T14" s="36">
        <v>107036.8263</v>
      </c>
      <c r="U14" s="26">
        <f t="shared" si="0"/>
        <v>-57.66924929629875</v>
      </c>
      <c r="V14" s="31">
        <f t="shared" si="1"/>
        <v>-31.367751908017848</v>
      </c>
    </row>
    <row r="15" spans="1:22" ht="15">
      <c r="A15" s="29" t="s">
        <v>9</v>
      </c>
      <c r="B15" s="8" t="s">
        <v>28</v>
      </c>
      <c r="C15" s="8" t="s">
        <v>24</v>
      </c>
      <c r="D15" s="8" t="s">
        <v>57</v>
      </c>
      <c r="E15" s="8" t="s">
        <v>58</v>
      </c>
      <c r="F15" s="8" t="s">
        <v>37</v>
      </c>
      <c r="G15" s="8" t="s">
        <v>59</v>
      </c>
      <c r="H15" s="15" t="s">
        <v>60</v>
      </c>
      <c r="I15" s="35">
        <v>0</v>
      </c>
      <c r="J15" s="33">
        <v>136.7678</v>
      </c>
      <c r="K15" s="34">
        <v>136.7678</v>
      </c>
      <c r="L15" s="33">
        <v>0</v>
      </c>
      <c r="M15" s="33">
        <v>607.2997</v>
      </c>
      <c r="N15" s="36">
        <v>607.2997</v>
      </c>
      <c r="O15" s="35">
        <v>0</v>
      </c>
      <c r="P15" s="33">
        <v>199.64</v>
      </c>
      <c r="Q15" s="34">
        <v>199.64</v>
      </c>
      <c r="R15" s="33">
        <v>0</v>
      </c>
      <c r="S15" s="33">
        <v>994.818406</v>
      </c>
      <c r="T15" s="36">
        <v>994.818406</v>
      </c>
      <c r="U15" s="26">
        <f t="shared" si="0"/>
        <v>-31.49278701662993</v>
      </c>
      <c r="V15" s="31">
        <f t="shared" si="1"/>
        <v>-38.95371292517078</v>
      </c>
    </row>
    <row r="16" spans="1:22" ht="15">
      <c r="A16" s="29" t="s">
        <v>9</v>
      </c>
      <c r="B16" s="8" t="s">
        <v>28</v>
      </c>
      <c r="C16" s="8" t="s">
        <v>24</v>
      </c>
      <c r="D16" s="8" t="s">
        <v>61</v>
      </c>
      <c r="E16" s="8" t="s">
        <v>62</v>
      </c>
      <c r="F16" s="8" t="s">
        <v>25</v>
      </c>
      <c r="G16" s="8" t="s">
        <v>26</v>
      </c>
      <c r="H16" s="15" t="s">
        <v>26</v>
      </c>
      <c r="I16" s="35">
        <v>816.351084</v>
      </c>
      <c r="J16" s="33">
        <v>148.503349</v>
      </c>
      <c r="K16" s="34">
        <v>964.854433</v>
      </c>
      <c r="L16" s="33">
        <v>3443.420791</v>
      </c>
      <c r="M16" s="33">
        <v>611.706302</v>
      </c>
      <c r="N16" s="36">
        <v>4055.127093</v>
      </c>
      <c r="O16" s="35">
        <v>469.149696</v>
      </c>
      <c r="P16" s="33">
        <v>127.15952</v>
      </c>
      <c r="Q16" s="34">
        <v>596.309216</v>
      </c>
      <c r="R16" s="33">
        <v>2748.947365</v>
      </c>
      <c r="S16" s="33">
        <v>578.911153</v>
      </c>
      <c r="T16" s="36">
        <v>3327.858518</v>
      </c>
      <c r="U16" s="26">
        <f t="shared" si="0"/>
        <v>61.80438053132487</v>
      </c>
      <c r="V16" s="31">
        <f t="shared" si="1"/>
        <v>21.853951154061658</v>
      </c>
    </row>
    <row r="17" spans="1:22" ht="15">
      <c r="A17" s="29" t="s">
        <v>9</v>
      </c>
      <c r="B17" s="8" t="s">
        <v>28</v>
      </c>
      <c r="C17" s="8" t="s">
        <v>24</v>
      </c>
      <c r="D17" s="8" t="s">
        <v>61</v>
      </c>
      <c r="E17" s="8" t="s">
        <v>63</v>
      </c>
      <c r="F17" s="8" t="s">
        <v>25</v>
      </c>
      <c r="G17" s="8" t="s">
        <v>26</v>
      </c>
      <c r="H17" s="15" t="s">
        <v>63</v>
      </c>
      <c r="I17" s="35">
        <v>648.585348</v>
      </c>
      <c r="J17" s="33">
        <v>149.669694</v>
      </c>
      <c r="K17" s="34">
        <v>798.255042</v>
      </c>
      <c r="L17" s="33">
        <v>2657.473676</v>
      </c>
      <c r="M17" s="33">
        <v>610.57378</v>
      </c>
      <c r="N17" s="36">
        <v>3268.047456</v>
      </c>
      <c r="O17" s="35">
        <v>319.02706</v>
      </c>
      <c r="P17" s="33">
        <v>126.740881</v>
      </c>
      <c r="Q17" s="34">
        <v>445.767941</v>
      </c>
      <c r="R17" s="33">
        <v>1592.244807</v>
      </c>
      <c r="S17" s="33">
        <v>583.690057</v>
      </c>
      <c r="T17" s="36">
        <v>2175.934864</v>
      </c>
      <c r="U17" s="26">
        <f t="shared" si="0"/>
        <v>79.07412547642136</v>
      </c>
      <c r="V17" s="31">
        <f t="shared" si="1"/>
        <v>50.19050018769311</v>
      </c>
    </row>
    <row r="18" spans="1:22" ht="15">
      <c r="A18" s="29" t="s">
        <v>9</v>
      </c>
      <c r="B18" s="8" t="s">
        <v>28</v>
      </c>
      <c r="C18" s="8" t="s">
        <v>24</v>
      </c>
      <c r="D18" s="8" t="s">
        <v>61</v>
      </c>
      <c r="E18" s="8" t="s">
        <v>64</v>
      </c>
      <c r="F18" s="8" t="s">
        <v>25</v>
      </c>
      <c r="G18" s="8" t="s">
        <v>26</v>
      </c>
      <c r="H18" s="15" t="s">
        <v>26</v>
      </c>
      <c r="I18" s="35">
        <v>297.42983</v>
      </c>
      <c r="J18" s="33">
        <v>93.671073</v>
      </c>
      <c r="K18" s="34">
        <v>391.100903</v>
      </c>
      <c r="L18" s="33">
        <v>1051.68357</v>
      </c>
      <c r="M18" s="33">
        <v>563.342425</v>
      </c>
      <c r="N18" s="36">
        <v>1615.025995</v>
      </c>
      <c r="O18" s="35">
        <v>16.404575</v>
      </c>
      <c r="P18" s="33">
        <v>128.835152</v>
      </c>
      <c r="Q18" s="34">
        <v>145.239727</v>
      </c>
      <c r="R18" s="33">
        <v>174.507581</v>
      </c>
      <c r="S18" s="33">
        <v>595.650356</v>
      </c>
      <c r="T18" s="36">
        <v>770.157937</v>
      </c>
      <c r="U18" s="25" t="s">
        <v>17</v>
      </c>
      <c r="V18" s="30" t="s">
        <v>17</v>
      </c>
    </row>
    <row r="19" spans="1:22" ht="15">
      <c r="A19" s="29" t="s">
        <v>9</v>
      </c>
      <c r="B19" s="8" t="s">
        <v>28</v>
      </c>
      <c r="C19" s="8" t="s">
        <v>24</v>
      </c>
      <c r="D19" s="8" t="s">
        <v>65</v>
      </c>
      <c r="E19" s="8" t="s">
        <v>66</v>
      </c>
      <c r="F19" s="8" t="s">
        <v>49</v>
      </c>
      <c r="G19" s="8" t="s">
        <v>49</v>
      </c>
      <c r="H19" s="15" t="s">
        <v>67</v>
      </c>
      <c r="I19" s="35">
        <v>2093.736736</v>
      </c>
      <c r="J19" s="33">
        <v>110.125902</v>
      </c>
      <c r="K19" s="34">
        <v>2203.862638</v>
      </c>
      <c r="L19" s="33">
        <v>10651.169239</v>
      </c>
      <c r="M19" s="33">
        <v>551.871663</v>
      </c>
      <c r="N19" s="36">
        <v>11203.040902</v>
      </c>
      <c r="O19" s="35">
        <v>2541.892936</v>
      </c>
      <c r="P19" s="33">
        <v>125.5989</v>
      </c>
      <c r="Q19" s="34">
        <v>2667.491836</v>
      </c>
      <c r="R19" s="33">
        <v>14843.799952</v>
      </c>
      <c r="S19" s="33">
        <v>559.770755</v>
      </c>
      <c r="T19" s="36">
        <v>15403.570707</v>
      </c>
      <c r="U19" s="26">
        <f t="shared" si="0"/>
        <v>-17.380716662107154</v>
      </c>
      <c r="V19" s="31">
        <f t="shared" si="1"/>
        <v>-27.26984466719208</v>
      </c>
    </row>
    <row r="20" spans="1:22" ht="15">
      <c r="A20" s="29" t="s">
        <v>9</v>
      </c>
      <c r="B20" s="8" t="s">
        <v>28</v>
      </c>
      <c r="C20" s="8" t="s">
        <v>24</v>
      </c>
      <c r="D20" s="8" t="s">
        <v>68</v>
      </c>
      <c r="E20" s="8" t="s">
        <v>69</v>
      </c>
      <c r="F20" s="8" t="s">
        <v>25</v>
      </c>
      <c r="G20" s="8" t="s">
        <v>26</v>
      </c>
      <c r="H20" s="15" t="s">
        <v>26</v>
      </c>
      <c r="I20" s="35">
        <v>3473.434097</v>
      </c>
      <c r="J20" s="33">
        <v>0</v>
      </c>
      <c r="K20" s="34">
        <v>3473.434097</v>
      </c>
      <c r="L20" s="33">
        <v>16697.380836</v>
      </c>
      <c r="M20" s="33">
        <v>0</v>
      </c>
      <c r="N20" s="36">
        <v>16697.380836</v>
      </c>
      <c r="O20" s="35">
        <v>3224.297858</v>
      </c>
      <c r="P20" s="33">
        <v>0</v>
      </c>
      <c r="Q20" s="34">
        <v>3224.297858</v>
      </c>
      <c r="R20" s="33">
        <v>13707.098832</v>
      </c>
      <c r="S20" s="33">
        <v>0</v>
      </c>
      <c r="T20" s="36">
        <v>13707.098832</v>
      </c>
      <c r="U20" s="26">
        <f>+((K20/Q20)-1)*100</f>
        <v>7.726836972640516</v>
      </c>
      <c r="V20" s="31">
        <f aca="true" t="shared" si="2" ref="V20:V73">+((N20/T20)-1)*100</f>
        <v>21.81557192116408</v>
      </c>
    </row>
    <row r="21" spans="1:22" ht="15">
      <c r="A21" s="29" t="s">
        <v>9</v>
      </c>
      <c r="B21" s="8" t="s">
        <v>28</v>
      </c>
      <c r="C21" s="8" t="s">
        <v>24</v>
      </c>
      <c r="D21" s="8" t="s">
        <v>193</v>
      </c>
      <c r="E21" s="8" t="s">
        <v>50</v>
      </c>
      <c r="F21" s="8" t="s">
        <v>25</v>
      </c>
      <c r="G21" s="8" t="s">
        <v>26</v>
      </c>
      <c r="H21" s="15" t="s">
        <v>51</v>
      </c>
      <c r="I21" s="35">
        <v>785.418985</v>
      </c>
      <c r="J21" s="33">
        <v>60.832488</v>
      </c>
      <c r="K21" s="34">
        <v>846.251473</v>
      </c>
      <c r="L21" s="33">
        <v>4138.138873</v>
      </c>
      <c r="M21" s="33">
        <v>336.550437</v>
      </c>
      <c r="N21" s="36">
        <v>4474.689309</v>
      </c>
      <c r="O21" s="35">
        <v>608.372538</v>
      </c>
      <c r="P21" s="33">
        <v>63.235345</v>
      </c>
      <c r="Q21" s="34">
        <v>671.607883</v>
      </c>
      <c r="R21" s="33">
        <v>2713.189578</v>
      </c>
      <c r="S21" s="33">
        <v>277.693366</v>
      </c>
      <c r="T21" s="36">
        <v>2990.882945</v>
      </c>
      <c r="U21" s="26">
        <f>+((K21/Q21)-1)*100</f>
        <v>26.003802876744974</v>
      </c>
      <c r="V21" s="31">
        <f t="shared" si="2"/>
        <v>49.61098081356041</v>
      </c>
    </row>
    <row r="22" spans="1:22" ht="15">
      <c r="A22" s="29" t="s">
        <v>9</v>
      </c>
      <c r="B22" s="8" t="s">
        <v>28</v>
      </c>
      <c r="C22" s="8" t="s">
        <v>24</v>
      </c>
      <c r="D22" s="8" t="s">
        <v>193</v>
      </c>
      <c r="E22" s="8" t="s">
        <v>52</v>
      </c>
      <c r="F22" s="8" t="s">
        <v>25</v>
      </c>
      <c r="G22" s="8" t="s">
        <v>26</v>
      </c>
      <c r="H22" s="15" t="s">
        <v>51</v>
      </c>
      <c r="I22" s="35">
        <v>0</v>
      </c>
      <c r="J22" s="33">
        <v>0</v>
      </c>
      <c r="K22" s="34">
        <v>0</v>
      </c>
      <c r="L22" s="33">
        <v>0</v>
      </c>
      <c r="M22" s="33">
        <v>0</v>
      </c>
      <c r="N22" s="36">
        <v>0</v>
      </c>
      <c r="O22" s="35">
        <v>99.908581</v>
      </c>
      <c r="P22" s="33">
        <v>10.851722</v>
      </c>
      <c r="Q22" s="34">
        <v>110.760304</v>
      </c>
      <c r="R22" s="33">
        <v>533.515238</v>
      </c>
      <c r="S22" s="33">
        <v>54.305724</v>
      </c>
      <c r="T22" s="36">
        <v>587.820962</v>
      </c>
      <c r="U22" s="25" t="s">
        <v>17</v>
      </c>
      <c r="V22" s="30" t="s">
        <v>17</v>
      </c>
    </row>
    <row r="23" spans="1:22" ht="15">
      <c r="A23" s="29" t="s">
        <v>9</v>
      </c>
      <c r="B23" s="8" t="s">
        <v>28</v>
      </c>
      <c r="C23" s="8" t="s">
        <v>24</v>
      </c>
      <c r="D23" s="8" t="s">
        <v>186</v>
      </c>
      <c r="E23" s="8" t="s">
        <v>70</v>
      </c>
      <c r="F23" s="8" t="s">
        <v>39</v>
      </c>
      <c r="G23" s="8" t="s">
        <v>39</v>
      </c>
      <c r="H23" s="15" t="s">
        <v>71</v>
      </c>
      <c r="I23" s="35">
        <v>803.544616</v>
      </c>
      <c r="J23" s="33">
        <v>53.757438</v>
      </c>
      <c r="K23" s="34">
        <v>857.302054</v>
      </c>
      <c r="L23" s="33">
        <v>4181.659753</v>
      </c>
      <c r="M23" s="33">
        <v>333.22078</v>
      </c>
      <c r="N23" s="36">
        <v>4514.880533</v>
      </c>
      <c r="O23" s="35">
        <v>990.065566</v>
      </c>
      <c r="P23" s="33">
        <v>82.410841</v>
      </c>
      <c r="Q23" s="34">
        <v>1072.476407</v>
      </c>
      <c r="R23" s="33">
        <v>990.065566</v>
      </c>
      <c r="S23" s="33">
        <v>82.410841</v>
      </c>
      <c r="T23" s="36">
        <v>1072.476407</v>
      </c>
      <c r="U23" s="26">
        <f>+((K23/Q23)-1)*100</f>
        <v>-20.06331809218066</v>
      </c>
      <c r="V23" s="30" t="s">
        <v>17</v>
      </c>
    </row>
    <row r="24" spans="1:22" ht="15">
      <c r="A24" s="29" t="s">
        <v>9</v>
      </c>
      <c r="B24" s="8" t="s">
        <v>28</v>
      </c>
      <c r="C24" s="8" t="s">
        <v>29</v>
      </c>
      <c r="D24" s="8" t="s">
        <v>210</v>
      </c>
      <c r="E24" s="8" t="s">
        <v>211</v>
      </c>
      <c r="F24" s="8" t="s">
        <v>25</v>
      </c>
      <c r="G24" s="8" t="s">
        <v>26</v>
      </c>
      <c r="H24" s="15" t="s">
        <v>26</v>
      </c>
      <c r="I24" s="35">
        <v>0</v>
      </c>
      <c r="J24" s="33">
        <v>40.325953</v>
      </c>
      <c r="K24" s="34">
        <v>40.325953</v>
      </c>
      <c r="L24" s="33">
        <v>0</v>
      </c>
      <c r="M24" s="33">
        <v>40.325953</v>
      </c>
      <c r="N24" s="36">
        <v>40.325953</v>
      </c>
      <c r="O24" s="35">
        <v>0</v>
      </c>
      <c r="P24" s="33">
        <v>0</v>
      </c>
      <c r="Q24" s="34">
        <v>0</v>
      </c>
      <c r="R24" s="33">
        <v>0</v>
      </c>
      <c r="S24" s="33">
        <v>0</v>
      </c>
      <c r="T24" s="36">
        <v>0</v>
      </c>
      <c r="U24" s="25" t="s">
        <v>17</v>
      </c>
      <c r="V24" s="30" t="s">
        <v>17</v>
      </c>
    </row>
    <row r="25" spans="1:22" ht="15">
      <c r="A25" s="29" t="s">
        <v>9</v>
      </c>
      <c r="B25" s="8" t="s">
        <v>28</v>
      </c>
      <c r="C25" s="8" t="s">
        <v>29</v>
      </c>
      <c r="D25" s="8" t="s">
        <v>180</v>
      </c>
      <c r="E25" s="8" t="s">
        <v>181</v>
      </c>
      <c r="F25" s="8" t="s">
        <v>37</v>
      </c>
      <c r="G25" s="8" t="s">
        <v>38</v>
      </c>
      <c r="H25" s="15" t="s">
        <v>38</v>
      </c>
      <c r="I25" s="35">
        <v>0</v>
      </c>
      <c r="J25" s="33">
        <v>23.889346</v>
      </c>
      <c r="K25" s="34">
        <v>23.889346</v>
      </c>
      <c r="L25" s="33">
        <v>0</v>
      </c>
      <c r="M25" s="33">
        <v>134.563014</v>
      </c>
      <c r="N25" s="36">
        <v>134.563014</v>
      </c>
      <c r="O25" s="35">
        <v>0</v>
      </c>
      <c r="P25" s="33">
        <v>0</v>
      </c>
      <c r="Q25" s="34">
        <v>0</v>
      </c>
      <c r="R25" s="33">
        <v>0</v>
      </c>
      <c r="S25" s="33">
        <v>0</v>
      </c>
      <c r="T25" s="36">
        <v>0</v>
      </c>
      <c r="U25" s="25" t="s">
        <v>17</v>
      </c>
      <c r="V25" s="30" t="s">
        <v>17</v>
      </c>
    </row>
    <row r="26" spans="1:22" ht="15">
      <c r="A26" s="29" t="s">
        <v>9</v>
      </c>
      <c r="B26" s="8" t="s">
        <v>28</v>
      </c>
      <c r="C26" s="8" t="s">
        <v>24</v>
      </c>
      <c r="D26" s="8" t="s">
        <v>175</v>
      </c>
      <c r="E26" s="8" t="s">
        <v>72</v>
      </c>
      <c r="F26" s="8" t="s">
        <v>73</v>
      </c>
      <c r="G26" s="8" t="s">
        <v>74</v>
      </c>
      <c r="H26" s="15" t="s">
        <v>75</v>
      </c>
      <c r="I26" s="35">
        <v>14838.615512</v>
      </c>
      <c r="J26" s="33">
        <v>714.116703</v>
      </c>
      <c r="K26" s="34">
        <v>15552.732215</v>
      </c>
      <c r="L26" s="33">
        <v>73860.313568</v>
      </c>
      <c r="M26" s="33">
        <v>3318.738782</v>
      </c>
      <c r="N26" s="36">
        <v>77179.05235</v>
      </c>
      <c r="O26" s="35">
        <v>13822.759185</v>
      </c>
      <c r="P26" s="33">
        <v>472.381616</v>
      </c>
      <c r="Q26" s="34">
        <v>14295.140801</v>
      </c>
      <c r="R26" s="33">
        <v>78860.703964</v>
      </c>
      <c r="S26" s="33">
        <v>2547.170464</v>
      </c>
      <c r="T26" s="36">
        <v>81407.874428</v>
      </c>
      <c r="U26" s="26">
        <f>+((K26/Q26)-1)*100</f>
        <v>8.797334923151134</v>
      </c>
      <c r="V26" s="31">
        <f t="shared" si="2"/>
        <v>-5.19461060457993</v>
      </c>
    </row>
    <row r="27" spans="1:22" ht="15">
      <c r="A27" s="29" t="s">
        <v>9</v>
      </c>
      <c r="B27" s="8" t="s">
        <v>28</v>
      </c>
      <c r="C27" s="8" t="s">
        <v>24</v>
      </c>
      <c r="D27" s="8" t="s">
        <v>78</v>
      </c>
      <c r="E27" s="8" t="s">
        <v>79</v>
      </c>
      <c r="F27" s="8" t="s">
        <v>80</v>
      </c>
      <c r="G27" s="8" t="s">
        <v>81</v>
      </c>
      <c r="H27" s="15" t="s">
        <v>79</v>
      </c>
      <c r="I27" s="35">
        <v>171.325506</v>
      </c>
      <c r="J27" s="33">
        <v>43.108329</v>
      </c>
      <c r="K27" s="34">
        <v>214.433835</v>
      </c>
      <c r="L27" s="33">
        <v>732.461581</v>
      </c>
      <c r="M27" s="33">
        <v>247.185121</v>
      </c>
      <c r="N27" s="36">
        <v>979.646702</v>
      </c>
      <c r="O27" s="35">
        <v>192.18564</v>
      </c>
      <c r="P27" s="33">
        <v>52.330275</v>
      </c>
      <c r="Q27" s="34">
        <v>244.515915</v>
      </c>
      <c r="R27" s="33">
        <v>1122.838654</v>
      </c>
      <c r="S27" s="33">
        <v>340.290889</v>
      </c>
      <c r="T27" s="36">
        <v>1463.129543</v>
      </c>
      <c r="U27" s="26">
        <f>+((K27/Q27)-1)*100</f>
        <v>-12.302708394257289</v>
      </c>
      <c r="V27" s="31">
        <f t="shared" si="2"/>
        <v>-33.044431596170696</v>
      </c>
    </row>
    <row r="28" spans="1:22" ht="15">
      <c r="A28" s="29" t="s">
        <v>9</v>
      </c>
      <c r="B28" s="8" t="s">
        <v>28</v>
      </c>
      <c r="C28" s="8" t="s">
        <v>24</v>
      </c>
      <c r="D28" s="8" t="s">
        <v>82</v>
      </c>
      <c r="E28" s="8" t="s">
        <v>83</v>
      </c>
      <c r="F28" s="8" t="s">
        <v>84</v>
      </c>
      <c r="G28" s="8" t="s">
        <v>85</v>
      </c>
      <c r="H28" s="15" t="s">
        <v>86</v>
      </c>
      <c r="I28" s="35">
        <v>3452.64578</v>
      </c>
      <c r="J28" s="33">
        <v>143.61465</v>
      </c>
      <c r="K28" s="34">
        <v>3596.26043</v>
      </c>
      <c r="L28" s="33">
        <v>15174.51202</v>
      </c>
      <c r="M28" s="33">
        <v>725.52899</v>
      </c>
      <c r="N28" s="36">
        <v>15900.04101</v>
      </c>
      <c r="O28" s="35">
        <v>1592.61696</v>
      </c>
      <c r="P28" s="33">
        <v>79.14799</v>
      </c>
      <c r="Q28" s="34">
        <v>1671.76495</v>
      </c>
      <c r="R28" s="33">
        <v>11892.10453</v>
      </c>
      <c r="S28" s="33">
        <v>612.56704</v>
      </c>
      <c r="T28" s="36">
        <v>12504.67157</v>
      </c>
      <c r="U28" s="25" t="s">
        <v>17</v>
      </c>
      <c r="V28" s="31">
        <f t="shared" si="2"/>
        <v>27.152807820605563</v>
      </c>
    </row>
    <row r="29" spans="1:22" ht="15">
      <c r="A29" s="29" t="s">
        <v>9</v>
      </c>
      <c r="B29" s="8" t="s">
        <v>28</v>
      </c>
      <c r="C29" s="8" t="s">
        <v>24</v>
      </c>
      <c r="D29" s="8" t="s">
        <v>87</v>
      </c>
      <c r="E29" s="8" t="s">
        <v>88</v>
      </c>
      <c r="F29" s="8" t="s">
        <v>25</v>
      </c>
      <c r="G29" s="8" t="s">
        <v>89</v>
      </c>
      <c r="H29" s="15" t="s">
        <v>90</v>
      </c>
      <c r="I29" s="35">
        <v>2820.698778</v>
      </c>
      <c r="J29" s="33">
        <v>6.128006</v>
      </c>
      <c r="K29" s="34">
        <v>2826.826784</v>
      </c>
      <c r="L29" s="33">
        <v>13667.854647</v>
      </c>
      <c r="M29" s="33">
        <v>31.746094</v>
      </c>
      <c r="N29" s="36">
        <v>13699.600741</v>
      </c>
      <c r="O29" s="35">
        <v>1843.576353</v>
      </c>
      <c r="P29" s="33">
        <v>4.336324</v>
      </c>
      <c r="Q29" s="34">
        <v>1847.912677</v>
      </c>
      <c r="R29" s="33">
        <v>7756.074965</v>
      </c>
      <c r="S29" s="33">
        <v>19.300918</v>
      </c>
      <c r="T29" s="36">
        <v>7775.375883</v>
      </c>
      <c r="U29" s="26">
        <f>+((K29/Q29)-1)*100</f>
        <v>52.97404575356999</v>
      </c>
      <c r="V29" s="31">
        <f t="shared" si="2"/>
        <v>76.19213459445302</v>
      </c>
    </row>
    <row r="30" spans="1:22" ht="15">
      <c r="A30" s="29" t="s">
        <v>9</v>
      </c>
      <c r="B30" s="8" t="s">
        <v>28</v>
      </c>
      <c r="C30" s="8" t="s">
        <v>24</v>
      </c>
      <c r="D30" s="8" t="s">
        <v>87</v>
      </c>
      <c r="E30" s="8" t="s">
        <v>91</v>
      </c>
      <c r="F30" s="8" t="s">
        <v>25</v>
      </c>
      <c r="G30" s="8" t="s">
        <v>89</v>
      </c>
      <c r="H30" s="15" t="s">
        <v>92</v>
      </c>
      <c r="I30" s="35">
        <v>0</v>
      </c>
      <c r="J30" s="33">
        <v>0</v>
      </c>
      <c r="K30" s="34">
        <v>0</v>
      </c>
      <c r="L30" s="33">
        <v>0</v>
      </c>
      <c r="M30" s="33">
        <v>0</v>
      </c>
      <c r="N30" s="36">
        <v>0</v>
      </c>
      <c r="O30" s="35">
        <v>0</v>
      </c>
      <c r="P30" s="33">
        <v>0</v>
      </c>
      <c r="Q30" s="34">
        <v>0</v>
      </c>
      <c r="R30" s="33">
        <v>99.090154</v>
      </c>
      <c r="S30" s="33">
        <v>0.14159</v>
      </c>
      <c r="T30" s="36">
        <v>99.231744</v>
      </c>
      <c r="U30" s="25" t="s">
        <v>17</v>
      </c>
      <c r="V30" s="30" t="s">
        <v>17</v>
      </c>
    </row>
    <row r="31" spans="1:22" ht="15">
      <c r="A31" s="29" t="s">
        <v>9</v>
      </c>
      <c r="B31" s="8" t="s">
        <v>28</v>
      </c>
      <c r="C31" s="8" t="s">
        <v>24</v>
      </c>
      <c r="D31" s="8" t="s">
        <v>93</v>
      </c>
      <c r="E31" s="8" t="s">
        <v>187</v>
      </c>
      <c r="F31" s="8" t="s">
        <v>20</v>
      </c>
      <c r="G31" s="8" t="s">
        <v>95</v>
      </c>
      <c r="H31" s="15" t="s">
        <v>96</v>
      </c>
      <c r="I31" s="35">
        <v>655.157042</v>
      </c>
      <c r="J31" s="33">
        <v>7.033026</v>
      </c>
      <c r="K31" s="34">
        <v>662.190068</v>
      </c>
      <c r="L31" s="33">
        <v>3373.316306</v>
      </c>
      <c r="M31" s="33">
        <v>68.415005</v>
      </c>
      <c r="N31" s="36">
        <v>3441.731311</v>
      </c>
      <c r="O31" s="35">
        <v>0</v>
      </c>
      <c r="P31" s="33">
        <v>0</v>
      </c>
      <c r="Q31" s="34">
        <v>0</v>
      </c>
      <c r="R31" s="33">
        <v>0</v>
      </c>
      <c r="S31" s="33">
        <v>0</v>
      </c>
      <c r="T31" s="36">
        <v>0</v>
      </c>
      <c r="U31" s="25" t="s">
        <v>17</v>
      </c>
      <c r="V31" s="30" t="s">
        <v>17</v>
      </c>
    </row>
    <row r="32" spans="1:22" ht="15">
      <c r="A32" s="29" t="s">
        <v>9</v>
      </c>
      <c r="B32" s="8" t="s">
        <v>28</v>
      </c>
      <c r="C32" s="8" t="s">
        <v>24</v>
      </c>
      <c r="D32" s="8" t="s">
        <v>93</v>
      </c>
      <c r="E32" s="8" t="s">
        <v>94</v>
      </c>
      <c r="F32" s="8" t="s">
        <v>20</v>
      </c>
      <c r="G32" s="8" t="s">
        <v>95</v>
      </c>
      <c r="H32" s="15" t="s">
        <v>96</v>
      </c>
      <c r="I32" s="35">
        <v>0</v>
      </c>
      <c r="J32" s="33">
        <v>0</v>
      </c>
      <c r="K32" s="34">
        <v>0</v>
      </c>
      <c r="L32" s="33">
        <v>0</v>
      </c>
      <c r="M32" s="33">
        <v>0</v>
      </c>
      <c r="N32" s="36">
        <v>0</v>
      </c>
      <c r="O32" s="35">
        <v>539.9835</v>
      </c>
      <c r="P32" s="33">
        <v>7.100145</v>
      </c>
      <c r="Q32" s="34">
        <v>547.083645</v>
      </c>
      <c r="R32" s="33">
        <v>2600.4408</v>
      </c>
      <c r="S32" s="33">
        <v>36.92595</v>
      </c>
      <c r="T32" s="36">
        <v>2637.36675</v>
      </c>
      <c r="U32" s="25" t="s">
        <v>17</v>
      </c>
      <c r="V32" s="30" t="s">
        <v>17</v>
      </c>
    </row>
    <row r="33" spans="1:22" ht="15">
      <c r="A33" s="29" t="s">
        <v>9</v>
      </c>
      <c r="B33" s="8" t="s">
        <v>28</v>
      </c>
      <c r="C33" s="8" t="s">
        <v>24</v>
      </c>
      <c r="D33" s="8" t="s">
        <v>97</v>
      </c>
      <c r="E33" s="8" t="s">
        <v>98</v>
      </c>
      <c r="F33" s="8" t="s">
        <v>32</v>
      </c>
      <c r="G33" s="8" t="s">
        <v>99</v>
      </c>
      <c r="H33" s="15" t="s">
        <v>100</v>
      </c>
      <c r="I33" s="35">
        <v>1377.795</v>
      </c>
      <c r="J33" s="33">
        <v>56.19834</v>
      </c>
      <c r="K33" s="34">
        <v>1433.99334</v>
      </c>
      <c r="L33" s="33">
        <v>5777.6755</v>
      </c>
      <c r="M33" s="33">
        <v>275.12894</v>
      </c>
      <c r="N33" s="36">
        <v>6052.80444</v>
      </c>
      <c r="O33" s="35">
        <v>1292.576</v>
      </c>
      <c r="P33" s="33">
        <v>91.694</v>
      </c>
      <c r="Q33" s="34">
        <v>1384.27</v>
      </c>
      <c r="R33" s="33">
        <v>7285.796</v>
      </c>
      <c r="S33" s="33">
        <v>367.3068</v>
      </c>
      <c r="T33" s="36">
        <v>7653.1028</v>
      </c>
      <c r="U33" s="26">
        <f>+((K33/Q33)-1)*100</f>
        <v>3.5920261220715677</v>
      </c>
      <c r="V33" s="31">
        <f t="shared" si="2"/>
        <v>-20.910451640607775</v>
      </c>
    </row>
    <row r="34" spans="1:22" ht="15">
      <c r="A34" s="29" t="s">
        <v>9</v>
      </c>
      <c r="B34" s="8" t="s">
        <v>28</v>
      </c>
      <c r="C34" s="8" t="s">
        <v>24</v>
      </c>
      <c r="D34" s="8" t="s">
        <v>97</v>
      </c>
      <c r="E34" s="8" t="s">
        <v>101</v>
      </c>
      <c r="F34" s="8" t="s">
        <v>32</v>
      </c>
      <c r="G34" s="8" t="s">
        <v>99</v>
      </c>
      <c r="H34" s="15" t="s">
        <v>100</v>
      </c>
      <c r="I34" s="35">
        <v>619.38</v>
      </c>
      <c r="J34" s="33">
        <v>25.29922</v>
      </c>
      <c r="K34" s="34">
        <v>644.67922</v>
      </c>
      <c r="L34" s="33">
        <v>2698.2075</v>
      </c>
      <c r="M34" s="33">
        <v>120.77672</v>
      </c>
      <c r="N34" s="36">
        <v>2818.98422</v>
      </c>
      <c r="O34" s="35">
        <v>445.408</v>
      </c>
      <c r="P34" s="33">
        <v>31.4292</v>
      </c>
      <c r="Q34" s="34">
        <v>476.8372</v>
      </c>
      <c r="R34" s="33">
        <v>2627.263</v>
      </c>
      <c r="S34" s="33">
        <v>130.0982</v>
      </c>
      <c r="T34" s="36">
        <v>2757.3612</v>
      </c>
      <c r="U34" s="26">
        <f>+((K34/Q34)-1)*100</f>
        <v>35.19901970735504</v>
      </c>
      <c r="V34" s="31">
        <f t="shared" si="2"/>
        <v>2.234854831496147</v>
      </c>
    </row>
    <row r="35" spans="1:22" ht="15">
      <c r="A35" s="29" t="s">
        <v>9</v>
      </c>
      <c r="B35" s="8" t="s">
        <v>28</v>
      </c>
      <c r="C35" s="8" t="s">
        <v>24</v>
      </c>
      <c r="D35" s="8" t="s">
        <v>203</v>
      </c>
      <c r="E35" s="8" t="s">
        <v>70</v>
      </c>
      <c r="F35" s="8" t="s">
        <v>39</v>
      </c>
      <c r="G35" s="8" t="s">
        <v>39</v>
      </c>
      <c r="H35" s="15" t="s">
        <v>71</v>
      </c>
      <c r="I35" s="35">
        <v>0</v>
      </c>
      <c r="J35" s="33">
        <v>0</v>
      </c>
      <c r="K35" s="34">
        <v>0</v>
      </c>
      <c r="L35" s="33">
        <v>0</v>
      </c>
      <c r="M35" s="33">
        <v>0</v>
      </c>
      <c r="N35" s="36">
        <v>0</v>
      </c>
      <c r="O35" s="35">
        <v>0</v>
      </c>
      <c r="P35" s="33">
        <v>0</v>
      </c>
      <c r="Q35" s="34">
        <v>0</v>
      </c>
      <c r="R35" s="33">
        <v>4781.523302</v>
      </c>
      <c r="S35" s="33">
        <v>348.570667</v>
      </c>
      <c r="T35" s="36">
        <v>5130.093969</v>
      </c>
      <c r="U35" s="25" t="s">
        <v>17</v>
      </c>
      <c r="V35" s="30" t="s">
        <v>17</v>
      </c>
    </row>
    <row r="36" spans="1:22" ht="15">
      <c r="A36" s="29" t="s">
        <v>9</v>
      </c>
      <c r="B36" s="8" t="s">
        <v>28</v>
      </c>
      <c r="C36" s="8" t="s">
        <v>24</v>
      </c>
      <c r="D36" s="8" t="s">
        <v>172</v>
      </c>
      <c r="E36" s="8" t="s">
        <v>173</v>
      </c>
      <c r="F36" s="8" t="s">
        <v>49</v>
      </c>
      <c r="G36" s="8" t="s">
        <v>49</v>
      </c>
      <c r="H36" s="15" t="s">
        <v>118</v>
      </c>
      <c r="I36" s="35">
        <v>0</v>
      </c>
      <c r="J36" s="33">
        <v>0</v>
      </c>
      <c r="K36" s="34">
        <v>0</v>
      </c>
      <c r="L36" s="33">
        <v>0</v>
      </c>
      <c r="M36" s="33">
        <v>0</v>
      </c>
      <c r="N36" s="36">
        <v>0</v>
      </c>
      <c r="O36" s="35">
        <v>41.83</v>
      </c>
      <c r="P36" s="33">
        <v>0</v>
      </c>
      <c r="Q36" s="34">
        <v>41.83</v>
      </c>
      <c r="R36" s="33">
        <v>150.66</v>
      </c>
      <c r="S36" s="33">
        <v>0</v>
      </c>
      <c r="T36" s="36">
        <v>150.66</v>
      </c>
      <c r="U36" s="25" t="s">
        <v>17</v>
      </c>
      <c r="V36" s="30" t="s">
        <v>17</v>
      </c>
    </row>
    <row r="37" spans="1:22" ht="15">
      <c r="A37" s="29" t="s">
        <v>9</v>
      </c>
      <c r="B37" s="8" t="s">
        <v>28</v>
      </c>
      <c r="C37" s="8" t="s">
        <v>24</v>
      </c>
      <c r="D37" s="8" t="s">
        <v>212</v>
      </c>
      <c r="E37" s="8" t="s">
        <v>213</v>
      </c>
      <c r="F37" s="8" t="s">
        <v>25</v>
      </c>
      <c r="G37" s="8" t="s">
        <v>214</v>
      </c>
      <c r="H37" s="15" t="s">
        <v>215</v>
      </c>
      <c r="I37" s="35">
        <v>0</v>
      </c>
      <c r="J37" s="33">
        <v>0</v>
      </c>
      <c r="K37" s="34">
        <v>0</v>
      </c>
      <c r="L37" s="33">
        <v>0</v>
      </c>
      <c r="M37" s="33">
        <v>0</v>
      </c>
      <c r="N37" s="36">
        <v>0</v>
      </c>
      <c r="O37" s="35">
        <v>112.355789</v>
      </c>
      <c r="P37" s="33">
        <v>0</v>
      </c>
      <c r="Q37" s="34">
        <v>112.355789</v>
      </c>
      <c r="R37" s="33">
        <v>112.355789</v>
      </c>
      <c r="S37" s="33">
        <v>0</v>
      </c>
      <c r="T37" s="36">
        <v>112.355789</v>
      </c>
      <c r="U37" s="25" t="s">
        <v>17</v>
      </c>
      <c r="V37" s="30" t="s">
        <v>17</v>
      </c>
    </row>
    <row r="38" spans="1:22" ht="15">
      <c r="A38" s="29" t="s">
        <v>9</v>
      </c>
      <c r="B38" s="8" t="s">
        <v>28</v>
      </c>
      <c r="C38" s="8" t="s">
        <v>24</v>
      </c>
      <c r="D38" s="8" t="s">
        <v>102</v>
      </c>
      <c r="E38" s="8" t="s">
        <v>164</v>
      </c>
      <c r="F38" s="8" t="s">
        <v>104</v>
      </c>
      <c r="G38" s="8" t="s">
        <v>105</v>
      </c>
      <c r="H38" s="15" t="s">
        <v>165</v>
      </c>
      <c r="I38" s="35">
        <v>0</v>
      </c>
      <c r="J38" s="33">
        <v>0</v>
      </c>
      <c r="K38" s="34">
        <v>0</v>
      </c>
      <c r="L38" s="33">
        <v>180.482316</v>
      </c>
      <c r="M38" s="33">
        <v>42.981307</v>
      </c>
      <c r="N38" s="36">
        <v>223.463623</v>
      </c>
      <c r="O38" s="35">
        <v>87.335581</v>
      </c>
      <c r="P38" s="33">
        <v>23.382878</v>
      </c>
      <c r="Q38" s="34">
        <v>110.71846</v>
      </c>
      <c r="R38" s="33">
        <v>851.091386</v>
      </c>
      <c r="S38" s="33">
        <v>211.79285</v>
      </c>
      <c r="T38" s="36">
        <v>1062.884236</v>
      </c>
      <c r="U38" s="25" t="s">
        <v>17</v>
      </c>
      <c r="V38" s="31">
        <f t="shared" si="2"/>
        <v>-78.97573268741188</v>
      </c>
    </row>
    <row r="39" spans="1:22" ht="15">
      <c r="A39" s="29" t="s">
        <v>9</v>
      </c>
      <c r="B39" s="8" t="s">
        <v>28</v>
      </c>
      <c r="C39" s="8" t="s">
        <v>24</v>
      </c>
      <c r="D39" s="8" t="s">
        <v>102</v>
      </c>
      <c r="E39" s="8" t="s">
        <v>103</v>
      </c>
      <c r="F39" s="8" t="s">
        <v>104</v>
      </c>
      <c r="G39" s="8" t="s">
        <v>105</v>
      </c>
      <c r="H39" s="15" t="s">
        <v>106</v>
      </c>
      <c r="I39" s="35">
        <v>0</v>
      </c>
      <c r="J39" s="33">
        <v>0</v>
      </c>
      <c r="K39" s="34">
        <v>0</v>
      </c>
      <c r="L39" s="33">
        <v>0</v>
      </c>
      <c r="M39" s="33">
        <v>0</v>
      </c>
      <c r="N39" s="36">
        <v>0</v>
      </c>
      <c r="O39" s="35">
        <v>0</v>
      </c>
      <c r="P39" s="33">
        <v>0</v>
      </c>
      <c r="Q39" s="34">
        <v>0</v>
      </c>
      <c r="R39" s="33">
        <v>31.430971</v>
      </c>
      <c r="S39" s="33">
        <v>10.333818</v>
      </c>
      <c r="T39" s="36">
        <v>41.764789</v>
      </c>
      <c r="U39" s="25" t="s">
        <v>17</v>
      </c>
      <c r="V39" s="30" t="s">
        <v>17</v>
      </c>
    </row>
    <row r="40" spans="1:22" ht="15">
      <c r="A40" s="29" t="s">
        <v>9</v>
      </c>
      <c r="B40" s="8" t="s">
        <v>28</v>
      </c>
      <c r="C40" s="8" t="s">
        <v>24</v>
      </c>
      <c r="D40" s="8" t="s">
        <v>107</v>
      </c>
      <c r="E40" s="8" t="s">
        <v>108</v>
      </c>
      <c r="F40" s="8" t="s">
        <v>39</v>
      </c>
      <c r="G40" s="8" t="s">
        <v>40</v>
      </c>
      <c r="H40" s="15" t="s">
        <v>40</v>
      </c>
      <c r="I40" s="35">
        <v>0</v>
      </c>
      <c r="J40" s="33">
        <v>33.812205</v>
      </c>
      <c r="K40" s="34">
        <v>33.812205</v>
      </c>
      <c r="L40" s="33">
        <v>0</v>
      </c>
      <c r="M40" s="33">
        <v>107.698364</v>
      </c>
      <c r="N40" s="36">
        <v>107.698364</v>
      </c>
      <c r="O40" s="35">
        <v>0</v>
      </c>
      <c r="P40" s="33">
        <v>8.016359</v>
      </c>
      <c r="Q40" s="34">
        <v>8.016359</v>
      </c>
      <c r="R40" s="33">
        <v>524.440354</v>
      </c>
      <c r="S40" s="33">
        <v>93.546054</v>
      </c>
      <c r="T40" s="36">
        <v>617.986409</v>
      </c>
      <c r="U40" s="25" t="s">
        <v>17</v>
      </c>
      <c r="V40" s="31">
        <f t="shared" si="2"/>
        <v>-82.57269699923125</v>
      </c>
    </row>
    <row r="41" spans="1:22" ht="15">
      <c r="A41" s="29" t="s">
        <v>9</v>
      </c>
      <c r="B41" s="8" t="s">
        <v>28</v>
      </c>
      <c r="C41" s="8" t="s">
        <v>29</v>
      </c>
      <c r="D41" s="8" t="s">
        <v>109</v>
      </c>
      <c r="E41" s="8" t="s">
        <v>110</v>
      </c>
      <c r="F41" s="8" t="s">
        <v>32</v>
      </c>
      <c r="G41" s="8" t="s">
        <v>111</v>
      </c>
      <c r="H41" s="15" t="s">
        <v>112</v>
      </c>
      <c r="I41" s="35">
        <v>32.909637</v>
      </c>
      <c r="J41" s="33">
        <v>7.198404</v>
      </c>
      <c r="K41" s="34">
        <v>40.108041</v>
      </c>
      <c r="L41" s="33">
        <v>160.396031</v>
      </c>
      <c r="M41" s="33">
        <v>40.45942</v>
      </c>
      <c r="N41" s="36">
        <v>200.855452</v>
      </c>
      <c r="O41" s="35">
        <v>0</v>
      </c>
      <c r="P41" s="33">
        <v>0</v>
      </c>
      <c r="Q41" s="34">
        <v>0</v>
      </c>
      <c r="R41" s="33">
        <v>33.761988</v>
      </c>
      <c r="S41" s="33">
        <v>2.832501</v>
      </c>
      <c r="T41" s="36">
        <v>36.594489</v>
      </c>
      <c r="U41" s="25" t="s">
        <v>17</v>
      </c>
      <c r="V41" s="30" t="s">
        <v>17</v>
      </c>
    </row>
    <row r="42" spans="1:22" ht="15">
      <c r="A42" s="29" t="s">
        <v>9</v>
      </c>
      <c r="B42" s="8" t="s">
        <v>28</v>
      </c>
      <c r="C42" s="8" t="s">
        <v>24</v>
      </c>
      <c r="D42" s="8" t="s">
        <v>216</v>
      </c>
      <c r="E42" s="8" t="s">
        <v>217</v>
      </c>
      <c r="F42" s="8" t="s">
        <v>32</v>
      </c>
      <c r="G42" s="8" t="s">
        <v>218</v>
      </c>
      <c r="H42" s="15" t="s">
        <v>219</v>
      </c>
      <c r="I42" s="35">
        <v>0</v>
      </c>
      <c r="J42" s="33">
        <v>2.143074</v>
      </c>
      <c r="K42" s="34">
        <v>2.143074</v>
      </c>
      <c r="L42" s="33">
        <v>0</v>
      </c>
      <c r="M42" s="33">
        <v>2.143074</v>
      </c>
      <c r="N42" s="36">
        <v>2.143074</v>
      </c>
      <c r="O42" s="35">
        <v>0</v>
      </c>
      <c r="P42" s="33">
        <v>0</v>
      </c>
      <c r="Q42" s="34">
        <v>0</v>
      </c>
      <c r="R42" s="33">
        <v>0</v>
      </c>
      <c r="S42" s="33">
        <v>0</v>
      </c>
      <c r="T42" s="36">
        <v>0</v>
      </c>
      <c r="U42" s="25" t="s">
        <v>17</v>
      </c>
      <c r="V42" s="30" t="s">
        <v>17</v>
      </c>
    </row>
    <row r="43" spans="1:22" ht="15">
      <c r="A43" s="29" t="s">
        <v>9</v>
      </c>
      <c r="B43" s="8" t="s">
        <v>28</v>
      </c>
      <c r="C43" s="8" t="s">
        <v>24</v>
      </c>
      <c r="D43" s="8" t="s">
        <v>113</v>
      </c>
      <c r="E43" s="8" t="s">
        <v>204</v>
      </c>
      <c r="F43" s="8" t="s">
        <v>49</v>
      </c>
      <c r="G43" s="8" t="s">
        <v>49</v>
      </c>
      <c r="H43" s="15" t="s">
        <v>115</v>
      </c>
      <c r="I43" s="35">
        <v>0</v>
      </c>
      <c r="J43" s="33">
        <v>0</v>
      </c>
      <c r="K43" s="34">
        <v>0</v>
      </c>
      <c r="L43" s="33">
        <v>0</v>
      </c>
      <c r="M43" s="33">
        <v>0</v>
      </c>
      <c r="N43" s="36">
        <v>0</v>
      </c>
      <c r="O43" s="35">
        <v>1132.076961</v>
      </c>
      <c r="P43" s="33">
        <v>48.17915</v>
      </c>
      <c r="Q43" s="34">
        <v>1180.256112</v>
      </c>
      <c r="R43" s="33">
        <v>2270.976332</v>
      </c>
      <c r="S43" s="33">
        <v>85.862169</v>
      </c>
      <c r="T43" s="36">
        <v>2356.838501</v>
      </c>
      <c r="U43" s="25" t="s">
        <v>17</v>
      </c>
      <c r="V43" s="30" t="s">
        <v>17</v>
      </c>
    </row>
    <row r="44" spans="1:22" ht="15">
      <c r="A44" s="29" t="s">
        <v>9</v>
      </c>
      <c r="B44" s="8" t="s">
        <v>28</v>
      </c>
      <c r="C44" s="8" t="s">
        <v>24</v>
      </c>
      <c r="D44" s="8" t="s">
        <v>113</v>
      </c>
      <c r="E44" s="8" t="s">
        <v>114</v>
      </c>
      <c r="F44" s="8" t="s">
        <v>49</v>
      </c>
      <c r="G44" s="8" t="s">
        <v>49</v>
      </c>
      <c r="H44" s="15" t="s">
        <v>115</v>
      </c>
      <c r="I44" s="35">
        <v>0</v>
      </c>
      <c r="J44" s="33">
        <v>0</v>
      </c>
      <c r="K44" s="34">
        <v>0</v>
      </c>
      <c r="L44" s="33">
        <v>0</v>
      </c>
      <c r="M44" s="33">
        <v>0</v>
      </c>
      <c r="N44" s="36">
        <v>0</v>
      </c>
      <c r="O44" s="35">
        <v>0</v>
      </c>
      <c r="P44" s="33">
        <v>0</v>
      </c>
      <c r="Q44" s="34">
        <v>0</v>
      </c>
      <c r="R44" s="33">
        <v>2647.202023</v>
      </c>
      <c r="S44" s="33">
        <v>171.109686</v>
      </c>
      <c r="T44" s="36">
        <v>2818.311709</v>
      </c>
      <c r="U44" s="25" t="s">
        <v>17</v>
      </c>
      <c r="V44" s="30" t="s">
        <v>17</v>
      </c>
    </row>
    <row r="45" spans="1:22" ht="15">
      <c r="A45" s="29" t="s">
        <v>9</v>
      </c>
      <c r="B45" s="8" t="s">
        <v>194</v>
      </c>
      <c r="C45" s="8" t="s">
        <v>24</v>
      </c>
      <c r="D45" s="8" t="s">
        <v>113</v>
      </c>
      <c r="E45" s="8" t="s">
        <v>114</v>
      </c>
      <c r="F45" s="8" t="s">
        <v>49</v>
      </c>
      <c r="G45" s="8" t="s">
        <v>49</v>
      </c>
      <c r="H45" s="15" t="s">
        <v>115</v>
      </c>
      <c r="I45" s="35">
        <v>0</v>
      </c>
      <c r="J45" s="33">
        <v>0</v>
      </c>
      <c r="K45" s="34">
        <v>0</v>
      </c>
      <c r="L45" s="33">
        <v>0</v>
      </c>
      <c r="M45" s="33">
        <v>0</v>
      </c>
      <c r="N45" s="36">
        <v>0</v>
      </c>
      <c r="O45" s="35">
        <v>0</v>
      </c>
      <c r="P45" s="33">
        <v>0</v>
      </c>
      <c r="Q45" s="34">
        <v>0</v>
      </c>
      <c r="R45" s="33">
        <v>0</v>
      </c>
      <c r="S45" s="33">
        <v>0.000964</v>
      </c>
      <c r="T45" s="36">
        <v>0.000964</v>
      </c>
      <c r="U45" s="25" t="s">
        <v>17</v>
      </c>
      <c r="V45" s="30" t="s">
        <v>17</v>
      </c>
    </row>
    <row r="46" spans="1:22" ht="15">
      <c r="A46" s="29" t="s">
        <v>9</v>
      </c>
      <c r="B46" s="8" t="s">
        <v>28</v>
      </c>
      <c r="C46" s="8" t="s">
        <v>24</v>
      </c>
      <c r="D46" s="8" t="s">
        <v>116</v>
      </c>
      <c r="E46" s="8" t="s">
        <v>188</v>
      </c>
      <c r="F46" s="8" t="s">
        <v>49</v>
      </c>
      <c r="G46" s="8" t="s">
        <v>49</v>
      </c>
      <c r="H46" s="15" t="s">
        <v>118</v>
      </c>
      <c r="I46" s="35">
        <v>7827.460864</v>
      </c>
      <c r="J46" s="33">
        <v>171.31178</v>
      </c>
      <c r="K46" s="34">
        <v>7998.772644</v>
      </c>
      <c r="L46" s="33">
        <v>37368.02419</v>
      </c>
      <c r="M46" s="33">
        <v>944.547141</v>
      </c>
      <c r="N46" s="36">
        <v>38312.571332</v>
      </c>
      <c r="O46" s="35">
        <v>0</v>
      </c>
      <c r="P46" s="33">
        <v>0</v>
      </c>
      <c r="Q46" s="34">
        <v>0</v>
      </c>
      <c r="R46" s="33">
        <v>0</v>
      </c>
      <c r="S46" s="33">
        <v>0</v>
      </c>
      <c r="T46" s="36">
        <v>0</v>
      </c>
      <c r="U46" s="25" t="s">
        <v>17</v>
      </c>
      <c r="V46" s="30" t="s">
        <v>17</v>
      </c>
    </row>
    <row r="47" spans="1:22" ht="15">
      <c r="A47" s="29" t="s">
        <v>9</v>
      </c>
      <c r="B47" s="8" t="s">
        <v>28</v>
      </c>
      <c r="C47" s="8" t="s">
        <v>24</v>
      </c>
      <c r="D47" s="8" t="s">
        <v>116</v>
      </c>
      <c r="E47" s="8" t="s">
        <v>117</v>
      </c>
      <c r="F47" s="8" t="s">
        <v>49</v>
      </c>
      <c r="G47" s="8" t="s">
        <v>49</v>
      </c>
      <c r="H47" s="15" t="s">
        <v>118</v>
      </c>
      <c r="I47" s="35">
        <v>178.066618</v>
      </c>
      <c r="J47" s="33">
        <v>33.670914</v>
      </c>
      <c r="K47" s="34">
        <v>211.737531</v>
      </c>
      <c r="L47" s="33">
        <v>1798.642301</v>
      </c>
      <c r="M47" s="33">
        <v>150.510101</v>
      </c>
      <c r="N47" s="36">
        <v>1949.152402</v>
      </c>
      <c r="O47" s="35">
        <v>7709.528676</v>
      </c>
      <c r="P47" s="33">
        <v>194.187135</v>
      </c>
      <c r="Q47" s="34">
        <v>7903.715811</v>
      </c>
      <c r="R47" s="33">
        <v>35688.333159</v>
      </c>
      <c r="S47" s="33">
        <v>881.010455</v>
      </c>
      <c r="T47" s="36">
        <v>36569.343614</v>
      </c>
      <c r="U47" s="26">
        <f>+((K47/Q47)-1)*100</f>
        <v>-97.32103815391092</v>
      </c>
      <c r="V47" s="31">
        <f t="shared" si="2"/>
        <v>-94.669982533529</v>
      </c>
    </row>
    <row r="48" spans="1:22" ht="15">
      <c r="A48" s="29" t="s">
        <v>9</v>
      </c>
      <c r="B48" s="8" t="s">
        <v>28</v>
      </c>
      <c r="C48" s="8" t="s">
        <v>24</v>
      </c>
      <c r="D48" s="8" t="s">
        <v>119</v>
      </c>
      <c r="E48" s="8" t="s">
        <v>121</v>
      </c>
      <c r="F48" s="8" t="s">
        <v>20</v>
      </c>
      <c r="G48" s="8" t="s">
        <v>122</v>
      </c>
      <c r="H48" s="15" t="s">
        <v>123</v>
      </c>
      <c r="I48" s="35">
        <v>2036.6773</v>
      </c>
      <c r="J48" s="33">
        <v>152.2384</v>
      </c>
      <c r="K48" s="34">
        <v>2188.9157</v>
      </c>
      <c r="L48" s="33">
        <v>10038.1822</v>
      </c>
      <c r="M48" s="33">
        <v>745.0916</v>
      </c>
      <c r="N48" s="36">
        <v>10783.2738</v>
      </c>
      <c r="O48" s="35">
        <v>1570.4637</v>
      </c>
      <c r="P48" s="33">
        <v>151.6988</v>
      </c>
      <c r="Q48" s="34">
        <v>1722.1625</v>
      </c>
      <c r="R48" s="33">
        <v>8154.101</v>
      </c>
      <c r="S48" s="33">
        <v>770.4945</v>
      </c>
      <c r="T48" s="36">
        <v>8924.5955</v>
      </c>
      <c r="U48" s="26">
        <f>+((K48/Q48)-1)*100</f>
        <v>27.10273856270824</v>
      </c>
      <c r="V48" s="31">
        <f t="shared" si="2"/>
        <v>20.826471070873765</v>
      </c>
    </row>
    <row r="49" spans="1:22" ht="15">
      <c r="A49" s="29" t="s">
        <v>9</v>
      </c>
      <c r="B49" s="8" t="s">
        <v>28</v>
      </c>
      <c r="C49" s="8" t="s">
        <v>24</v>
      </c>
      <c r="D49" s="8" t="s">
        <v>119</v>
      </c>
      <c r="E49" s="8" t="s">
        <v>124</v>
      </c>
      <c r="F49" s="8" t="s">
        <v>20</v>
      </c>
      <c r="G49" s="8" t="s">
        <v>122</v>
      </c>
      <c r="H49" s="15" t="s">
        <v>123</v>
      </c>
      <c r="I49" s="35">
        <v>107.9764</v>
      </c>
      <c r="J49" s="33">
        <v>8.0852</v>
      </c>
      <c r="K49" s="34">
        <v>116.0616</v>
      </c>
      <c r="L49" s="33">
        <v>571.9769</v>
      </c>
      <c r="M49" s="33">
        <v>42.1718</v>
      </c>
      <c r="N49" s="36">
        <v>614.1487</v>
      </c>
      <c r="O49" s="35">
        <v>110.0463</v>
      </c>
      <c r="P49" s="33">
        <v>10.626</v>
      </c>
      <c r="Q49" s="34">
        <v>120.6723</v>
      </c>
      <c r="R49" s="33">
        <v>316.75</v>
      </c>
      <c r="S49" s="33">
        <v>30.1679</v>
      </c>
      <c r="T49" s="36">
        <v>346.9179</v>
      </c>
      <c r="U49" s="26">
        <f>+((K49/Q49)-1)*100</f>
        <v>-3.820843723041667</v>
      </c>
      <c r="V49" s="31">
        <f t="shared" si="2"/>
        <v>77.0299831746935</v>
      </c>
    </row>
    <row r="50" spans="1:22" ht="15">
      <c r="A50" s="29" t="s">
        <v>9</v>
      </c>
      <c r="B50" s="8" t="s">
        <v>28</v>
      </c>
      <c r="C50" s="8" t="s">
        <v>24</v>
      </c>
      <c r="D50" s="8" t="s">
        <v>119</v>
      </c>
      <c r="E50" s="8" t="s">
        <v>120</v>
      </c>
      <c r="F50" s="8" t="s">
        <v>20</v>
      </c>
      <c r="G50" s="8" t="s">
        <v>47</v>
      </c>
      <c r="H50" s="15" t="s">
        <v>47</v>
      </c>
      <c r="I50" s="35">
        <v>0</v>
      </c>
      <c r="J50" s="33">
        <v>0</v>
      </c>
      <c r="K50" s="34">
        <v>0</v>
      </c>
      <c r="L50" s="33">
        <v>0</v>
      </c>
      <c r="M50" s="33">
        <v>0</v>
      </c>
      <c r="N50" s="36">
        <v>0</v>
      </c>
      <c r="O50" s="35">
        <v>8044.3504</v>
      </c>
      <c r="P50" s="33">
        <v>68.3438</v>
      </c>
      <c r="Q50" s="34">
        <v>8112.6942</v>
      </c>
      <c r="R50" s="33">
        <v>37055.7721</v>
      </c>
      <c r="S50" s="33">
        <v>277.3348</v>
      </c>
      <c r="T50" s="36">
        <v>37333.1069</v>
      </c>
      <c r="U50" s="25" t="s">
        <v>17</v>
      </c>
      <c r="V50" s="30" t="s">
        <v>17</v>
      </c>
    </row>
    <row r="51" spans="1:22" ht="15">
      <c r="A51" s="29" t="s">
        <v>9</v>
      </c>
      <c r="B51" s="8" t="s">
        <v>28</v>
      </c>
      <c r="C51" s="8" t="s">
        <v>24</v>
      </c>
      <c r="D51" s="8" t="s">
        <v>220</v>
      </c>
      <c r="E51" s="8" t="s">
        <v>221</v>
      </c>
      <c r="F51" s="8" t="s">
        <v>32</v>
      </c>
      <c r="G51" s="8" t="s">
        <v>222</v>
      </c>
      <c r="H51" s="15" t="s">
        <v>223</v>
      </c>
      <c r="I51" s="35">
        <v>0</v>
      </c>
      <c r="J51" s="33">
        <v>0</v>
      </c>
      <c r="K51" s="34">
        <v>0</v>
      </c>
      <c r="L51" s="33">
        <v>0</v>
      </c>
      <c r="M51" s="33">
        <v>0</v>
      </c>
      <c r="N51" s="36">
        <v>0</v>
      </c>
      <c r="O51" s="35">
        <v>41.949</v>
      </c>
      <c r="P51" s="33">
        <v>0</v>
      </c>
      <c r="Q51" s="34">
        <v>41.949</v>
      </c>
      <c r="R51" s="33">
        <v>41.949</v>
      </c>
      <c r="S51" s="33">
        <v>0</v>
      </c>
      <c r="T51" s="36">
        <v>41.949</v>
      </c>
      <c r="U51" s="25" t="s">
        <v>17</v>
      </c>
      <c r="V51" s="30" t="s">
        <v>17</v>
      </c>
    </row>
    <row r="52" spans="1:22" ht="15">
      <c r="A52" s="29" t="s">
        <v>9</v>
      </c>
      <c r="B52" s="8" t="s">
        <v>28</v>
      </c>
      <c r="C52" s="8" t="s">
        <v>24</v>
      </c>
      <c r="D52" s="8" t="s">
        <v>171</v>
      </c>
      <c r="E52" s="8" t="s">
        <v>76</v>
      </c>
      <c r="F52" s="8" t="s">
        <v>49</v>
      </c>
      <c r="G52" s="8" t="s">
        <v>49</v>
      </c>
      <c r="H52" s="15" t="s">
        <v>77</v>
      </c>
      <c r="I52" s="35">
        <v>5533.6365</v>
      </c>
      <c r="J52" s="33">
        <v>137.88532</v>
      </c>
      <c r="K52" s="34">
        <v>5671.52182</v>
      </c>
      <c r="L52" s="33">
        <v>26703.913714</v>
      </c>
      <c r="M52" s="33">
        <v>644.814031</v>
      </c>
      <c r="N52" s="36">
        <v>27348.727745</v>
      </c>
      <c r="O52" s="35">
        <v>4906.79942</v>
      </c>
      <c r="P52" s="33">
        <v>120.12226</v>
      </c>
      <c r="Q52" s="34">
        <v>5026.92168</v>
      </c>
      <c r="R52" s="33">
        <v>25430.814581</v>
      </c>
      <c r="S52" s="33">
        <v>571.300136</v>
      </c>
      <c r="T52" s="36">
        <v>26002.114717</v>
      </c>
      <c r="U52" s="26">
        <f>+((K52/Q52)-1)*100</f>
        <v>12.822959676586798</v>
      </c>
      <c r="V52" s="31">
        <f t="shared" si="2"/>
        <v>5.178859652978884</v>
      </c>
    </row>
    <row r="53" spans="1:22" ht="15">
      <c r="A53" s="29" t="s">
        <v>9</v>
      </c>
      <c r="B53" s="8" t="s">
        <v>28</v>
      </c>
      <c r="C53" s="8" t="s">
        <v>24</v>
      </c>
      <c r="D53" s="8" t="s">
        <v>126</v>
      </c>
      <c r="E53" s="8" t="s">
        <v>127</v>
      </c>
      <c r="F53" s="8" t="s">
        <v>37</v>
      </c>
      <c r="G53" s="8" t="s">
        <v>38</v>
      </c>
      <c r="H53" s="15" t="s">
        <v>38</v>
      </c>
      <c r="I53" s="35">
        <v>1764.097639</v>
      </c>
      <c r="J53" s="33">
        <v>131.40636</v>
      </c>
      <c r="K53" s="34">
        <v>1895.503999</v>
      </c>
      <c r="L53" s="33">
        <v>8139.292299</v>
      </c>
      <c r="M53" s="33">
        <v>606.068994</v>
      </c>
      <c r="N53" s="36">
        <v>8745.361293</v>
      </c>
      <c r="O53" s="35">
        <v>1400.138821</v>
      </c>
      <c r="P53" s="33">
        <v>79.912942</v>
      </c>
      <c r="Q53" s="34">
        <v>1480.051763</v>
      </c>
      <c r="R53" s="33">
        <v>5835.773759</v>
      </c>
      <c r="S53" s="33">
        <v>330.086462</v>
      </c>
      <c r="T53" s="36">
        <v>6165.860221</v>
      </c>
      <c r="U53" s="26">
        <f>+((K53/Q53)-1)*100</f>
        <v>28.070115274745298</v>
      </c>
      <c r="V53" s="31">
        <f t="shared" si="2"/>
        <v>41.83521811303157</v>
      </c>
    </row>
    <row r="54" spans="1:22" ht="15">
      <c r="A54" s="29" t="s">
        <v>9</v>
      </c>
      <c r="B54" s="8" t="s">
        <v>28</v>
      </c>
      <c r="C54" s="8" t="s">
        <v>24</v>
      </c>
      <c r="D54" s="8" t="s">
        <v>128</v>
      </c>
      <c r="E54" s="8" t="s">
        <v>129</v>
      </c>
      <c r="F54" s="8" t="s">
        <v>25</v>
      </c>
      <c r="G54" s="8" t="s">
        <v>26</v>
      </c>
      <c r="H54" s="15" t="s">
        <v>63</v>
      </c>
      <c r="I54" s="35">
        <v>0</v>
      </c>
      <c r="J54" s="33">
        <v>2772.2306</v>
      </c>
      <c r="K54" s="34">
        <v>2772.2306</v>
      </c>
      <c r="L54" s="33">
        <v>0</v>
      </c>
      <c r="M54" s="33">
        <v>10213.2818</v>
      </c>
      <c r="N54" s="36">
        <v>10213.2818</v>
      </c>
      <c r="O54" s="35">
        <v>0</v>
      </c>
      <c r="P54" s="33">
        <v>1151.4363</v>
      </c>
      <c r="Q54" s="34">
        <v>1151.4363</v>
      </c>
      <c r="R54" s="33">
        <v>0</v>
      </c>
      <c r="S54" s="33">
        <v>5330.82207</v>
      </c>
      <c r="T54" s="36">
        <v>5330.82207</v>
      </c>
      <c r="U54" s="25" t="s">
        <v>17</v>
      </c>
      <c r="V54" s="31">
        <f t="shared" si="2"/>
        <v>91.58924582151735</v>
      </c>
    </row>
    <row r="55" spans="1:22" ht="15">
      <c r="A55" s="29" t="s">
        <v>9</v>
      </c>
      <c r="B55" s="8" t="s">
        <v>28</v>
      </c>
      <c r="C55" s="8" t="s">
        <v>24</v>
      </c>
      <c r="D55" s="8" t="s">
        <v>130</v>
      </c>
      <c r="E55" s="8" t="s">
        <v>131</v>
      </c>
      <c r="F55" s="8" t="s">
        <v>20</v>
      </c>
      <c r="G55" s="8" t="s">
        <v>132</v>
      </c>
      <c r="H55" s="15" t="s">
        <v>132</v>
      </c>
      <c r="I55" s="35">
        <v>1706.349467</v>
      </c>
      <c r="J55" s="33">
        <v>82.894513</v>
      </c>
      <c r="K55" s="34">
        <v>1789.243979</v>
      </c>
      <c r="L55" s="33">
        <v>8425.080315</v>
      </c>
      <c r="M55" s="33">
        <v>386.85686</v>
      </c>
      <c r="N55" s="36">
        <v>8811.937175</v>
      </c>
      <c r="O55" s="35">
        <v>1887.749897</v>
      </c>
      <c r="P55" s="33">
        <v>122.297719</v>
      </c>
      <c r="Q55" s="34">
        <v>2010.047616</v>
      </c>
      <c r="R55" s="33">
        <v>9753.112402</v>
      </c>
      <c r="S55" s="33">
        <v>423.986194</v>
      </c>
      <c r="T55" s="36">
        <v>10177.098596</v>
      </c>
      <c r="U55" s="26">
        <f>+((K55/Q55)-1)*100</f>
        <v>-10.984995342518289</v>
      </c>
      <c r="V55" s="31">
        <f t="shared" si="2"/>
        <v>-13.414053210966859</v>
      </c>
    </row>
    <row r="56" spans="1:22" ht="15">
      <c r="A56" s="29" t="s">
        <v>9</v>
      </c>
      <c r="B56" s="8" t="s">
        <v>28</v>
      </c>
      <c r="C56" s="8" t="s">
        <v>29</v>
      </c>
      <c r="D56" s="8" t="s">
        <v>169</v>
      </c>
      <c r="E56" s="8" t="s">
        <v>170</v>
      </c>
      <c r="F56" s="8" t="s">
        <v>32</v>
      </c>
      <c r="G56" s="8" t="s">
        <v>99</v>
      </c>
      <c r="H56" s="15" t="s">
        <v>125</v>
      </c>
      <c r="I56" s="35">
        <v>0</v>
      </c>
      <c r="J56" s="33">
        <v>0</v>
      </c>
      <c r="K56" s="34">
        <v>0</v>
      </c>
      <c r="L56" s="33">
        <v>0</v>
      </c>
      <c r="M56" s="33">
        <v>0</v>
      </c>
      <c r="N56" s="36">
        <v>0</v>
      </c>
      <c r="O56" s="35">
        <v>130.5</v>
      </c>
      <c r="P56" s="33">
        <v>0</v>
      </c>
      <c r="Q56" s="34">
        <v>130.5</v>
      </c>
      <c r="R56" s="33">
        <v>535.94</v>
      </c>
      <c r="S56" s="33">
        <v>0.93</v>
      </c>
      <c r="T56" s="36">
        <v>536.87</v>
      </c>
      <c r="U56" s="25" t="s">
        <v>17</v>
      </c>
      <c r="V56" s="30" t="s">
        <v>17</v>
      </c>
    </row>
    <row r="57" spans="1:22" ht="15">
      <c r="A57" s="29" t="s">
        <v>9</v>
      </c>
      <c r="B57" s="8" t="s">
        <v>28</v>
      </c>
      <c r="C57" s="8" t="s">
        <v>29</v>
      </c>
      <c r="D57" s="8" t="s">
        <v>133</v>
      </c>
      <c r="E57" s="8" t="s">
        <v>134</v>
      </c>
      <c r="F57" s="8" t="s">
        <v>32</v>
      </c>
      <c r="G57" s="8" t="s">
        <v>33</v>
      </c>
      <c r="H57" s="15" t="s">
        <v>34</v>
      </c>
      <c r="I57" s="35">
        <v>208.011738</v>
      </c>
      <c r="J57" s="33">
        <v>26.155962</v>
      </c>
      <c r="K57" s="34">
        <v>234.1677</v>
      </c>
      <c r="L57" s="33">
        <v>841.837529</v>
      </c>
      <c r="M57" s="33">
        <v>106.095424</v>
      </c>
      <c r="N57" s="36">
        <v>947.932953</v>
      </c>
      <c r="O57" s="35">
        <v>40.551</v>
      </c>
      <c r="P57" s="33">
        <v>4.4136</v>
      </c>
      <c r="Q57" s="34">
        <v>44.9646</v>
      </c>
      <c r="R57" s="33">
        <v>544.297424</v>
      </c>
      <c r="S57" s="33">
        <v>50.72383</v>
      </c>
      <c r="T57" s="36">
        <v>595.021254</v>
      </c>
      <c r="U57" s="25" t="s">
        <v>17</v>
      </c>
      <c r="V57" s="31">
        <f t="shared" si="2"/>
        <v>59.31077194765215</v>
      </c>
    </row>
    <row r="58" spans="1:22" ht="15">
      <c r="A58" s="29" t="s">
        <v>9</v>
      </c>
      <c r="B58" s="8" t="s">
        <v>28</v>
      </c>
      <c r="C58" s="8" t="s">
        <v>29</v>
      </c>
      <c r="D58" s="8" t="s">
        <v>179</v>
      </c>
      <c r="E58" s="8" t="s">
        <v>135</v>
      </c>
      <c r="F58" s="8" t="s">
        <v>32</v>
      </c>
      <c r="G58" s="8" t="s">
        <v>111</v>
      </c>
      <c r="H58" s="15" t="s">
        <v>112</v>
      </c>
      <c r="I58" s="35">
        <v>0</v>
      </c>
      <c r="J58" s="33">
        <v>0</v>
      </c>
      <c r="K58" s="34">
        <v>0</v>
      </c>
      <c r="L58" s="33">
        <v>691.107355</v>
      </c>
      <c r="M58" s="33">
        <v>23.668111</v>
      </c>
      <c r="N58" s="36">
        <v>714.775466</v>
      </c>
      <c r="O58" s="35">
        <v>0</v>
      </c>
      <c r="P58" s="33">
        <v>0</v>
      </c>
      <c r="Q58" s="34">
        <v>0</v>
      </c>
      <c r="R58" s="33">
        <v>237.59676</v>
      </c>
      <c r="S58" s="33">
        <v>25.88982</v>
      </c>
      <c r="T58" s="36">
        <v>263.48658</v>
      </c>
      <c r="U58" s="25" t="s">
        <v>17</v>
      </c>
      <c r="V58" s="30" t="s">
        <v>17</v>
      </c>
    </row>
    <row r="59" spans="1:22" ht="15">
      <c r="A59" s="29" t="s">
        <v>9</v>
      </c>
      <c r="B59" s="8" t="s">
        <v>28</v>
      </c>
      <c r="C59" s="8" t="s">
        <v>29</v>
      </c>
      <c r="D59" s="8" t="s">
        <v>136</v>
      </c>
      <c r="E59" s="8" t="s">
        <v>137</v>
      </c>
      <c r="F59" s="8" t="s">
        <v>32</v>
      </c>
      <c r="G59" s="8" t="s">
        <v>138</v>
      </c>
      <c r="H59" s="15" t="s">
        <v>139</v>
      </c>
      <c r="I59" s="35">
        <v>0</v>
      </c>
      <c r="J59" s="33">
        <v>52.720752</v>
      </c>
      <c r="K59" s="34">
        <v>52.720752</v>
      </c>
      <c r="L59" s="33">
        <v>0</v>
      </c>
      <c r="M59" s="33">
        <v>203.960945</v>
      </c>
      <c r="N59" s="36">
        <v>203.960945</v>
      </c>
      <c r="O59" s="35">
        <v>0</v>
      </c>
      <c r="P59" s="33">
        <v>29.024581</v>
      </c>
      <c r="Q59" s="34">
        <v>29.024581</v>
      </c>
      <c r="R59" s="33">
        <v>0</v>
      </c>
      <c r="S59" s="33">
        <v>149.360414</v>
      </c>
      <c r="T59" s="36">
        <v>149.360414</v>
      </c>
      <c r="U59" s="26">
        <f>+((K59/Q59)-1)*100</f>
        <v>81.64173326050769</v>
      </c>
      <c r="V59" s="31">
        <f t="shared" si="2"/>
        <v>36.55622633718731</v>
      </c>
    </row>
    <row r="60" spans="1:22" ht="15">
      <c r="A60" s="29" t="s">
        <v>9</v>
      </c>
      <c r="B60" s="8" t="s">
        <v>28</v>
      </c>
      <c r="C60" s="8" t="s">
        <v>29</v>
      </c>
      <c r="D60" s="8" t="s">
        <v>195</v>
      </c>
      <c r="E60" s="8" t="s">
        <v>33</v>
      </c>
      <c r="F60" s="8" t="s">
        <v>32</v>
      </c>
      <c r="G60" s="8" t="s">
        <v>33</v>
      </c>
      <c r="H60" s="15" t="s">
        <v>196</v>
      </c>
      <c r="I60" s="35">
        <v>0</v>
      </c>
      <c r="J60" s="33">
        <v>0</v>
      </c>
      <c r="K60" s="34">
        <v>0</v>
      </c>
      <c r="L60" s="33">
        <v>0</v>
      </c>
      <c r="M60" s="33">
        <v>0</v>
      </c>
      <c r="N60" s="36">
        <v>0</v>
      </c>
      <c r="O60" s="35">
        <v>0</v>
      </c>
      <c r="P60" s="33">
        <v>0</v>
      </c>
      <c r="Q60" s="34">
        <v>0</v>
      </c>
      <c r="R60" s="33">
        <v>162.393</v>
      </c>
      <c r="S60" s="33">
        <v>0</v>
      </c>
      <c r="T60" s="36">
        <v>162.393</v>
      </c>
      <c r="U60" s="25" t="s">
        <v>17</v>
      </c>
      <c r="V60" s="30" t="s">
        <v>17</v>
      </c>
    </row>
    <row r="61" spans="1:22" ht="15">
      <c r="A61" s="29" t="s">
        <v>9</v>
      </c>
      <c r="B61" s="8" t="s">
        <v>28</v>
      </c>
      <c r="C61" s="8" t="s">
        <v>24</v>
      </c>
      <c r="D61" s="8" t="s">
        <v>140</v>
      </c>
      <c r="E61" s="8" t="s">
        <v>141</v>
      </c>
      <c r="F61" s="8" t="s">
        <v>32</v>
      </c>
      <c r="G61" s="8" t="s">
        <v>55</v>
      </c>
      <c r="H61" s="15" t="s">
        <v>142</v>
      </c>
      <c r="I61" s="35">
        <v>929.54482</v>
      </c>
      <c r="J61" s="33">
        <v>93.757572</v>
      </c>
      <c r="K61" s="34">
        <v>1023.302392</v>
      </c>
      <c r="L61" s="33">
        <v>4770.040985</v>
      </c>
      <c r="M61" s="33">
        <v>522.754715</v>
      </c>
      <c r="N61" s="36">
        <v>5292.7957</v>
      </c>
      <c r="O61" s="35">
        <v>1035.106072</v>
      </c>
      <c r="P61" s="33">
        <v>63.031646</v>
      </c>
      <c r="Q61" s="34">
        <v>1098.137718</v>
      </c>
      <c r="R61" s="33">
        <v>5332.763971</v>
      </c>
      <c r="S61" s="33">
        <v>347.77364</v>
      </c>
      <c r="T61" s="36">
        <v>5680.537611</v>
      </c>
      <c r="U61" s="26">
        <f>+((K61/Q61)-1)*100</f>
        <v>-6.814748712601815</v>
      </c>
      <c r="V61" s="31">
        <f t="shared" si="2"/>
        <v>-6.825796034677467</v>
      </c>
    </row>
    <row r="62" spans="1:22" ht="15">
      <c r="A62" s="29" t="s">
        <v>9</v>
      </c>
      <c r="B62" s="8" t="s">
        <v>28</v>
      </c>
      <c r="C62" s="8" t="s">
        <v>24</v>
      </c>
      <c r="D62" s="8" t="s">
        <v>143</v>
      </c>
      <c r="E62" s="8" t="s">
        <v>144</v>
      </c>
      <c r="F62" s="8" t="s">
        <v>49</v>
      </c>
      <c r="G62" s="8" t="s">
        <v>49</v>
      </c>
      <c r="H62" s="15" t="s">
        <v>118</v>
      </c>
      <c r="I62" s="35">
        <v>1661.125319</v>
      </c>
      <c r="J62" s="33">
        <v>193.479837</v>
      </c>
      <c r="K62" s="34">
        <v>1854.605156</v>
      </c>
      <c r="L62" s="33">
        <v>8058.124002</v>
      </c>
      <c r="M62" s="33">
        <v>977.438106</v>
      </c>
      <c r="N62" s="36">
        <v>9035.562108</v>
      </c>
      <c r="O62" s="35">
        <v>1146.535354</v>
      </c>
      <c r="P62" s="33">
        <v>209.54081</v>
      </c>
      <c r="Q62" s="34">
        <v>1356.076164</v>
      </c>
      <c r="R62" s="33">
        <v>5765.943979</v>
      </c>
      <c r="S62" s="33">
        <v>1001.771589</v>
      </c>
      <c r="T62" s="36">
        <v>6767.715568</v>
      </c>
      <c r="U62" s="26">
        <f>+((K62/Q62)-1)*100</f>
        <v>36.762610038767704</v>
      </c>
      <c r="V62" s="31">
        <f t="shared" si="2"/>
        <v>33.50977914502096</v>
      </c>
    </row>
    <row r="63" spans="1:22" ht="15">
      <c r="A63" s="29" t="s">
        <v>9</v>
      </c>
      <c r="B63" s="8" t="s">
        <v>28</v>
      </c>
      <c r="C63" s="8" t="s">
        <v>29</v>
      </c>
      <c r="D63" s="8" t="s">
        <v>145</v>
      </c>
      <c r="E63" s="8" t="s">
        <v>146</v>
      </c>
      <c r="F63" s="8" t="s">
        <v>39</v>
      </c>
      <c r="G63" s="8" t="s">
        <v>39</v>
      </c>
      <c r="H63" s="15" t="s">
        <v>147</v>
      </c>
      <c r="I63" s="35">
        <v>0</v>
      </c>
      <c r="J63" s="33">
        <v>0</v>
      </c>
      <c r="K63" s="34">
        <v>0</v>
      </c>
      <c r="L63" s="33">
        <v>34.051328</v>
      </c>
      <c r="M63" s="33">
        <v>11.61922</v>
      </c>
      <c r="N63" s="36">
        <v>45.670548</v>
      </c>
      <c r="O63" s="35">
        <v>25.07525</v>
      </c>
      <c r="P63" s="33">
        <v>2.36295</v>
      </c>
      <c r="Q63" s="34">
        <v>27.4382</v>
      </c>
      <c r="R63" s="33">
        <v>160.909785</v>
      </c>
      <c r="S63" s="33">
        <v>20.990563</v>
      </c>
      <c r="T63" s="36">
        <v>181.900348</v>
      </c>
      <c r="U63" s="25" t="s">
        <v>17</v>
      </c>
      <c r="V63" s="31">
        <f t="shared" si="2"/>
        <v>-74.89254501041417</v>
      </c>
    </row>
    <row r="64" spans="1:22" ht="15">
      <c r="A64" s="29" t="s">
        <v>9</v>
      </c>
      <c r="B64" s="8" t="s">
        <v>28</v>
      </c>
      <c r="C64" s="8" t="s">
        <v>24</v>
      </c>
      <c r="D64" s="8" t="s">
        <v>148</v>
      </c>
      <c r="E64" s="8" t="s">
        <v>149</v>
      </c>
      <c r="F64" s="8" t="s">
        <v>25</v>
      </c>
      <c r="G64" s="8" t="s">
        <v>26</v>
      </c>
      <c r="H64" s="15" t="s">
        <v>63</v>
      </c>
      <c r="I64" s="35">
        <v>593.5936</v>
      </c>
      <c r="J64" s="33">
        <v>48.556151</v>
      </c>
      <c r="K64" s="34">
        <v>642.149751</v>
      </c>
      <c r="L64" s="33">
        <v>2749.977559</v>
      </c>
      <c r="M64" s="33">
        <v>259.202884</v>
      </c>
      <c r="N64" s="36">
        <v>3009.180443</v>
      </c>
      <c r="O64" s="35">
        <v>645.482086</v>
      </c>
      <c r="P64" s="33">
        <v>82.547864</v>
      </c>
      <c r="Q64" s="34">
        <v>728.02995</v>
      </c>
      <c r="R64" s="33">
        <v>3109.118393</v>
      </c>
      <c r="S64" s="33">
        <v>348.706327</v>
      </c>
      <c r="T64" s="36">
        <v>3457.824721</v>
      </c>
      <c r="U64" s="26">
        <f>+((K64/Q64)-1)*100</f>
        <v>-11.796245333038835</v>
      </c>
      <c r="V64" s="31">
        <f t="shared" si="2"/>
        <v>-12.974754772134666</v>
      </c>
    </row>
    <row r="65" spans="1:22" ht="15">
      <c r="A65" s="29" t="s">
        <v>9</v>
      </c>
      <c r="B65" s="8" t="s">
        <v>28</v>
      </c>
      <c r="C65" s="8" t="s">
        <v>24</v>
      </c>
      <c r="D65" s="8" t="s">
        <v>150</v>
      </c>
      <c r="E65" s="8" t="s">
        <v>151</v>
      </c>
      <c r="F65" s="8" t="s">
        <v>20</v>
      </c>
      <c r="G65" s="8" t="s">
        <v>95</v>
      </c>
      <c r="H65" s="15" t="s">
        <v>96</v>
      </c>
      <c r="I65" s="35">
        <v>2185.194357</v>
      </c>
      <c r="J65" s="33">
        <v>146.597015</v>
      </c>
      <c r="K65" s="34">
        <v>2331.791371</v>
      </c>
      <c r="L65" s="33">
        <v>8492.604509</v>
      </c>
      <c r="M65" s="33">
        <v>805.391328</v>
      </c>
      <c r="N65" s="36">
        <v>9297.995838</v>
      </c>
      <c r="O65" s="35">
        <v>2089.318935</v>
      </c>
      <c r="P65" s="33">
        <v>187.555999</v>
      </c>
      <c r="Q65" s="34">
        <v>2276.874934</v>
      </c>
      <c r="R65" s="33">
        <v>8486.270472</v>
      </c>
      <c r="S65" s="33">
        <v>711.818598</v>
      </c>
      <c r="T65" s="36">
        <v>9198.08907</v>
      </c>
      <c r="U65" s="26">
        <f>+((K65/Q65)-1)*100</f>
        <v>2.411921541229445</v>
      </c>
      <c r="V65" s="31">
        <f t="shared" si="2"/>
        <v>1.0861687383072915</v>
      </c>
    </row>
    <row r="66" spans="1:22" ht="15">
      <c r="A66" s="29" t="s">
        <v>9</v>
      </c>
      <c r="B66" s="8" t="s">
        <v>28</v>
      </c>
      <c r="C66" s="8" t="s">
        <v>29</v>
      </c>
      <c r="D66" s="8" t="s">
        <v>197</v>
      </c>
      <c r="E66" s="8" t="s">
        <v>125</v>
      </c>
      <c r="F66" s="8" t="s">
        <v>32</v>
      </c>
      <c r="G66" s="8" t="s">
        <v>99</v>
      </c>
      <c r="H66" s="15" t="s">
        <v>125</v>
      </c>
      <c r="I66" s="35">
        <v>282.495</v>
      </c>
      <c r="J66" s="33">
        <v>0</v>
      </c>
      <c r="K66" s="34">
        <v>282.495</v>
      </c>
      <c r="L66" s="33">
        <v>446.265</v>
      </c>
      <c r="M66" s="33">
        <v>69.9</v>
      </c>
      <c r="N66" s="36">
        <v>516.165</v>
      </c>
      <c r="O66" s="35">
        <v>0</v>
      </c>
      <c r="P66" s="33">
        <v>47.4</v>
      </c>
      <c r="Q66" s="34">
        <v>47.4</v>
      </c>
      <c r="R66" s="33">
        <v>0</v>
      </c>
      <c r="S66" s="33">
        <v>140.175</v>
      </c>
      <c r="T66" s="36">
        <v>140.175</v>
      </c>
      <c r="U66" s="25" t="s">
        <v>17</v>
      </c>
      <c r="V66" s="30" t="s">
        <v>17</v>
      </c>
    </row>
    <row r="67" spans="1:22" ht="15">
      <c r="A67" s="29" t="s">
        <v>9</v>
      </c>
      <c r="B67" s="8" t="s">
        <v>28</v>
      </c>
      <c r="C67" s="8" t="s">
        <v>24</v>
      </c>
      <c r="D67" s="8" t="s">
        <v>152</v>
      </c>
      <c r="E67" s="8" t="s">
        <v>153</v>
      </c>
      <c r="F67" s="8" t="s">
        <v>49</v>
      </c>
      <c r="G67" s="8" t="s">
        <v>49</v>
      </c>
      <c r="H67" s="15" t="s">
        <v>154</v>
      </c>
      <c r="I67" s="35">
        <v>5200.4695</v>
      </c>
      <c r="J67" s="33">
        <v>86.0244</v>
      </c>
      <c r="K67" s="34">
        <v>5286.4939</v>
      </c>
      <c r="L67" s="33">
        <v>17896.3587</v>
      </c>
      <c r="M67" s="33">
        <v>478.5925</v>
      </c>
      <c r="N67" s="36">
        <v>18374.9512</v>
      </c>
      <c r="O67" s="35">
        <v>3375.9232</v>
      </c>
      <c r="P67" s="33">
        <v>58.6737</v>
      </c>
      <c r="Q67" s="34">
        <v>3434.5969</v>
      </c>
      <c r="R67" s="33">
        <v>21992.9045</v>
      </c>
      <c r="S67" s="33">
        <v>1250.0955</v>
      </c>
      <c r="T67" s="36">
        <v>23243</v>
      </c>
      <c r="U67" s="26">
        <f>+((K67/Q67)-1)*100</f>
        <v>53.918903845746804</v>
      </c>
      <c r="V67" s="31">
        <f t="shared" si="2"/>
        <v>-20.944150066686753</v>
      </c>
    </row>
    <row r="68" spans="1:22" ht="15">
      <c r="A68" s="29" t="s">
        <v>9</v>
      </c>
      <c r="B68" s="8" t="s">
        <v>28</v>
      </c>
      <c r="C68" s="8" t="s">
        <v>24</v>
      </c>
      <c r="D68" s="8" t="s">
        <v>155</v>
      </c>
      <c r="E68" s="8" t="s">
        <v>156</v>
      </c>
      <c r="F68" s="8" t="s">
        <v>20</v>
      </c>
      <c r="G68" s="8" t="s">
        <v>132</v>
      </c>
      <c r="H68" s="15" t="s">
        <v>157</v>
      </c>
      <c r="I68" s="35">
        <v>2493.0268</v>
      </c>
      <c r="J68" s="33">
        <v>69.1177</v>
      </c>
      <c r="K68" s="34">
        <v>2562.1445</v>
      </c>
      <c r="L68" s="33">
        <v>12686.181404</v>
      </c>
      <c r="M68" s="33">
        <v>351.358215</v>
      </c>
      <c r="N68" s="36">
        <v>13037.539619</v>
      </c>
      <c r="O68" s="35">
        <v>2395.8935</v>
      </c>
      <c r="P68" s="33">
        <v>112.2312</v>
      </c>
      <c r="Q68" s="34">
        <v>2508.1247</v>
      </c>
      <c r="R68" s="33">
        <v>11382.97979</v>
      </c>
      <c r="S68" s="33">
        <v>429.064542</v>
      </c>
      <c r="T68" s="36">
        <v>11812.044332</v>
      </c>
      <c r="U68" s="26">
        <f>+((K68/Q68)-1)*100</f>
        <v>2.1537924330476965</v>
      </c>
      <c r="V68" s="31">
        <f t="shared" si="2"/>
        <v>10.37496349112077</v>
      </c>
    </row>
    <row r="69" spans="1:22" ht="15">
      <c r="A69" s="29" t="s">
        <v>9</v>
      </c>
      <c r="B69" s="8" t="s">
        <v>28</v>
      </c>
      <c r="C69" s="8" t="s">
        <v>24</v>
      </c>
      <c r="D69" s="8" t="s">
        <v>158</v>
      </c>
      <c r="E69" s="8" t="s">
        <v>127</v>
      </c>
      <c r="F69" s="8" t="s">
        <v>25</v>
      </c>
      <c r="G69" s="8" t="s">
        <v>26</v>
      </c>
      <c r="H69" s="15" t="s">
        <v>26</v>
      </c>
      <c r="I69" s="35">
        <v>5515.799635</v>
      </c>
      <c r="J69" s="33">
        <v>153.677043</v>
      </c>
      <c r="K69" s="34">
        <v>5669.476678</v>
      </c>
      <c r="L69" s="33">
        <v>29113.648649</v>
      </c>
      <c r="M69" s="33">
        <v>837.682845</v>
      </c>
      <c r="N69" s="36">
        <v>29951.331494</v>
      </c>
      <c r="O69" s="35">
        <v>6376.456316</v>
      </c>
      <c r="P69" s="33">
        <v>218.794415</v>
      </c>
      <c r="Q69" s="34">
        <v>6595.250731</v>
      </c>
      <c r="R69" s="33">
        <v>31385.127391</v>
      </c>
      <c r="S69" s="33">
        <v>899.193366</v>
      </c>
      <c r="T69" s="36">
        <v>32284.320757</v>
      </c>
      <c r="U69" s="26">
        <f>+((K69/Q69)-1)*100</f>
        <v>-14.036980408470844</v>
      </c>
      <c r="V69" s="31">
        <f t="shared" si="2"/>
        <v>-7.226384846564116</v>
      </c>
    </row>
    <row r="70" spans="1:22" ht="15">
      <c r="A70" s="29" t="s">
        <v>9</v>
      </c>
      <c r="B70" s="8" t="s">
        <v>28</v>
      </c>
      <c r="C70" s="8" t="s">
        <v>24</v>
      </c>
      <c r="D70" s="8" t="s">
        <v>158</v>
      </c>
      <c r="E70" s="8" t="s">
        <v>159</v>
      </c>
      <c r="F70" s="8" t="s">
        <v>25</v>
      </c>
      <c r="G70" s="8" t="s">
        <v>26</v>
      </c>
      <c r="H70" s="15" t="s">
        <v>26</v>
      </c>
      <c r="I70" s="35">
        <v>4450.88769</v>
      </c>
      <c r="J70" s="33">
        <v>90.001173</v>
      </c>
      <c r="K70" s="34">
        <v>4540.888863</v>
      </c>
      <c r="L70" s="33">
        <v>22086.220222</v>
      </c>
      <c r="M70" s="33">
        <v>420.845562</v>
      </c>
      <c r="N70" s="36">
        <v>22507.065784</v>
      </c>
      <c r="O70" s="35">
        <v>3747.28662</v>
      </c>
      <c r="P70" s="33">
        <v>50.560103</v>
      </c>
      <c r="Q70" s="34">
        <v>3797.846723</v>
      </c>
      <c r="R70" s="33">
        <v>17121.545474</v>
      </c>
      <c r="S70" s="33">
        <v>224.883037</v>
      </c>
      <c r="T70" s="36">
        <v>17346.428511</v>
      </c>
      <c r="U70" s="26">
        <f>+((K70/Q70)-1)*100</f>
        <v>19.5648269715597</v>
      </c>
      <c r="V70" s="31">
        <f t="shared" si="2"/>
        <v>29.750431160670644</v>
      </c>
    </row>
    <row r="71" spans="1:22" ht="15">
      <c r="A71" s="29" t="s">
        <v>9</v>
      </c>
      <c r="B71" s="8" t="s">
        <v>28</v>
      </c>
      <c r="C71" s="8" t="s">
        <v>24</v>
      </c>
      <c r="D71" s="8" t="s">
        <v>158</v>
      </c>
      <c r="E71" s="8" t="s">
        <v>177</v>
      </c>
      <c r="F71" s="8" t="s">
        <v>25</v>
      </c>
      <c r="G71" s="8" t="s">
        <v>26</v>
      </c>
      <c r="H71" s="15" t="s">
        <v>161</v>
      </c>
      <c r="I71" s="35">
        <v>2942.093691</v>
      </c>
      <c r="J71" s="33">
        <v>151.12924</v>
      </c>
      <c r="K71" s="34">
        <v>3093.222932</v>
      </c>
      <c r="L71" s="33">
        <v>15893.014799</v>
      </c>
      <c r="M71" s="33">
        <v>556.739401</v>
      </c>
      <c r="N71" s="36">
        <v>16449.7542</v>
      </c>
      <c r="O71" s="35">
        <v>3708.757445</v>
      </c>
      <c r="P71" s="33">
        <v>123.387978</v>
      </c>
      <c r="Q71" s="34">
        <v>3832.145423</v>
      </c>
      <c r="R71" s="33">
        <v>3708.757445</v>
      </c>
      <c r="S71" s="33">
        <v>123.387978</v>
      </c>
      <c r="T71" s="36">
        <v>3832.145423</v>
      </c>
      <c r="U71" s="26">
        <f>+((K71/Q71)-1)*100</f>
        <v>-19.282214254320586</v>
      </c>
      <c r="V71" s="30" t="s">
        <v>17</v>
      </c>
    </row>
    <row r="72" spans="1:22" ht="15">
      <c r="A72" s="29" t="s">
        <v>9</v>
      </c>
      <c r="B72" s="8" t="s">
        <v>28</v>
      </c>
      <c r="C72" s="8" t="s">
        <v>24</v>
      </c>
      <c r="D72" s="8" t="s">
        <v>158</v>
      </c>
      <c r="E72" s="8" t="s">
        <v>162</v>
      </c>
      <c r="F72" s="8" t="s">
        <v>25</v>
      </c>
      <c r="G72" s="8" t="s">
        <v>26</v>
      </c>
      <c r="H72" s="15" t="s">
        <v>63</v>
      </c>
      <c r="I72" s="35">
        <v>1311.90124</v>
      </c>
      <c r="J72" s="33">
        <v>47.983891</v>
      </c>
      <c r="K72" s="34">
        <v>1359.885131</v>
      </c>
      <c r="L72" s="33">
        <v>6246.978909</v>
      </c>
      <c r="M72" s="33">
        <v>205.804321</v>
      </c>
      <c r="N72" s="36">
        <v>6452.783231</v>
      </c>
      <c r="O72" s="35">
        <v>86.223026</v>
      </c>
      <c r="P72" s="33">
        <v>2.407747</v>
      </c>
      <c r="Q72" s="34">
        <v>88.630773</v>
      </c>
      <c r="R72" s="33">
        <v>1617.723374</v>
      </c>
      <c r="S72" s="33">
        <v>52.256646</v>
      </c>
      <c r="T72" s="36">
        <v>1669.98002</v>
      </c>
      <c r="U72" s="25" t="s">
        <v>17</v>
      </c>
      <c r="V72" s="30" t="s">
        <v>17</v>
      </c>
    </row>
    <row r="73" spans="1:22" ht="15">
      <c r="A73" s="29" t="s">
        <v>9</v>
      </c>
      <c r="B73" s="8" t="s">
        <v>28</v>
      </c>
      <c r="C73" s="8" t="s">
        <v>24</v>
      </c>
      <c r="D73" s="8" t="s">
        <v>158</v>
      </c>
      <c r="E73" s="8" t="s">
        <v>176</v>
      </c>
      <c r="F73" s="8" t="s">
        <v>25</v>
      </c>
      <c r="G73" s="8" t="s">
        <v>26</v>
      </c>
      <c r="H73" s="15" t="s">
        <v>63</v>
      </c>
      <c r="I73" s="35">
        <v>0</v>
      </c>
      <c r="J73" s="33">
        <v>0</v>
      </c>
      <c r="K73" s="34">
        <v>0</v>
      </c>
      <c r="L73" s="33">
        <v>1226.992158</v>
      </c>
      <c r="M73" s="33">
        <v>34.002161</v>
      </c>
      <c r="N73" s="36">
        <v>1260.994319</v>
      </c>
      <c r="O73" s="35">
        <v>928.371628</v>
      </c>
      <c r="P73" s="33">
        <v>25.925254</v>
      </c>
      <c r="Q73" s="34">
        <v>954.296882</v>
      </c>
      <c r="R73" s="33">
        <v>4151.037187</v>
      </c>
      <c r="S73" s="33">
        <v>142.434644</v>
      </c>
      <c r="T73" s="36">
        <v>4293.471831</v>
      </c>
      <c r="U73" s="25" t="s">
        <v>17</v>
      </c>
      <c r="V73" s="31">
        <f t="shared" si="2"/>
        <v>-70.62996175041167</v>
      </c>
    </row>
    <row r="74" spans="1:22" ht="15">
      <c r="A74" s="29" t="s">
        <v>9</v>
      </c>
      <c r="B74" s="8" t="s">
        <v>28</v>
      </c>
      <c r="C74" s="8" t="s">
        <v>24</v>
      </c>
      <c r="D74" s="8" t="s">
        <v>158</v>
      </c>
      <c r="E74" s="8" t="s">
        <v>160</v>
      </c>
      <c r="F74" s="8" t="s">
        <v>25</v>
      </c>
      <c r="G74" s="8" t="s">
        <v>26</v>
      </c>
      <c r="H74" s="15" t="s">
        <v>26</v>
      </c>
      <c r="I74" s="35">
        <v>0</v>
      </c>
      <c r="J74" s="33">
        <v>0</v>
      </c>
      <c r="K74" s="34">
        <v>0</v>
      </c>
      <c r="L74" s="33">
        <v>0</v>
      </c>
      <c r="M74" s="33">
        <v>0</v>
      </c>
      <c r="N74" s="36">
        <v>0</v>
      </c>
      <c r="O74" s="35">
        <v>0</v>
      </c>
      <c r="P74" s="33">
        <v>0</v>
      </c>
      <c r="Q74" s="34">
        <v>0</v>
      </c>
      <c r="R74" s="33">
        <v>10967.886511</v>
      </c>
      <c r="S74" s="33">
        <v>406.222515</v>
      </c>
      <c r="T74" s="36">
        <v>11374.109027</v>
      </c>
      <c r="U74" s="25" t="s">
        <v>17</v>
      </c>
      <c r="V74" s="30" t="s">
        <v>17</v>
      </c>
    </row>
    <row r="75" spans="1:22" ht="15">
      <c r="A75" s="29" t="s">
        <v>9</v>
      </c>
      <c r="B75" s="8" t="s">
        <v>28</v>
      </c>
      <c r="C75" s="8" t="s">
        <v>24</v>
      </c>
      <c r="D75" s="8" t="s">
        <v>158</v>
      </c>
      <c r="E75" s="8" t="s">
        <v>163</v>
      </c>
      <c r="F75" s="8" t="s">
        <v>25</v>
      </c>
      <c r="G75" s="8" t="s">
        <v>26</v>
      </c>
      <c r="H75" s="15" t="s">
        <v>161</v>
      </c>
      <c r="I75" s="35">
        <v>0</v>
      </c>
      <c r="J75" s="33">
        <v>0</v>
      </c>
      <c r="K75" s="34">
        <v>0</v>
      </c>
      <c r="L75" s="33">
        <v>0</v>
      </c>
      <c r="M75" s="33">
        <v>0</v>
      </c>
      <c r="N75" s="36">
        <v>0</v>
      </c>
      <c r="O75" s="35">
        <v>0</v>
      </c>
      <c r="P75" s="33">
        <v>0</v>
      </c>
      <c r="Q75" s="34">
        <v>0</v>
      </c>
      <c r="R75" s="33">
        <v>1226.091528</v>
      </c>
      <c r="S75" s="33">
        <v>44.824269</v>
      </c>
      <c r="T75" s="36">
        <v>1270.915797</v>
      </c>
      <c r="U75" s="25" t="s">
        <v>17</v>
      </c>
      <c r="V75" s="30" t="s">
        <v>17</v>
      </c>
    </row>
    <row r="76" spans="1:22" ht="15">
      <c r="A76" s="29" t="s">
        <v>9</v>
      </c>
      <c r="B76" s="8" t="s">
        <v>28</v>
      </c>
      <c r="C76" s="8" t="s">
        <v>24</v>
      </c>
      <c r="D76" s="8" t="s">
        <v>158</v>
      </c>
      <c r="E76" s="8" t="s">
        <v>202</v>
      </c>
      <c r="F76" s="8" t="s">
        <v>25</v>
      </c>
      <c r="G76" s="8" t="s">
        <v>26</v>
      </c>
      <c r="H76" s="15" t="s">
        <v>26</v>
      </c>
      <c r="I76" s="35">
        <v>0</v>
      </c>
      <c r="J76" s="33">
        <v>0</v>
      </c>
      <c r="K76" s="34">
        <v>0</v>
      </c>
      <c r="L76" s="33">
        <v>0</v>
      </c>
      <c r="M76" s="33">
        <v>0</v>
      </c>
      <c r="N76" s="36">
        <v>0</v>
      </c>
      <c r="O76" s="35">
        <v>0</v>
      </c>
      <c r="P76" s="33">
        <v>0</v>
      </c>
      <c r="Q76" s="34">
        <v>0</v>
      </c>
      <c r="R76" s="33">
        <v>115.159188</v>
      </c>
      <c r="S76" s="33">
        <v>4.40949</v>
      </c>
      <c r="T76" s="36">
        <v>119.568678</v>
      </c>
      <c r="U76" s="25" t="s">
        <v>17</v>
      </c>
      <c r="V76" s="30" t="s">
        <v>17</v>
      </c>
    </row>
    <row r="77" spans="1:22" ht="15">
      <c r="A77" s="29" t="s">
        <v>9</v>
      </c>
      <c r="B77" s="8" t="s">
        <v>28</v>
      </c>
      <c r="C77" s="8" t="s">
        <v>24</v>
      </c>
      <c r="D77" s="8" t="s">
        <v>182</v>
      </c>
      <c r="E77" s="8" t="s">
        <v>183</v>
      </c>
      <c r="F77" s="8" t="s">
        <v>73</v>
      </c>
      <c r="G77" s="8" t="s">
        <v>184</v>
      </c>
      <c r="H77" s="15" t="s">
        <v>185</v>
      </c>
      <c r="I77" s="35">
        <v>0</v>
      </c>
      <c r="J77" s="33">
        <v>0</v>
      </c>
      <c r="K77" s="34">
        <v>0</v>
      </c>
      <c r="L77" s="33">
        <v>0</v>
      </c>
      <c r="M77" s="33">
        <v>0</v>
      </c>
      <c r="N77" s="36">
        <v>0</v>
      </c>
      <c r="O77" s="35">
        <v>0</v>
      </c>
      <c r="P77" s="33">
        <v>1.884929</v>
      </c>
      <c r="Q77" s="34">
        <v>1.884929</v>
      </c>
      <c r="R77" s="33">
        <v>0</v>
      </c>
      <c r="S77" s="33">
        <v>7.678475</v>
      </c>
      <c r="T77" s="36">
        <v>7.678475</v>
      </c>
      <c r="U77" s="25" t="s">
        <v>17</v>
      </c>
      <c r="V77" s="30" t="s">
        <v>17</v>
      </c>
    </row>
    <row r="78" spans="1:22" ht="15">
      <c r="A78" s="29"/>
      <c r="B78" s="8"/>
      <c r="C78" s="8"/>
      <c r="D78" s="8"/>
      <c r="E78" s="8"/>
      <c r="F78" s="8"/>
      <c r="G78" s="8"/>
      <c r="H78" s="15"/>
      <c r="I78" s="17"/>
      <c r="J78" s="9"/>
      <c r="K78" s="10"/>
      <c r="L78" s="9"/>
      <c r="M78" s="9"/>
      <c r="N78" s="18"/>
      <c r="O78" s="17"/>
      <c r="P78" s="9"/>
      <c r="Q78" s="10"/>
      <c r="R78" s="9"/>
      <c r="S78" s="9"/>
      <c r="T78" s="18"/>
      <c r="U78" s="26"/>
      <c r="V78" s="31"/>
    </row>
    <row r="79" spans="1:24" s="5" customFormat="1" ht="20.25" customHeight="1">
      <c r="A79" s="53" t="s">
        <v>9</v>
      </c>
      <c r="B79" s="54"/>
      <c r="C79" s="54"/>
      <c r="D79" s="54"/>
      <c r="E79" s="54"/>
      <c r="F79" s="54"/>
      <c r="G79" s="54"/>
      <c r="H79" s="55"/>
      <c r="I79" s="19">
        <f aca="true" t="shared" si="3" ref="I79:T79">SUM(I6:I77)</f>
        <v>89847.81859900002</v>
      </c>
      <c r="J79" s="11">
        <f t="shared" si="3"/>
        <v>11963.066037</v>
      </c>
      <c r="K79" s="11">
        <f t="shared" si="3"/>
        <v>101810.884634</v>
      </c>
      <c r="L79" s="11">
        <f t="shared" si="3"/>
        <v>462948.68293</v>
      </c>
      <c r="M79" s="11">
        <f t="shared" si="3"/>
        <v>55761.313875000014</v>
      </c>
      <c r="N79" s="11">
        <f t="shared" si="3"/>
        <v>518709.99680799997</v>
      </c>
      <c r="O79" s="19">
        <f t="shared" si="3"/>
        <v>99917.89456300001</v>
      </c>
      <c r="P79" s="11">
        <f t="shared" si="3"/>
        <v>9708.00294</v>
      </c>
      <c r="Q79" s="11">
        <f t="shared" si="3"/>
        <v>109625.897506</v>
      </c>
      <c r="R79" s="11">
        <f t="shared" si="3"/>
        <v>517830.351417</v>
      </c>
      <c r="S79" s="11">
        <f t="shared" si="3"/>
        <v>50323.96836</v>
      </c>
      <c r="T79" s="11">
        <f t="shared" si="3"/>
        <v>568154.3197809998</v>
      </c>
      <c r="U79" s="44">
        <f>+((K79/Q79)-1)*100</f>
        <v>-7.128801724585443</v>
      </c>
      <c r="V79" s="32">
        <f>+((N79/T79)-1)*100</f>
        <v>-8.702622025659966</v>
      </c>
      <c r="X79" s="1"/>
    </row>
    <row r="80" spans="1:22" ht="15.75">
      <c r="A80" s="16"/>
      <c r="B80" s="7"/>
      <c r="C80" s="7"/>
      <c r="D80" s="7"/>
      <c r="E80" s="7"/>
      <c r="F80" s="7"/>
      <c r="G80" s="7"/>
      <c r="H80" s="14"/>
      <c r="I80" s="20"/>
      <c r="J80" s="12"/>
      <c r="K80" s="13"/>
      <c r="L80" s="12"/>
      <c r="M80" s="12"/>
      <c r="N80" s="21"/>
      <c r="O80" s="20"/>
      <c r="P80" s="12"/>
      <c r="Q80" s="13"/>
      <c r="R80" s="12"/>
      <c r="S80" s="12"/>
      <c r="T80" s="21"/>
      <c r="U80" s="26"/>
      <c r="V80" s="31"/>
    </row>
    <row r="81" spans="1:22" ht="15">
      <c r="A81" s="29" t="s">
        <v>21</v>
      </c>
      <c r="B81" s="8"/>
      <c r="C81" s="8" t="s">
        <v>24</v>
      </c>
      <c r="D81" s="8" t="s">
        <v>198</v>
      </c>
      <c r="E81" s="8" t="s">
        <v>23</v>
      </c>
      <c r="F81" s="8" t="s">
        <v>20</v>
      </c>
      <c r="G81" s="8" t="s">
        <v>20</v>
      </c>
      <c r="H81" s="15" t="s">
        <v>22</v>
      </c>
      <c r="I81" s="35">
        <v>29259.204169</v>
      </c>
      <c r="J81" s="33">
        <v>0</v>
      </c>
      <c r="K81" s="34">
        <v>29259.204169</v>
      </c>
      <c r="L81" s="33">
        <v>140369.847556</v>
      </c>
      <c r="M81" s="33">
        <v>0</v>
      </c>
      <c r="N81" s="36">
        <v>140369.847556</v>
      </c>
      <c r="O81" s="35">
        <v>28843.530668</v>
      </c>
      <c r="P81" s="33">
        <v>0</v>
      </c>
      <c r="Q81" s="34">
        <v>28843.530668</v>
      </c>
      <c r="R81" s="33">
        <v>139062.843761</v>
      </c>
      <c r="S81" s="33">
        <v>0</v>
      </c>
      <c r="T81" s="36">
        <v>139062.843761</v>
      </c>
      <c r="U81" s="26">
        <f>+((K81/Q81)-1)*100</f>
        <v>1.4411325221747706</v>
      </c>
      <c r="V81" s="31">
        <f>+((N81/T81)-1)*100</f>
        <v>0.9398655741905237</v>
      </c>
    </row>
    <row r="82" spans="1:22" ht="15">
      <c r="A82" s="29" t="s">
        <v>21</v>
      </c>
      <c r="B82" s="8"/>
      <c r="C82" s="8" t="s">
        <v>24</v>
      </c>
      <c r="D82" s="8" t="s">
        <v>199</v>
      </c>
      <c r="E82" s="8" t="s">
        <v>200</v>
      </c>
      <c r="F82" s="8" t="s">
        <v>25</v>
      </c>
      <c r="G82" s="8" t="s">
        <v>26</v>
      </c>
      <c r="H82" s="15" t="s">
        <v>201</v>
      </c>
      <c r="I82" s="35">
        <v>0</v>
      </c>
      <c r="J82" s="33">
        <v>0</v>
      </c>
      <c r="K82" s="34">
        <v>0</v>
      </c>
      <c r="L82" s="33">
        <v>38.381161</v>
      </c>
      <c r="M82" s="33">
        <v>0</v>
      </c>
      <c r="N82" s="36">
        <v>38.381161</v>
      </c>
      <c r="O82" s="35">
        <v>0</v>
      </c>
      <c r="P82" s="33">
        <v>0</v>
      </c>
      <c r="Q82" s="34">
        <v>0</v>
      </c>
      <c r="R82" s="33">
        <v>0</v>
      </c>
      <c r="S82" s="33">
        <v>0</v>
      </c>
      <c r="T82" s="36">
        <v>0</v>
      </c>
      <c r="U82" s="25" t="s">
        <v>17</v>
      </c>
      <c r="V82" s="30" t="s">
        <v>17</v>
      </c>
    </row>
    <row r="83" spans="1:22" ht="15.75">
      <c r="A83" s="16"/>
      <c r="B83" s="7"/>
      <c r="C83" s="7"/>
      <c r="D83" s="7"/>
      <c r="E83" s="7"/>
      <c r="F83" s="7"/>
      <c r="G83" s="7"/>
      <c r="H83" s="14"/>
      <c r="I83" s="20"/>
      <c r="J83" s="12"/>
      <c r="K83" s="13"/>
      <c r="L83" s="12"/>
      <c r="M83" s="12"/>
      <c r="N83" s="21"/>
      <c r="O83" s="20"/>
      <c r="P83" s="12"/>
      <c r="Q83" s="13"/>
      <c r="R83" s="12"/>
      <c r="S83" s="12"/>
      <c r="T83" s="21"/>
      <c r="U83" s="26"/>
      <c r="V83" s="31"/>
    </row>
    <row r="84" spans="1:22" ht="21" thickBot="1">
      <c r="A84" s="46" t="s">
        <v>18</v>
      </c>
      <c r="B84" s="47"/>
      <c r="C84" s="47"/>
      <c r="D84" s="47"/>
      <c r="E84" s="47"/>
      <c r="F84" s="47"/>
      <c r="G84" s="47"/>
      <c r="H84" s="48"/>
      <c r="I84" s="22">
        <f>SUM(I81:I82)</f>
        <v>29259.204169</v>
      </c>
      <c r="J84" s="23">
        <f>SUM(J81:J82)</f>
        <v>0</v>
      </c>
      <c r="K84" s="23">
        <f>SUM(K81:K82)</f>
        <v>29259.204169</v>
      </c>
      <c r="L84" s="23">
        <f>SUM(L81:L82)</f>
        <v>140408.228717</v>
      </c>
      <c r="M84" s="23">
        <f>SUM(M81:M82)</f>
        <v>0</v>
      </c>
      <c r="N84" s="24">
        <f>SUM(N81:N82)</f>
        <v>140408.228717</v>
      </c>
      <c r="O84" s="22">
        <f>SUM(O81:O82)</f>
        <v>28843.530668</v>
      </c>
      <c r="P84" s="23">
        <f>SUM(P81:P82)</f>
        <v>0</v>
      </c>
      <c r="Q84" s="23">
        <f>SUM(Q81:Q82)</f>
        <v>28843.530668</v>
      </c>
      <c r="R84" s="23">
        <f>SUM(R81:R82)</f>
        <v>139062.843761</v>
      </c>
      <c r="S84" s="23">
        <f>SUM(S81:S82)</f>
        <v>0</v>
      </c>
      <c r="T84" s="24">
        <f>SUM(T81:T82)</f>
        <v>139062.843761</v>
      </c>
      <c r="U84" s="41">
        <f>+((K84/Q84)-1)*100</f>
        <v>1.4411325221747706</v>
      </c>
      <c r="V84" s="42">
        <f>+((N84/T84)-1)*100</f>
        <v>0.967465441963955</v>
      </c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6" t="s">
        <v>19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43" t="s">
        <v>27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" customHeight="1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2" customHeight="1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2" customHeight="1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2" customHeight="1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2" customHeight="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2" customHeight="1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2" customHeight="1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2" customHeight="1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2" customHeight="1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" customHeight="1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2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</sheetData>
  <sheetProtection/>
  <mergeCells count="5">
    <mergeCell ref="A84:H84"/>
    <mergeCell ref="A1:F1"/>
    <mergeCell ref="I3:N3"/>
    <mergeCell ref="O3:T3"/>
    <mergeCell ref="A79:H7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2009-02-18T17:16:41Z</cp:lastPrinted>
  <dcterms:created xsi:type="dcterms:W3CDTF">2007-03-24T16:54:47Z</dcterms:created>
  <dcterms:modified xsi:type="dcterms:W3CDTF">2016-06-30T03:32:42Z</dcterms:modified>
  <cp:category/>
  <cp:version/>
  <cp:contentType/>
  <cp:contentStatus/>
</cp:coreProperties>
</file>