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8520" activeTab="0"/>
  </bookViews>
  <sheets>
    <sheet name="InformacionGeneral 5 " sheetId="1" r:id="rId1"/>
  </sheets>
  <definedNames/>
  <calcPr fullCalcOnLoad="1"/>
</workbook>
</file>

<file path=xl/sharedStrings.xml><?xml version="1.0" encoding="utf-8"?>
<sst xmlns="http://schemas.openxmlformats.org/spreadsheetml/2006/main" count="835" uniqueCount="258">
  <si>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</si>
  <si>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</si>
  <si>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</si>
  <si>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</si>
  <si>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</si>
  <si>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</si>
  <si>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</si>
  <si>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</si>
  <si>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</si>
  <si>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</si>
  <si>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</si>
  <si>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</si>
  <si>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</si>
  <si>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</si>
  <si>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</si>
  <si>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</si>
  <si>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</si>
  <si>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---</t>
  </si>
  <si>
    <t>REFINACIÓN</t>
  </si>
  <si>
    <t>Cifras Preliminares</t>
  </si>
  <si>
    <t>LIMA</t>
  </si>
  <si>
    <t>REFINERÍA</t>
  </si>
  <si>
    <t>LURIGANCHO</t>
  </si>
  <si>
    <t>REFINERIA DE ZINC CAJAMARQUILLA</t>
  </si>
  <si>
    <t>RÉGIMEN GENERAL</t>
  </si>
  <si>
    <t>JUNIN</t>
  </si>
  <si>
    <t>YAULI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</si>
  <si>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</si>
  <si>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</si>
  <si>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</si>
  <si>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</si>
  <si>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</si>
  <si>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</si>
  <si>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</si>
  <si>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</si>
  <si>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BREXIA GOLDPLATA PERU S.A.C.</t>
  </si>
  <si>
    <t>CUSCO</t>
  </si>
  <si>
    <t>AREQUIPA</t>
  </si>
  <si>
    <t>CAYLLOMA</t>
  </si>
  <si>
    <t>HUANCAVELICA</t>
  </si>
  <si>
    <t>CASTROVIRREYNA</t>
  </si>
  <si>
    <t>CATALINA HUANCA SOCIEDAD MINERA S.A.C.</t>
  </si>
  <si>
    <t>CATALINA HUANCA</t>
  </si>
  <si>
    <t>AYACUCHO</t>
  </si>
  <si>
    <t>VICTOR FAJARDO</t>
  </si>
  <si>
    <t>CANARIA</t>
  </si>
  <si>
    <t>MALLAY</t>
  </si>
  <si>
    <t>OYON</t>
  </si>
  <si>
    <t>UCHUCCHACUA</t>
  </si>
  <si>
    <t>PASCO</t>
  </si>
  <si>
    <t>ALPAMARCA</t>
  </si>
  <si>
    <t>SANTA BARBARA DE CARHUACAYAN</t>
  </si>
  <si>
    <t>PALLANGA</t>
  </si>
  <si>
    <t>COMPAÑIA MINERA ANTAMINA S.A.</t>
  </si>
  <si>
    <t>ANTAMINA</t>
  </si>
  <si>
    <t>HUARI</t>
  </si>
  <si>
    <t>SAN MARCOS</t>
  </si>
  <si>
    <t>COMPAÑIA MINERA ARES S.A.C.</t>
  </si>
  <si>
    <t>ACUMULACION ARCATA</t>
  </si>
  <si>
    <t>CONDESUYOS</t>
  </si>
  <si>
    <t>CAYARANI</t>
  </si>
  <si>
    <t>COMPAÑIA MINERA ARGENTUM S.A.</t>
  </si>
  <si>
    <t>ANTICONA</t>
  </si>
  <si>
    <t>MOROCOCHA</t>
  </si>
  <si>
    <t>MANUELITA</t>
  </si>
  <si>
    <t>COMPAÑIA MINERA ATACOCHA S.A.A.</t>
  </si>
  <si>
    <t>ATACOCHA</t>
  </si>
  <si>
    <t>SAN FRANCISCO DE ASIS DE YARUSYACAN</t>
  </si>
  <si>
    <t>COMPAÑIA MINERA CASAPALCA S.A.</t>
  </si>
  <si>
    <t>AMERICANA</t>
  </si>
  <si>
    <t>HUACHOCOLPA UNO</t>
  </si>
  <si>
    <t>HUACHOCOLPA</t>
  </si>
  <si>
    <t>CERRO LINDO</t>
  </si>
  <si>
    <t>ICA</t>
  </si>
  <si>
    <t>CHINCHA</t>
  </si>
  <si>
    <t>CHAVIN</t>
  </si>
  <si>
    <t>MILPO Nº1</t>
  </si>
  <si>
    <t>YANACANCHA</t>
  </si>
  <si>
    <t>COMPAÑIA MINERA QUIRUVILCA S.A.</t>
  </si>
  <si>
    <t>QUIRUVILCA</t>
  </si>
  <si>
    <t>LA LIBERTAD</t>
  </si>
  <si>
    <t>SANTIAGO DE CHUCO</t>
  </si>
  <si>
    <t>COMPAÑIA MINERA RAURA S.A.</t>
  </si>
  <si>
    <t>ACUMULACION RAURA</t>
  </si>
  <si>
    <t>HUANUCO</t>
  </si>
  <si>
    <t>LAURICOCHA</t>
  </si>
  <si>
    <t>SAN MIGUEL DE CAURI</t>
  </si>
  <si>
    <t>COMPAÑIA MINERA SAN IGNACIO DE MOROCOCHA S.A.A.</t>
  </si>
  <si>
    <t>SAN VICENTE</t>
  </si>
  <si>
    <t>CHANCHAMAYO</t>
  </si>
  <si>
    <t>VITOC</t>
  </si>
  <si>
    <t>PALMAPATA</t>
  </si>
  <si>
    <t>SAN RAMON</t>
  </si>
  <si>
    <t>COMPAÑIA MINERA SAN VALENTIN S.A.</t>
  </si>
  <si>
    <t>SOLITARIA</t>
  </si>
  <si>
    <t>YAUYOS</t>
  </si>
  <si>
    <t>LARAOS</t>
  </si>
  <si>
    <t>COMPAÑIA MINERA SANTA LUISA S.A.</t>
  </si>
  <si>
    <t>SANTA LUISA</t>
  </si>
  <si>
    <t>BOLOGNESI</t>
  </si>
  <si>
    <t>HUALLANCA</t>
  </si>
  <si>
    <t>EL RECUERDO</t>
  </si>
  <si>
    <t>CONSORCIO DE INGENIEROS EJECUTORES MINEROS S.A.</t>
  </si>
  <si>
    <t>EL COFRE</t>
  </si>
  <si>
    <t>PUNO</t>
  </si>
  <si>
    <t>LAMPA</t>
  </si>
  <si>
    <t>PARATIA</t>
  </si>
  <si>
    <t>CORPORACION MINERA CASTROVIRREYNA S.A</t>
  </si>
  <si>
    <t>N 1 RELIQUIAS</t>
  </si>
  <si>
    <t>CORPORACION MINERA TOMA LA MANO S.A.</t>
  </si>
  <si>
    <t>TOMA LA MANO Nº 2</t>
  </si>
  <si>
    <t>CARHUAZ</t>
  </si>
  <si>
    <t>MARCARA</t>
  </si>
  <si>
    <t>EMPRESA ADMINISTRADORA CERRO S.A.C.</t>
  </si>
  <si>
    <t>CERRO DE PASCO</t>
  </si>
  <si>
    <t>SIMON BOLIVAR</t>
  </si>
  <si>
    <t>EMPRESA ADMINISTRADORA CHUNGAR S.A.C.</t>
  </si>
  <si>
    <t>ANIMON</t>
  </si>
  <si>
    <t>HUAYLLAY</t>
  </si>
  <si>
    <t>EMPRESA MINERA LOS QUENUALES S.A.</t>
  </si>
  <si>
    <t>ACUMULACION ISCAYCRUZ</t>
  </si>
  <si>
    <t>CASAPALCA-6</t>
  </si>
  <si>
    <t>HUAROCHIRI</t>
  </si>
  <si>
    <t>CHICLA</t>
  </si>
  <si>
    <t>CASAPALCA-8</t>
  </si>
  <si>
    <t>AQUIA</t>
  </si>
  <si>
    <t>MINERA BATEAS S.A.C.</t>
  </si>
  <si>
    <t>SAN CRISTOBAL</t>
  </si>
  <si>
    <t>MINERA CHINALCO PERÚ S.A.</t>
  </si>
  <si>
    <t>TOROMOCHO</t>
  </si>
  <si>
    <t>MINERA COLQUISIRI S.A.</t>
  </si>
  <si>
    <t>MARIA TERESA</t>
  </si>
  <si>
    <t>HUARAL</t>
  </si>
  <si>
    <t>MINERA HUINAC S.A.C.</t>
  </si>
  <si>
    <t>ADMIRADA-ATILA</t>
  </si>
  <si>
    <t>GARROSA</t>
  </si>
  <si>
    <t>MINERA SHUNTUR S.A.C.</t>
  </si>
  <si>
    <t>SHUNTUR</t>
  </si>
  <si>
    <t>HUARAZ</t>
  </si>
  <si>
    <t>PIRA</t>
  </si>
  <si>
    <t>NYRSTAR ANCASH S.A.</t>
  </si>
  <si>
    <t>CONTONGA</t>
  </si>
  <si>
    <t>HUACHIS</t>
  </si>
  <si>
    <t>PAN AMERICAN SILVER HUARON S.A.</t>
  </si>
  <si>
    <t>HUARON</t>
  </si>
  <si>
    <t>S &amp; L ANDES EXPORT S.A.C.</t>
  </si>
  <si>
    <t>SANTA ELENA</t>
  </si>
  <si>
    <t>ACOBAMBILLA</t>
  </si>
  <si>
    <t>SOCIEDAD MINERA AUSTRIA DUVAZ S.A.C.</t>
  </si>
  <si>
    <t>AUSTRIA DUVAZ</t>
  </si>
  <si>
    <t>SOCIEDAD MINERA CORONA S.A.</t>
  </si>
  <si>
    <t>ACUMULACION YAURICOCHA</t>
  </si>
  <si>
    <t>SOCIEDAD MINERA EL BROCAL S.A.A.</t>
  </si>
  <si>
    <t>COLQUIJIRCA Nº 2</t>
  </si>
  <si>
    <t>TINYAHUARCO</t>
  </si>
  <si>
    <t>TREVALI PERU S.A.C.</t>
  </si>
  <si>
    <t>UNIDAD SANTANDER</t>
  </si>
  <si>
    <t>SANTA CRUZ DE ANDAMARCA</t>
  </si>
  <si>
    <t>VOLCAN COMPAÑÍA MINERA S.A.A.</t>
  </si>
  <si>
    <t>CARAHUACRA</t>
  </si>
  <si>
    <t>ANDAYCHAGUA</t>
  </si>
  <si>
    <t>HUAY-HUAY</t>
  </si>
  <si>
    <t>TICLIO</t>
  </si>
  <si>
    <t>COLOMBIA Y SOCAVON SANTA ROSA</t>
  </si>
  <si>
    <t>LAS AGUILAS</t>
  </si>
  <si>
    <t>OCUVIRI</t>
  </si>
  <si>
    <t>ANA MARIA</t>
  </si>
  <si>
    <t>ESPINAR</t>
  </si>
  <si>
    <t>SUYCKUTAMBO</t>
  </si>
  <si>
    <t>MINERA DON ELISEO S.A.C.</t>
  </si>
  <si>
    <t>PARARRAYO</t>
  </si>
  <si>
    <t>MILPO ANDINA PERU S.A.C.</t>
  </si>
  <si>
    <t>COMPAÑIA MINERA ZELTA S.A.C.</t>
  </si>
  <si>
    <t>ZELTA</t>
  </si>
  <si>
    <t>EL SANTO</t>
  </si>
  <si>
    <t>COMPAÑÍA MINERA MILPO S.A.A.</t>
  </si>
  <si>
    <t>ACUMULACION TICLIO</t>
  </si>
  <si>
    <t>ACUMULACION ANDAYCHAGUA</t>
  </si>
  <si>
    <t>COMPAÑÍA DE MINAS BUENAVENTURA S.A.A.</t>
  </si>
  <si>
    <t>MINERA SANTA LUCIA G. S.A.C.</t>
  </si>
  <si>
    <t>COMPAÑIA MINERA MAXPALA S.A.C.</t>
  </si>
  <si>
    <t>MINERA CONDOR III</t>
  </si>
  <si>
    <t>WCBS LLC PERU S.A.C.</t>
  </si>
  <si>
    <t>DOÑA ANGELINA UNO</t>
  </si>
  <si>
    <t>PISCO</t>
  </si>
  <si>
    <t>HUMAY</t>
  </si>
  <si>
    <t>COMPAÑIA MINERA KOLPA S.A.</t>
  </si>
  <si>
    <t>SAN PEDRO</t>
  </si>
  <si>
    <t>ACUMULACION ANIMON</t>
  </si>
  <si>
    <t>PRODUCCIÓN MINERA METÁLICA DE ZINC (TMF) - 2016/2015</t>
  </si>
  <si>
    <t>AC AGREGADOS S.A.</t>
  </si>
  <si>
    <t>AREQUIPA-M</t>
  </si>
  <si>
    <t>SAN MIGUEL DE ACO</t>
  </si>
  <si>
    <t>COMPAÑIA MINERA CHUNGAR S.A.C.</t>
  </si>
  <si>
    <t>LIXIViACIÓN</t>
  </si>
  <si>
    <t>MTZ S.A.C.</t>
  </si>
  <si>
    <t>SUCCHA</t>
  </si>
  <si>
    <t>SOCIEDAD MINERA DE RECURSOS LINCEARES MAGISTRAL DE HUARAZ S.A.C.</t>
  </si>
  <si>
    <t>VOTORANTIM METAIS CAJAMARQUILLA S.A.</t>
  </si>
  <si>
    <t>DOE RUN PERU S.R.L. EN LIQUIDACION EN MARCHA</t>
  </si>
  <si>
    <t>C.M.LA OROYA-REFINACION 1 Y 2</t>
  </si>
  <si>
    <t>LA OROYA</t>
  </si>
  <si>
    <t>MORADA</t>
  </si>
  <si>
    <t>COMPAÑIA MINERA VALOR S.A.</t>
  </si>
  <si>
    <t>ACUMULACION CERRO</t>
  </si>
  <si>
    <t>COMPAÑIA MINERA LONDRES S.A.C.</t>
  </si>
  <si>
    <t>OROYA SUR</t>
  </si>
  <si>
    <t>CONCEPCION INDUSTRIAL S.A.C.</t>
  </si>
  <si>
    <t>AZULCOCHA</t>
  </si>
  <si>
    <t>CONCEPCION</t>
  </si>
  <si>
    <t>SAN JOSE DE QUERO</t>
  </si>
  <si>
    <t>EL PACIFICO DORADO S.A.C.</t>
  </si>
  <si>
    <t>MIRIAM PILAR UNO</t>
  </si>
  <si>
    <t>SANTA</t>
  </si>
  <si>
    <t>CACERES DEL PERU</t>
  </si>
  <si>
    <t>J.J.G. CONTRATISTAS S.A.C.</t>
  </si>
  <si>
    <t>MINAS UTCUYACU JLC</t>
  </si>
  <si>
    <t>RECUAY</t>
  </si>
  <si>
    <t>CATAC</t>
  </si>
  <si>
    <t>BRYNAJOM S.R.L.</t>
  </si>
  <si>
    <t>CENTURION III</t>
  </si>
  <si>
    <t>SATIPO</t>
  </si>
  <si>
    <t>PAMPA HERMOSA</t>
  </si>
  <si>
    <t>CONSORCIO PERUANO DE MINAS S.A.C</t>
  </si>
  <si>
    <t>HUAYLAS</t>
  </si>
  <si>
    <t>PAMPAROMAS</t>
  </si>
  <si>
    <t>NERUDA 2R</t>
  </si>
  <si>
    <t>COTAPARACO</t>
  </si>
  <si>
    <t>COPEMINA</t>
  </si>
  <si>
    <t>GLORE PERU S.A.C</t>
  </si>
  <si>
    <t>GOYITO Nº 10</t>
  </si>
  <si>
    <t>DANIEL ALCIDES CARRION</t>
  </si>
  <si>
    <t>SANTA ANA DE TUSI</t>
  </si>
  <si>
    <t>PLANTA CONCENTRADORA MARIA MERCEDES S.A.C.</t>
  </si>
  <si>
    <t>ROBERTINA UNO</t>
  </si>
  <si>
    <t>PAUCARTAMBO</t>
  </si>
  <si>
    <t>KARTIKAY PERUVIAN MINING COMPANY S.A.C.</t>
  </si>
  <si>
    <t>ACUMULACION LOS INCAS I</t>
  </si>
  <si>
    <t>NASCA</t>
  </si>
  <si>
    <t>VISTA ALEGRE</t>
  </si>
  <si>
    <t>CONDOR</t>
  </si>
  <si>
    <t>TACAZA</t>
  </si>
  <si>
    <t>SANTA LUCIA</t>
  </si>
  <si>
    <t>COMPAÑIA MINERA LINCUNA S.A</t>
  </si>
  <si>
    <t>HUANCAPETI</t>
  </si>
  <si>
    <t>TOTAL - DICIEMBRE</t>
  </si>
  <si>
    <t>TOTAL ACUMULADO ENERO -DICIEMBRE</t>
  </si>
  <si>
    <t>TOTAL COMPARADO ACUMULADO - ENERO - DICIEMBRE</t>
  </si>
  <si>
    <t>Var. % 2016/2015 - DICIEMBRE</t>
  </si>
  <si>
    <t>Var. % 2016/2015 - ENERO - DICIEMBRE</t>
  </si>
  <si>
    <t>AJUSTE DE ENERO A DICIEMBRE-2016</t>
  </si>
  <si>
    <t>GRAN ARCATA</t>
  </si>
  <si>
    <t>CORI LUYCHO S.A.C.</t>
  </si>
  <si>
    <t>MISHYÑAWI</t>
  </si>
  <si>
    <t>CASMA</t>
  </si>
  <si>
    <t>NYRSTAR CORICANCHA S.A.</t>
  </si>
  <si>
    <t>MINA CORICANCHA</t>
  </si>
  <si>
    <t>SAN MATEO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</si>
</sst>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 * #,##0.0_ ;_ * \-#,##0.0_ ;_ * &quot;-&quot;??_ ;_ @_ 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thin">
        <color indexed="2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wrapText="1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/>
    </xf>
    <xf numFmtId="3" fontId="3" fillId="33" borderId="13" xfId="0" applyNumberFormat="1" applyFont="1" applyFill="1" applyBorder="1" applyAlignment="1">
      <alignment/>
    </xf>
    <xf numFmtId="3" fontId="4" fillId="34" borderId="12" xfId="0" applyNumberFormat="1" applyFont="1" applyFill="1" applyBorder="1" applyAlignment="1">
      <alignment wrapText="1"/>
    </xf>
    <xf numFmtId="3" fontId="4" fillId="0" borderId="12" xfId="0" applyNumberFormat="1" applyFont="1" applyBorder="1" applyAlignment="1">
      <alignment horizontal="right" vertical="center"/>
    </xf>
    <xf numFmtId="3" fontId="4" fillId="33" borderId="13" xfId="0" applyNumberFormat="1" applyFont="1" applyFill="1" applyBorder="1" applyAlignment="1">
      <alignment horizontal="right" vertical="center"/>
    </xf>
    <xf numFmtId="3" fontId="4" fillId="34" borderId="14" xfId="0" applyNumberFormat="1" applyFont="1" applyFill="1" applyBorder="1" applyAlignment="1">
      <alignment horizontal="right"/>
    </xf>
    <xf numFmtId="3" fontId="4" fillId="34" borderId="15" xfId="0" applyNumberFormat="1" applyFont="1" applyFill="1" applyBorder="1" applyAlignment="1">
      <alignment horizontal="right"/>
    </xf>
    <xf numFmtId="3" fontId="4" fillId="34" borderId="16" xfId="0" applyNumberFormat="1" applyFont="1" applyFill="1" applyBorder="1" applyAlignment="1">
      <alignment horizontal="right"/>
    </xf>
    <xf numFmtId="4" fontId="3" fillId="0" borderId="17" xfId="0" applyNumberFormat="1" applyFont="1" applyBorder="1" applyAlignment="1" quotePrefix="1">
      <alignment horizontal="right"/>
    </xf>
    <xf numFmtId="4" fontId="3" fillId="0" borderId="17" xfId="0" applyNumberFormat="1" applyFont="1" applyBorder="1" applyAlignment="1">
      <alignment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4" fontId="3" fillId="0" borderId="13" xfId="0" applyNumberFormat="1" applyFont="1" applyBorder="1" applyAlignment="1" quotePrefix="1">
      <alignment horizontal="right"/>
    </xf>
    <xf numFmtId="4" fontId="3" fillId="0" borderId="13" xfId="0" applyNumberFormat="1" applyFont="1" applyBorder="1" applyAlignment="1">
      <alignment/>
    </xf>
    <xf numFmtId="4" fontId="4" fillId="34" borderId="13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3" fillId="33" borderId="13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4" fontId="4" fillId="34" borderId="14" xfId="0" applyNumberFormat="1" applyFont="1" applyFill="1" applyBorder="1" applyAlignment="1">
      <alignment/>
    </xf>
    <xf numFmtId="4" fontId="4" fillId="34" borderId="16" xfId="0" applyNumberFormat="1" applyFont="1" applyFill="1" applyBorder="1" applyAlignment="1">
      <alignment/>
    </xf>
    <xf numFmtId="0" fontId="2" fillId="0" borderId="0" xfId="0" applyFont="1" applyAlignment="1">
      <alignment/>
    </xf>
    <xf numFmtId="43" fontId="4" fillId="34" borderId="12" xfId="46" applyNumberFormat="1" applyFont="1" applyFill="1" applyBorder="1" applyAlignment="1">
      <alignment wrapText="1"/>
    </xf>
    <xf numFmtId="0" fontId="0" fillId="35" borderId="0" xfId="0" applyFill="1" applyAlignment="1">
      <alignment/>
    </xf>
    <xf numFmtId="0" fontId="5" fillId="34" borderId="14" xfId="0" applyFont="1" applyFill="1" applyBorder="1" applyAlignment="1">
      <alignment horizontal="center" wrapText="1"/>
    </xf>
    <xf numFmtId="0" fontId="5" fillId="34" borderId="15" xfId="0" applyFont="1" applyFill="1" applyBorder="1" applyAlignment="1">
      <alignment horizontal="center" wrapText="1"/>
    </xf>
    <xf numFmtId="0" fontId="5" fillId="34" borderId="23" xfId="0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9"/>
  <sheetViews>
    <sheetView showGridLines="0" tabSelected="1" zoomScale="75" zoomScaleNormal="75" zoomScalePageLayoutView="0" workbookViewId="0" topLeftCell="A1">
      <selection activeCell="A1" sqref="A1:F1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32.7109375" style="1" bestFit="1" customWidth="1"/>
    <col min="4" max="4" width="71.421875" style="1" customWidth="1"/>
    <col min="5" max="5" width="34.8515625" style="1" bestFit="1" customWidth="1"/>
    <col min="6" max="6" width="16.140625" style="1" customWidth="1"/>
    <col min="7" max="7" width="20.8515625" style="1" hidden="1" customWidth="1"/>
    <col min="8" max="8" width="22.0039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spans="1:14" ht="17.25">
      <c r="A1" s="49" t="s">
        <v>189</v>
      </c>
      <c r="B1" s="49"/>
      <c r="C1" s="49"/>
      <c r="D1" s="49"/>
      <c r="E1" s="49"/>
      <c r="F1" s="49"/>
      <c r="N1" s="2"/>
    </row>
    <row r="2" ht="13.5" thickBot="1">
      <c r="A2" s="45"/>
    </row>
    <row r="3" spans="1:22" ht="13.5" thickBot="1">
      <c r="A3" s="37"/>
      <c r="I3" s="50">
        <v>2016</v>
      </c>
      <c r="J3" s="51"/>
      <c r="K3" s="51"/>
      <c r="L3" s="51"/>
      <c r="M3" s="51"/>
      <c r="N3" s="52"/>
      <c r="O3" s="50">
        <v>2015</v>
      </c>
      <c r="P3" s="51"/>
      <c r="Q3" s="51"/>
      <c r="R3" s="51"/>
      <c r="S3" s="51"/>
      <c r="T3" s="52"/>
      <c r="U3" s="3"/>
      <c r="V3" s="3"/>
    </row>
    <row r="4" spans="1:22" ht="73.5" customHeight="1">
      <c r="A4" s="38" t="s">
        <v>0</v>
      </c>
      <c r="B4" s="27" t="s">
        <v>1</v>
      </c>
      <c r="C4" s="27" t="s">
        <v>10</v>
      </c>
      <c r="D4" s="27" t="s">
        <v>2</v>
      </c>
      <c r="E4" s="27" t="s">
        <v>3</v>
      </c>
      <c r="F4" s="27" t="s">
        <v>4</v>
      </c>
      <c r="G4" s="27" t="s">
        <v>5</v>
      </c>
      <c r="H4" s="28" t="s">
        <v>6</v>
      </c>
      <c r="I4" s="38" t="s">
        <v>11</v>
      </c>
      <c r="J4" s="27" t="s">
        <v>7</v>
      </c>
      <c r="K4" s="27" t="s">
        <v>245</v>
      </c>
      <c r="L4" s="27" t="s">
        <v>12</v>
      </c>
      <c r="M4" s="27" t="s">
        <v>8</v>
      </c>
      <c r="N4" s="39" t="s">
        <v>246</v>
      </c>
      <c r="O4" s="38" t="s">
        <v>13</v>
      </c>
      <c r="P4" s="27" t="s">
        <v>14</v>
      </c>
      <c r="Q4" s="27" t="s">
        <v>245</v>
      </c>
      <c r="R4" s="27" t="s">
        <v>15</v>
      </c>
      <c r="S4" s="27" t="s">
        <v>16</v>
      </c>
      <c r="T4" s="39" t="s">
        <v>247</v>
      </c>
      <c r="U4" s="40" t="s">
        <v>248</v>
      </c>
      <c r="V4" s="39" t="s">
        <v>249</v>
      </c>
    </row>
    <row r="5" spans="1:22" ht="15">
      <c r="A5" s="29"/>
      <c r="B5" s="8"/>
      <c r="C5" s="8"/>
      <c r="D5" s="8"/>
      <c r="E5" s="8"/>
      <c r="F5" s="8"/>
      <c r="G5" s="8"/>
      <c r="H5" s="15"/>
      <c r="I5" s="35"/>
      <c r="J5" s="33"/>
      <c r="K5" s="34"/>
      <c r="L5" s="33"/>
      <c r="M5" s="33"/>
      <c r="N5" s="36"/>
      <c r="O5" s="35"/>
      <c r="P5" s="33"/>
      <c r="Q5" s="34"/>
      <c r="R5" s="33"/>
      <c r="S5" s="33"/>
      <c r="T5" s="36"/>
      <c r="U5" s="25"/>
      <c r="V5" s="31"/>
    </row>
    <row r="6" spans="1:22" ht="15">
      <c r="A6" s="29" t="s">
        <v>9</v>
      </c>
      <c r="B6" s="8" t="s">
        <v>28</v>
      </c>
      <c r="C6" s="8" t="s">
        <v>29</v>
      </c>
      <c r="D6" s="8" t="s">
        <v>190</v>
      </c>
      <c r="E6" s="8" t="s">
        <v>191</v>
      </c>
      <c r="F6" s="8" t="s">
        <v>32</v>
      </c>
      <c r="G6" s="8" t="s">
        <v>111</v>
      </c>
      <c r="H6" s="15" t="s">
        <v>192</v>
      </c>
      <c r="I6" s="35">
        <v>0</v>
      </c>
      <c r="J6" s="33">
        <v>0</v>
      </c>
      <c r="K6" s="34">
        <v>0</v>
      </c>
      <c r="L6" s="33">
        <v>1642.887747</v>
      </c>
      <c r="M6" s="33">
        <v>111.864679</v>
      </c>
      <c r="N6" s="36">
        <v>1754.752425</v>
      </c>
      <c r="O6" s="35">
        <v>482.971342</v>
      </c>
      <c r="P6" s="33">
        <v>19.272468</v>
      </c>
      <c r="Q6" s="34">
        <v>502.24381</v>
      </c>
      <c r="R6" s="33">
        <v>1103.135278</v>
      </c>
      <c r="S6" s="33">
        <v>54.681863</v>
      </c>
      <c r="T6" s="36">
        <v>1157.81714</v>
      </c>
      <c r="U6" s="25" t="s">
        <v>17</v>
      </c>
      <c r="V6" s="31">
        <f>+((N6/T6)-1)*100</f>
        <v>51.5569569992719</v>
      </c>
    </row>
    <row r="7" spans="1:22" ht="15">
      <c r="A7" s="29" t="s">
        <v>9</v>
      </c>
      <c r="B7" s="8" t="s">
        <v>28</v>
      </c>
      <c r="C7" s="8" t="s">
        <v>29</v>
      </c>
      <c r="D7" s="8" t="s">
        <v>30</v>
      </c>
      <c r="E7" s="8" t="s">
        <v>31</v>
      </c>
      <c r="F7" s="8" t="s">
        <v>32</v>
      </c>
      <c r="G7" s="8" t="s">
        <v>33</v>
      </c>
      <c r="H7" s="15" t="s">
        <v>34</v>
      </c>
      <c r="I7" s="35">
        <v>45.76797</v>
      </c>
      <c r="J7" s="33">
        <v>5.428661</v>
      </c>
      <c r="K7" s="34">
        <v>51.196631</v>
      </c>
      <c r="L7" s="33">
        <v>741.88936</v>
      </c>
      <c r="M7" s="33">
        <v>71.050965</v>
      </c>
      <c r="N7" s="36">
        <v>812.940325</v>
      </c>
      <c r="O7" s="35">
        <v>15.633751</v>
      </c>
      <c r="P7" s="33">
        <v>1.384865</v>
      </c>
      <c r="Q7" s="34">
        <v>17.018616</v>
      </c>
      <c r="R7" s="33">
        <v>724.839752</v>
      </c>
      <c r="S7" s="33">
        <v>87.832496</v>
      </c>
      <c r="T7" s="36">
        <v>812.672248</v>
      </c>
      <c r="U7" s="25" t="s">
        <v>17</v>
      </c>
      <c r="V7" s="31">
        <f>+((N7/T7)-1)*100</f>
        <v>0.032987099123893415</v>
      </c>
    </row>
    <row r="8" spans="1:22" ht="15">
      <c r="A8" s="29" t="s">
        <v>9</v>
      </c>
      <c r="B8" s="8" t="s">
        <v>28</v>
      </c>
      <c r="C8" s="8" t="s">
        <v>24</v>
      </c>
      <c r="D8" s="8" t="s">
        <v>35</v>
      </c>
      <c r="E8" s="8" t="s">
        <v>174</v>
      </c>
      <c r="F8" s="8" t="s">
        <v>37</v>
      </c>
      <c r="G8" s="8" t="s">
        <v>38</v>
      </c>
      <c r="H8" s="15" t="s">
        <v>38</v>
      </c>
      <c r="I8" s="35">
        <v>233.380896</v>
      </c>
      <c r="J8" s="33">
        <v>25.44985</v>
      </c>
      <c r="K8" s="34">
        <v>258.830746</v>
      </c>
      <c r="L8" s="33">
        <v>2710.692174</v>
      </c>
      <c r="M8" s="33">
        <v>263.428573</v>
      </c>
      <c r="N8" s="36">
        <v>2974.120747</v>
      </c>
      <c r="O8" s="35">
        <v>226.623072</v>
      </c>
      <c r="P8" s="33">
        <v>22.130255</v>
      </c>
      <c r="Q8" s="34">
        <v>248.753327</v>
      </c>
      <c r="R8" s="33">
        <v>1610.690304</v>
      </c>
      <c r="S8" s="33">
        <v>181.837025</v>
      </c>
      <c r="T8" s="36">
        <v>1792.527329</v>
      </c>
      <c r="U8" s="26">
        <f>+((K8/Q8)-1)*100</f>
        <v>4.051169534709365</v>
      </c>
      <c r="V8" s="31">
        <f>+((N8/T8)-1)*100</f>
        <v>65.91773519342532</v>
      </c>
    </row>
    <row r="9" spans="1:22" ht="15">
      <c r="A9" s="29" t="s">
        <v>9</v>
      </c>
      <c r="B9" s="8" t="s">
        <v>28</v>
      </c>
      <c r="C9" s="8" t="s">
        <v>24</v>
      </c>
      <c r="D9" s="8" t="s">
        <v>35</v>
      </c>
      <c r="E9" s="8" t="s">
        <v>166</v>
      </c>
      <c r="F9" s="8" t="s">
        <v>36</v>
      </c>
      <c r="G9" s="8" t="s">
        <v>167</v>
      </c>
      <c r="H9" s="15" t="s">
        <v>168</v>
      </c>
      <c r="I9" s="35">
        <v>0</v>
      </c>
      <c r="J9" s="33">
        <v>0</v>
      </c>
      <c r="K9" s="34">
        <v>0</v>
      </c>
      <c r="L9" s="33">
        <v>0</v>
      </c>
      <c r="M9" s="33">
        <v>0</v>
      </c>
      <c r="N9" s="36">
        <v>0</v>
      </c>
      <c r="O9" s="35">
        <v>238.246128</v>
      </c>
      <c r="P9" s="33">
        <v>21.043396</v>
      </c>
      <c r="Q9" s="34">
        <v>259.289523</v>
      </c>
      <c r="R9" s="33">
        <v>1339.162339</v>
      </c>
      <c r="S9" s="33">
        <v>141.582783</v>
      </c>
      <c r="T9" s="36">
        <v>1480.745122</v>
      </c>
      <c r="U9" s="25" t="s">
        <v>17</v>
      </c>
      <c r="V9" s="30" t="s">
        <v>17</v>
      </c>
    </row>
    <row r="10" spans="1:22" ht="15">
      <c r="A10" s="29" t="s">
        <v>9</v>
      </c>
      <c r="B10" s="8" t="s">
        <v>28</v>
      </c>
      <c r="C10" s="8" t="s">
        <v>24</v>
      </c>
      <c r="D10" s="8" t="s">
        <v>35</v>
      </c>
      <c r="E10" s="8" t="s">
        <v>168</v>
      </c>
      <c r="F10" s="8" t="s">
        <v>36</v>
      </c>
      <c r="G10" s="8" t="s">
        <v>167</v>
      </c>
      <c r="H10" s="15" t="s">
        <v>168</v>
      </c>
      <c r="I10" s="35">
        <v>0</v>
      </c>
      <c r="J10" s="33">
        <v>0</v>
      </c>
      <c r="K10" s="34">
        <v>0</v>
      </c>
      <c r="L10" s="33">
        <v>0</v>
      </c>
      <c r="M10" s="33">
        <v>11.225142</v>
      </c>
      <c r="N10" s="36">
        <v>11.225142</v>
      </c>
      <c r="O10" s="35">
        <v>0</v>
      </c>
      <c r="P10" s="33">
        <v>2.9853</v>
      </c>
      <c r="Q10" s="34">
        <v>2.9853</v>
      </c>
      <c r="R10" s="33">
        <v>0</v>
      </c>
      <c r="S10" s="33">
        <v>7.406595</v>
      </c>
      <c r="T10" s="36">
        <v>7.406595</v>
      </c>
      <c r="U10" s="25" t="s">
        <v>17</v>
      </c>
      <c r="V10" s="31">
        <f>+((N10/T10)-1)*100</f>
        <v>51.55603890856728</v>
      </c>
    </row>
    <row r="11" spans="1:22" ht="15">
      <c r="A11" s="29" t="s">
        <v>9</v>
      </c>
      <c r="B11" s="8" t="s">
        <v>28</v>
      </c>
      <c r="C11" s="8" t="s">
        <v>24</v>
      </c>
      <c r="D11" s="8" t="s">
        <v>219</v>
      </c>
      <c r="E11" s="8" t="s">
        <v>220</v>
      </c>
      <c r="F11" s="8" t="s">
        <v>25</v>
      </c>
      <c r="G11" s="8" t="s">
        <v>221</v>
      </c>
      <c r="H11" s="15" t="s">
        <v>222</v>
      </c>
      <c r="I11" s="35">
        <v>0</v>
      </c>
      <c r="J11" s="33">
        <v>246.32166</v>
      </c>
      <c r="K11" s="34">
        <v>246.32166</v>
      </c>
      <c r="L11" s="33">
        <v>0</v>
      </c>
      <c r="M11" s="33">
        <v>1505.266599</v>
      </c>
      <c r="N11" s="36">
        <v>1505.266599</v>
      </c>
      <c r="O11" s="35">
        <v>0</v>
      </c>
      <c r="P11" s="33">
        <v>0</v>
      </c>
      <c r="Q11" s="34">
        <v>0</v>
      </c>
      <c r="R11" s="33">
        <v>0</v>
      </c>
      <c r="S11" s="33">
        <v>0</v>
      </c>
      <c r="T11" s="36">
        <v>0</v>
      </c>
      <c r="U11" s="25" t="s">
        <v>17</v>
      </c>
      <c r="V11" s="30" t="s">
        <v>17</v>
      </c>
    </row>
    <row r="12" spans="1:22" ht="15">
      <c r="A12" s="29" t="s">
        <v>9</v>
      </c>
      <c r="B12" s="8" t="s">
        <v>28</v>
      </c>
      <c r="C12" s="8" t="s">
        <v>24</v>
      </c>
      <c r="D12" s="8" t="s">
        <v>41</v>
      </c>
      <c r="E12" s="8" t="s">
        <v>42</v>
      </c>
      <c r="F12" s="8" t="s">
        <v>43</v>
      </c>
      <c r="G12" s="8" t="s">
        <v>44</v>
      </c>
      <c r="H12" s="15" t="s">
        <v>45</v>
      </c>
      <c r="I12" s="35">
        <v>3818.873592</v>
      </c>
      <c r="J12" s="33">
        <v>77.427285</v>
      </c>
      <c r="K12" s="34">
        <v>3896.300877</v>
      </c>
      <c r="L12" s="33">
        <v>46186.615699</v>
      </c>
      <c r="M12" s="33">
        <v>819.117667</v>
      </c>
      <c r="N12" s="36">
        <v>47005.733365</v>
      </c>
      <c r="O12" s="35">
        <v>4340.982969</v>
      </c>
      <c r="P12" s="33">
        <v>93.960344</v>
      </c>
      <c r="Q12" s="34">
        <v>4434.943313</v>
      </c>
      <c r="R12" s="33">
        <v>47304.79354</v>
      </c>
      <c r="S12" s="33">
        <v>1078.209759</v>
      </c>
      <c r="T12" s="36">
        <v>48383.003299</v>
      </c>
      <c r="U12" s="26">
        <f>+((K12/Q12)-1)*100</f>
        <v>-12.145418734464887</v>
      </c>
      <c r="V12" s="31">
        <f>+((N12/T12)-1)*100</f>
        <v>-2.8465986815425115</v>
      </c>
    </row>
    <row r="13" spans="1:22" ht="15">
      <c r="A13" s="29" t="s">
        <v>9</v>
      </c>
      <c r="B13" s="8" t="s">
        <v>28</v>
      </c>
      <c r="C13" s="8" t="s">
        <v>24</v>
      </c>
      <c r="D13" s="8" t="s">
        <v>178</v>
      </c>
      <c r="E13" s="8" t="s">
        <v>46</v>
      </c>
      <c r="F13" s="8" t="s">
        <v>20</v>
      </c>
      <c r="G13" s="8" t="s">
        <v>47</v>
      </c>
      <c r="H13" s="15" t="s">
        <v>47</v>
      </c>
      <c r="I13" s="35">
        <v>782.767018</v>
      </c>
      <c r="J13" s="33">
        <v>63.975389</v>
      </c>
      <c r="K13" s="34">
        <v>846.742407</v>
      </c>
      <c r="L13" s="33">
        <v>10336.149221</v>
      </c>
      <c r="M13" s="33">
        <v>1029.091707</v>
      </c>
      <c r="N13" s="36">
        <v>11365.240927</v>
      </c>
      <c r="O13" s="35">
        <v>833.842679</v>
      </c>
      <c r="P13" s="33">
        <v>95.258226</v>
      </c>
      <c r="Q13" s="34">
        <v>929.100905</v>
      </c>
      <c r="R13" s="33">
        <v>8996.530129</v>
      </c>
      <c r="S13" s="33">
        <v>1052.728333</v>
      </c>
      <c r="T13" s="36">
        <v>10049.258462</v>
      </c>
      <c r="U13" s="26">
        <f>+((K13/Q13)-1)*100</f>
        <v>-8.864322223429543</v>
      </c>
      <c r="V13" s="31">
        <f aca="true" t="shared" si="0" ref="V13:V75">+((N13/T13)-1)*100</f>
        <v>13.095319122064808</v>
      </c>
    </row>
    <row r="14" spans="1:22" ht="15">
      <c r="A14" s="29" t="s">
        <v>9</v>
      </c>
      <c r="B14" s="8" t="s">
        <v>28</v>
      </c>
      <c r="C14" s="8" t="s">
        <v>24</v>
      </c>
      <c r="D14" s="8" t="s">
        <v>178</v>
      </c>
      <c r="E14" s="8" t="s">
        <v>48</v>
      </c>
      <c r="F14" s="8" t="s">
        <v>20</v>
      </c>
      <c r="G14" s="8" t="s">
        <v>47</v>
      </c>
      <c r="H14" s="15" t="s">
        <v>47</v>
      </c>
      <c r="I14" s="35">
        <v>669.963639</v>
      </c>
      <c r="J14" s="33">
        <v>147.451748</v>
      </c>
      <c r="K14" s="34">
        <v>817.415386</v>
      </c>
      <c r="L14" s="33">
        <v>7208.638518</v>
      </c>
      <c r="M14" s="33">
        <v>1933.521483</v>
      </c>
      <c r="N14" s="36">
        <v>9142.160001</v>
      </c>
      <c r="O14" s="35">
        <v>626.969793</v>
      </c>
      <c r="P14" s="33">
        <v>157.042079</v>
      </c>
      <c r="Q14" s="34">
        <v>784.011872</v>
      </c>
      <c r="R14" s="33">
        <v>5624.794818</v>
      </c>
      <c r="S14" s="33">
        <v>1468.533375</v>
      </c>
      <c r="T14" s="36">
        <v>7093.328193</v>
      </c>
      <c r="U14" s="26">
        <f>+((K14/Q14)-1)*100</f>
        <v>4.26058777844629</v>
      </c>
      <c r="V14" s="31">
        <f t="shared" si="0"/>
        <v>28.88392799901567</v>
      </c>
    </row>
    <row r="15" spans="1:22" ht="15">
      <c r="A15" s="29" t="s">
        <v>9</v>
      </c>
      <c r="B15" s="8" t="s">
        <v>28</v>
      </c>
      <c r="C15" s="8" t="s">
        <v>24</v>
      </c>
      <c r="D15" s="8" t="s">
        <v>53</v>
      </c>
      <c r="E15" s="8" t="s">
        <v>54</v>
      </c>
      <c r="F15" s="8" t="s">
        <v>32</v>
      </c>
      <c r="G15" s="8" t="s">
        <v>55</v>
      </c>
      <c r="H15" s="15" t="s">
        <v>56</v>
      </c>
      <c r="I15" s="35">
        <v>22005.201606</v>
      </c>
      <c r="J15" s="33">
        <v>6058.893797</v>
      </c>
      <c r="K15" s="34">
        <v>28064.095404</v>
      </c>
      <c r="L15" s="33">
        <v>198227.237351</v>
      </c>
      <c r="M15" s="33">
        <v>63240.667565</v>
      </c>
      <c r="N15" s="36">
        <v>261467.904916</v>
      </c>
      <c r="O15" s="35">
        <v>17996.9728</v>
      </c>
      <c r="P15" s="33">
        <v>5590.0291</v>
      </c>
      <c r="Q15" s="34">
        <v>23587.0019</v>
      </c>
      <c r="R15" s="33">
        <v>234981.7726</v>
      </c>
      <c r="S15" s="33">
        <v>63283.5474</v>
      </c>
      <c r="T15" s="36">
        <v>298265.32</v>
      </c>
      <c r="U15" s="26">
        <f>+((K15/Q15)-1)*100</f>
        <v>18.981189398216824</v>
      </c>
      <c r="V15" s="31">
        <f t="shared" si="0"/>
        <v>-12.337141671046437</v>
      </c>
    </row>
    <row r="16" spans="1:22" ht="15">
      <c r="A16" s="29" t="s">
        <v>9</v>
      </c>
      <c r="B16" s="8" t="s">
        <v>28</v>
      </c>
      <c r="C16" s="8" t="s">
        <v>24</v>
      </c>
      <c r="D16" s="8" t="s">
        <v>57</v>
      </c>
      <c r="E16" s="8" t="s">
        <v>58</v>
      </c>
      <c r="F16" s="8" t="s">
        <v>37</v>
      </c>
      <c r="G16" s="8" t="s">
        <v>59</v>
      </c>
      <c r="H16" s="15" t="s">
        <v>60</v>
      </c>
      <c r="I16" s="35">
        <v>0</v>
      </c>
      <c r="J16" s="33">
        <v>0</v>
      </c>
      <c r="K16" s="34">
        <v>0</v>
      </c>
      <c r="L16" s="33">
        <v>0</v>
      </c>
      <c r="M16" s="33">
        <v>1556.085399</v>
      </c>
      <c r="N16" s="36">
        <v>1556.085399</v>
      </c>
      <c r="O16" s="35">
        <v>0</v>
      </c>
      <c r="P16" s="33">
        <v>170.4645</v>
      </c>
      <c r="Q16" s="34">
        <v>170.4645</v>
      </c>
      <c r="R16" s="33">
        <v>0</v>
      </c>
      <c r="S16" s="33">
        <v>2267.758206</v>
      </c>
      <c r="T16" s="36">
        <v>2267.758206</v>
      </c>
      <c r="U16" s="25" t="s">
        <v>17</v>
      </c>
      <c r="V16" s="31">
        <f t="shared" si="0"/>
        <v>-31.382217253897128</v>
      </c>
    </row>
    <row r="17" spans="1:22" ht="15">
      <c r="A17" s="29" t="s">
        <v>9</v>
      </c>
      <c r="B17" s="8" t="s">
        <v>28</v>
      </c>
      <c r="C17" s="8" t="s">
        <v>24</v>
      </c>
      <c r="D17" s="8" t="s">
        <v>57</v>
      </c>
      <c r="E17" s="8" t="s">
        <v>251</v>
      </c>
      <c r="F17" s="8" t="s">
        <v>37</v>
      </c>
      <c r="G17" s="8" t="s">
        <v>59</v>
      </c>
      <c r="H17" s="15" t="s">
        <v>60</v>
      </c>
      <c r="I17" s="35">
        <v>0</v>
      </c>
      <c r="J17" s="33">
        <v>183.307613</v>
      </c>
      <c r="K17" s="34">
        <v>183.307613</v>
      </c>
      <c r="L17" s="33">
        <v>0</v>
      </c>
      <c r="M17" s="33">
        <v>183.307613</v>
      </c>
      <c r="N17" s="36">
        <v>183.307613</v>
      </c>
      <c r="O17" s="35">
        <v>0</v>
      </c>
      <c r="P17" s="33">
        <v>0</v>
      </c>
      <c r="Q17" s="34">
        <v>0</v>
      </c>
      <c r="R17" s="33">
        <v>0</v>
      </c>
      <c r="S17" s="33">
        <v>0</v>
      </c>
      <c r="T17" s="36">
        <v>0</v>
      </c>
      <c r="U17" s="25" t="s">
        <v>17</v>
      </c>
      <c r="V17" s="30" t="s">
        <v>17</v>
      </c>
    </row>
    <row r="18" spans="1:22" ht="15">
      <c r="A18" s="29" t="s">
        <v>9</v>
      </c>
      <c r="B18" s="8" t="s">
        <v>28</v>
      </c>
      <c r="C18" s="8" t="s">
        <v>24</v>
      </c>
      <c r="D18" s="8" t="s">
        <v>61</v>
      </c>
      <c r="E18" s="8" t="s">
        <v>62</v>
      </c>
      <c r="F18" s="8" t="s">
        <v>25</v>
      </c>
      <c r="G18" s="8" t="s">
        <v>26</v>
      </c>
      <c r="H18" s="15" t="s">
        <v>26</v>
      </c>
      <c r="I18" s="35">
        <v>645.629647</v>
      </c>
      <c r="J18" s="33">
        <v>72.165166</v>
      </c>
      <c r="K18" s="34">
        <v>717.794813</v>
      </c>
      <c r="L18" s="33">
        <v>8122.966395</v>
      </c>
      <c r="M18" s="33">
        <v>1264.795535</v>
      </c>
      <c r="N18" s="36">
        <v>9387.76193</v>
      </c>
      <c r="O18" s="35">
        <v>604.79498</v>
      </c>
      <c r="P18" s="33">
        <v>143.380869</v>
      </c>
      <c r="Q18" s="34">
        <v>748.175849</v>
      </c>
      <c r="R18" s="33">
        <v>6842.149907</v>
      </c>
      <c r="S18" s="33">
        <v>1438.692059</v>
      </c>
      <c r="T18" s="36">
        <v>8280.841966</v>
      </c>
      <c r="U18" s="26">
        <f>+((K18/Q18)-1)*100</f>
        <v>-4.06068119421481</v>
      </c>
      <c r="V18" s="31">
        <f t="shared" si="0"/>
        <v>13.367239328378222</v>
      </c>
    </row>
    <row r="19" spans="1:22" ht="15">
      <c r="A19" s="29" t="s">
        <v>9</v>
      </c>
      <c r="B19" s="8" t="s">
        <v>28</v>
      </c>
      <c r="C19" s="8" t="s">
        <v>24</v>
      </c>
      <c r="D19" s="8" t="s">
        <v>61</v>
      </c>
      <c r="E19" s="8" t="s">
        <v>63</v>
      </c>
      <c r="F19" s="8" t="s">
        <v>25</v>
      </c>
      <c r="G19" s="8" t="s">
        <v>26</v>
      </c>
      <c r="H19" s="15" t="s">
        <v>63</v>
      </c>
      <c r="I19" s="35">
        <v>487.003725</v>
      </c>
      <c r="J19" s="33">
        <v>70.910062</v>
      </c>
      <c r="K19" s="34">
        <v>557.913787</v>
      </c>
      <c r="L19" s="33">
        <v>6259.224341</v>
      </c>
      <c r="M19" s="33">
        <v>1261.163397</v>
      </c>
      <c r="N19" s="36">
        <v>7520.387738</v>
      </c>
      <c r="O19" s="35">
        <v>448.43752</v>
      </c>
      <c r="P19" s="33">
        <v>146.14724</v>
      </c>
      <c r="Q19" s="34">
        <v>594.58476</v>
      </c>
      <c r="R19" s="33">
        <v>4617.519717</v>
      </c>
      <c r="S19" s="33">
        <v>1444.070272</v>
      </c>
      <c r="T19" s="36">
        <v>6061.589989</v>
      </c>
      <c r="U19" s="26">
        <f>+((K19/Q19)-1)*100</f>
        <v>-6.167492923969331</v>
      </c>
      <c r="V19" s="31">
        <f t="shared" si="0"/>
        <v>24.06625574555996</v>
      </c>
    </row>
    <row r="20" spans="1:22" ht="15">
      <c r="A20" s="29" t="s">
        <v>9</v>
      </c>
      <c r="B20" s="8" t="s">
        <v>28</v>
      </c>
      <c r="C20" s="8" t="s">
        <v>24</v>
      </c>
      <c r="D20" s="8" t="s">
        <v>61</v>
      </c>
      <c r="E20" s="8" t="s">
        <v>64</v>
      </c>
      <c r="F20" s="8" t="s">
        <v>25</v>
      </c>
      <c r="G20" s="8" t="s">
        <v>26</v>
      </c>
      <c r="H20" s="15" t="s">
        <v>26</v>
      </c>
      <c r="I20" s="35">
        <v>171.392832</v>
      </c>
      <c r="J20" s="33">
        <v>72.945738</v>
      </c>
      <c r="K20" s="34">
        <v>244.33857</v>
      </c>
      <c r="L20" s="33">
        <v>2447.430822</v>
      </c>
      <c r="M20" s="33">
        <v>1181.967632</v>
      </c>
      <c r="N20" s="36">
        <v>3629.398454</v>
      </c>
      <c r="O20" s="35">
        <v>135.405437</v>
      </c>
      <c r="P20" s="33">
        <v>147.769103</v>
      </c>
      <c r="Q20" s="34">
        <v>283.17454</v>
      </c>
      <c r="R20" s="33">
        <v>1035.168303</v>
      </c>
      <c r="S20" s="33">
        <v>1483.483092</v>
      </c>
      <c r="T20" s="36">
        <v>2518.651395</v>
      </c>
      <c r="U20" s="26">
        <f>+((K20/Q20)-1)*100</f>
        <v>-13.71449919191181</v>
      </c>
      <c r="V20" s="31">
        <f t="shared" si="0"/>
        <v>44.10086529660451</v>
      </c>
    </row>
    <row r="21" spans="1:22" ht="15">
      <c r="A21" s="29" t="s">
        <v>9</v>
      </c>
      <c r="B21" s="8" t="s">
        <v>28</v>
      </c>
      <c r="C21" s="8" t="s">
        <v>24</v>
      </c>
      <c r="D21" s="8" t="s">
        <v>65</v>
      </c>
      <c r="E21" s="8" t="s">
        <v>66</v>
      </c>
      <c r="F21" s="8" t="s">
        <v>49</v>
      </c>
      <c r="G21" s="8" t="s">
        <v>49</v>
      </c>
      <c r="H21" s="15" t="s">
        <v>67</v>
      </c>
      <c r="I21" s="35">
        <v>1694.998056</v>
      </c>
      <c r="J21" s="33">
        <v>125.965618</v>
      </c>
      <c r="K21" s="34">
        <v>1820.963674</v>
      </c>
      <c r="L21" s="33">
        <v>22398.338574</v>
      </c>
      <c r="M21" s="33">
        <v>1442.62104</v>
      </c>
      <c r="N21" s="36">
        <v>23840.959614</v>
      </c>
      <c r="O21" s="35">
        <v>2358.235425</v>
      </c>
      <c r="P21" s="33">
        <v>97.28768</v>
      </c>
      <c r="Q21" s="34">
        <v>2455.523105</v>
      </c>
      <c r="R21" s="33">
        <v>30301.174589</v>
      </c>
      <c r="S21" s="33">
        <v>1204.444337</v>
      </c>
      <c r="T21" s="36">
        <v>31505.618926</v>
      </c>
      <c r="U21" s="26">
        <f>+((K21/Q21)-1)*100</f>
        <v>-25.842128290623435</v>
      </c>
      <c r="V21" s="31">
        <f t="shared" si="0"/>
        <v>-24.327912205129675</v>
      </c>
    </row>
    <row r="22" spans="1:22" ht="15">
      <c r="A22" s="29" t="s">
        <v>9</v>
      </c>
      <c r="B22" s="8" t="s">
        <v>28</v>
      </c>
      <c r="C22" s="8" t="s">
        <v>24</v>
      </c>
      <c r="D22" s="8" t="s">
        <v>68</v>
      </c>
      <c r="E22" s="8" t="s">
        <v>69</v>
      </c>
      <c r="F22" s="8" t="s">
        <v>25</v>
      </c>
      <c r="G22" s="8" t="s">
        <v>26</v>
      </c>
      <c r="H22" s="15" t="s">
        <v>26</v>
      </c>
      <c r="I22" s="35">
        <v>3428.443384</v>
      </c>
      <c r="J22" s="33">
        <v>0</v>
      </c>
      <c r="K22" s="34">
        <v>3428.443384</v>
      </c>
      <c r="L22" s="33">
        <v>40343.366956</v>
      </c>
      <c r="M22" s="33">
        <v>0</v>
      </c>
      <c r="N22" s="36">
        <v>40343.366956</v>
      </c>
      <c r="O22" s="35">
        <v>3811.779057</v>
      </c>
      <c r="P22" s="33">
        <v>0</v>
      </c>
      <c r="Q22" s="34">
        <v>3811.779057</v>
      </c>
      <c r="R22" s="33">
        <v>35188.403162</v>
      </c>
      <c r="S22" s="33">
        <v>0</v>
      </c>
      <c r="T22" s="36">
        <v>35188.403162</v>
      </c>
      <c r="U22" s="26">
        <f>+((K22/Q22)-1)*100</f>
        <v>-10.056607879620872</v>
      </c>
      <c r="V22" s="31">
        <f t="shared" si="0"/>
        <v>14.649609902068095</v>
      </c>
    </row>
    <row r="23" spans="1:22" ht="15">
      <c r="A23" s="29" t="s">
        <v>9</v>
      </c>
      <c r="B23" s="8" t="s">
        <v>28</v>
      </c>
      <c r="C23" s="8" t="s">
        <v>24</v>
      </c>
      <c r="D23" s="8" t="s">
        <v>193</v>
      </c>
      <c r="E23" s="8" t="s">
        <v>188</v>
      </c>
      <c r="F23" s="8" t="s">
        <v>49</v>
      </c>
      <c r="G23" s="8" t="s">
        <v>49</v>
      </c>
      <c r="H23" s="15" t="s">
        <v>118</v>
      </c>
      <c r="I23" s="35">
        <v>7792.927952</v>
      </c>
      <c r="J23" s="33">
        <v>170.555926</v>
      </c>
      <c r="K23" s="34">
        <v>7963.483878</v>
      </c>
      <c r="L23" s="33">
        <v>54488.353641</v>
      </c>
      <c r="M23" s="33">
        <v>1016.358055</v>
      </c>
      <c r="N23" s="36">
        <v>55504.711696</v>
      </c>
      <c r="O23" s="35">
        <v>0</v>
      </c>
      <c r="P23" s="33">
        <v>0</v>
      </c>
      <c r="Q23" s="34">
        <v>0</v>
      </c>
      <c r="R23" s="33">
        <v>0</v>
      </c>
      <c r="S23" s="33">
        <v>0</v>
      </c>
      <c r="T23" s="36">
        <v>0</v>
      </c>
      <c r="U23" s="25" t="s">
        <v>17</v>
      </c>
      <c r="V23" s="30" t="s">
        <v>17</v>
      </c>
    </row>
    <row r="24" spans="1:22" ht="15">
      <c r="A24" s="29" t="s">
        <v>9</v>
      </c>
      <c r="B24" s="8" t="s">
        <v>28</v>
      </c>
      <c r="C24" s="8" t="s">
        <v>24</v>
      </c>
      <c r="D24" s="8" t="s">
        <v>193</v>
      </c>
      <c r="E24" s="8" t="s">
        <v>50</v>
      </c>
      <c r="F24" s="8" t="s">
        <v>25</v>
      </c>
      <c r="G24" s="8" t="s">
        <v>26</v>
      </c>
      <c r="H24" s="15" t="s">
        <v>51</v>
      </c>
      <c r="I24" s="35">
        <v>793.4445470000001</v>
      </c>
      <c r="J24" s="33">
        <v>72.768655</v>
      </c>
      <c r="K24" s="34">
        <v>866.213202</v>
      </c>
      <c r="L24" s="33">
        <v>9774.121415</v>
      </c>
      <c r="M24" s="33">
        <v>810.293092</v>
      </c>
      <c r="N24" s="36">
        <v>10584.414507</v>
      </c>
      <c r="O24" s="35">
        <v>907.977501</v>
      </c>
      <c r="P24" s="33">
        <v>81.830942</v>
      </c>
      <c r="Q24" s="34">
        <v>989.808443</v>
      </c>
      <c r="R24" s="33">
        <v>7657.418787</v>
      </c>
      <c r="S24" s="33">
        <v>715.054521</v>
      </c>
      <c r="T24" s="36">
        <v>8372.473309</v>
      </c>
      <c r="U24" s="26">
        <f>+((K24/Q24)-1)*100</f>
        <v>-12.48678386955323</v>
      </c>
      <c r="V24" s="31">
        <f t="shared" si="0"/>
        <v>26.41920871365777</v>
      </c>
    </row>
    <row r="25" spans="1:22" ht="15">
      <c r="A25" s="29" t="s">
        <v>9</v>
      </c>
      <c r="B25" s="8" t="s">
        <v>28</v>
      </c>
      <c r="C25" s="8" t="s">
        <v>24</v>
      </c>
      <c r="D25" s="8" t="s">
        <v>193</v>
      </c>
      <c r="E25" s="8" t="s">
        <v>117</v>
      </c>
      <c r="F25" s="8" t="s">
        <v>49</v>
      </c>
      <c r="G25" s="8" t="s">
        <v>49</v>
      </c>
      <c r="H25" s="15" t="s">
        <v>118</v>
      </c>
      <c r="I25" s="35">
        <v>303.340075</v>
      </c>
      <c r="J25" s="33">
        <v>25.29951</v>
      </c>
      <c r="K25" s="34">
        <v>328.639585</v>
      </c>
      <c r="L25" s="33">
        <v>303.340075</v>
      </c>
      <c r="M25" s="33">
        <v>25.29951</v>
      </c>
      <c r="N25" s="36">
        <v>328.639585</v>
      </c>
      <c r="O25" s="35">
        <v>0</v>
      </c>
      <c r="P25" s="33">
        <v>0</v>
      </c>
      <c r="Q25" s="34">
        <v>0</v>
      </c>
      <c r="R25" s="33">
        <v>0</v>
      </c>
      <c r="S25" s="33">
        <v>0</v>
      </c>
      <c r="T25" s="36">
        <v>0</v>
      </c>
      <c r="U25" s="25" t="s">
        <v>17</v>
      </c>
      <c r="V25" s="30" t="s">
        <v>17</v>
      </c>
    </row>
    <row r="26" spans="1:22" ht="15">
      <c r="A26" s="29" t="s">
        <v>9</v>
      </c>
      <c r="B26" s="8" t="s">
        <v>28</v>
      </c>
      <c r="C26" s="8" t="s">
        <v>24</v>
      </c>
      <c r="D26" s="8" t="s">
        <v>193</v>
      </c>
      <c r="E26" s="8" t="s">
        <v>52</v>
      </c>
      <c r="F26" s="8" t="s">
        <v>25</v>
      </c>
      <c r="G26" s="8" t="s">
        <v>26</v>
      </c>
      <c r="H26" s="15" t="s">
        <v>51</v>
      </c>
      <c r="I26" s="35">
        <v>0</v>
      </c>
      <c r="J26" s="33">
        <v>0</v>
      </c>
      <c r="K26" s="34">
        <v>0</v>
      </c>
      <c r="L26" s="33">
        <v>0</v>
      </c>
      <c r="M26" s="33">
        <v>0</v>
      </c>
      <c r="N26" s="36">
        <v>0</v>
      </c>
      <c r="O26" s="35">
        <v>0</v>
      </c>
      <c r="P26" s="33">
        <v>0</v>
      </c>
      <c r="Q26" s="34">
        <v>0</v>
      </c>
      <c r="R26" s="33">
        <v>1043.546606</v>
      </c>
      <c r="S26" s="33">
        <v>99.749884</v>
      </c>
      <c r="T26" s="36">
        <v>1143.29649</v>
      </c>
      <c r="U26" s="25" t="s">
        <v>17</v>
      </c>
      <c r="V26" s="30" t="s">
        <v>17</v>
      </c>
    </row>
    <row r="27" spans="1:22" ht="15">
      <c r="A27" s="29" t="s">
        <v>9</v>
      </c>
      <c r="B27" s="8" t="s">
        <v>28</v>
      </c>
      <c r="C27" s="8" t="s">
        <v>24</v>
      </c>
      <c r="D27" s="8" t="s">
        <v>186</v>
      </c>
      <c r="E27" s="8" t="s">
        <v>70</v>
      </c>
      <c r="F27" s="8" t="s">
        <v>39</v>
      </c>
      <c r="G27" s="8" t="s">
        <v>39</v>
      </c>
      <c r="H27" s="15" t="s">
        <v>71</v>
      </c>
      <c r="I27" s="35">
        <v>730.500716</v>
      </c>
      <c r="J27" s="33">
        <v>77.705088</v>
      </c>
      <c r="K27" s="34">
        <v>808.205804</v>
      </c>
      <c r="L27" s="33">
        <v>9490.544072</v>
      </c>
      <c r="M27" s="33">
        <v>832.789134</v>
      </c>
      <c r="N27" s="36">
        <v>10323.333206</v>
      </c>
      <c r="O27" s="35">
        <v>839.241078</v>
      </c>
      <c r="P27" s="33">
        <v>61.370792</v>
      </c>
      <c r="Q27" s="34">
        <v>900.61187</v>
      </c>
      <c r="R27" s="33">
        <v>7440.579083</v>
      </c>
      <c r="S27" s="33">
        <v>520.991873</v>
      </c>
      <c r="T27" s="36">
        <v>7961.570956</v>
      </c>
      <c r="U27" s="26">
        <f>+((K27/Q27)-1)*100</f>
        <v>-10.260365100451097</v>
      </c>
      <c r="V27" s="31">
        <f t="shared" si="0"/>
        <v>29.664525544674426</v>
      </c>
    </row>
    <row r="28" spans="1:22" ht="15">
      <c r="A28" s="29" t="s">
        <v>9</v>
      </c>
      <c r="B28" s="8" t="s">
        <v>28</v>
      </c>
      <c r="C28" s="8" t="s">
        <v>24</v>
      </c>
      <c r="D28" s="8" t="s">
        <v>243</v>
      </c>
      <c r="E28" s="8" t="s">
        <v>244</v>
      </c>
      <c r="F28" s="8" t="s">
        <v>32</v>
      </c>
      <c r="G28" s="8"/>
      <c r="H28" s="15"/>
      <c r="I28" s="35">
        <v>687.203006</v>
      </c>
      <c r="J28" s="33">
        <v>0</v>
      </c>
      <c r="K28" s="34">
        <v>687.203006</v>
      </c>
      <c r="L28" s="33">
        <v>3775.235898</v>
      </c>
      <c r="M28" s="33">
        <v>0</v>
      </c>
      <c r="N28" s="36">
        <v>3775.235898</v>
      </c>
      <c r="O28" s="35">
        <v>0</v>
      </c>
      <c r="P28" s="33">
        <v>0</v>
      </c>
      <c r="Q28" s="34">
        <v>0</v>
      </c>
      <c r="R28" s="33">
        <v>0</v>
      </c>
      <c r="S28" s="33">
        <v>0</v>
      </c>
      <c r="T28" s="36">
        <v>0</v>
      </c>
      <c r="U28" s="25" t="s">
        <v>17</v>
      </c>
      <c r="V28" s="30" t="s">
        <v>17</v>
      </c>
    </row>
    <row r="29" spans="1:22" ht="15">
      <c r="A29" s="29" t="s">
        <v>9</v>
      </c>
      <c r="B29" s="8" t="s">
        <v>28</v>
      </c>
      <c r="C29" s="8" t="s">
        <v>29</v>
      </c>
      <c r="D29" s="8" t="s">
        <v>205</v>
      </c>
      <c r="E29" s="8" t="s">
        <v>206</v>
      </c>
      <c r="F29" s="8" t="s">
        <v>25</v>
      </c>
      <c r="G29" s="8" t="s">
        <v>26</v>
      </c>
      <c r="H29" s="15" t="s">
        <v>26</v>
      </c>
      <c r="I29" s="35">
        <v>0</v>
      </c>
      <c r="J29" s="33">
        <v>2.433364</v>
      </c>
      <c r="K29" s="34">
        <v>2.433364</v>
      </c>
      <c r="L29" s="33">
        <v>0</v>
      </c>
      <c r="M29" s="33">
        <v>120.442185</v>
      </c>
      <c r="N29" s="36">
        <v>120.442185</v>
      </c>
      <c r="O29" s="35">
        <v>0</v>
      </c>
      <c r="P29" s="33">
        <v>0</v>
      </c>
      <c r="Q29" s="34">
        <v>0</v>
      </c>
      <c r="R29" s="33">
        <v>0</v>
      </c>
      <c r="S29" s="33">
        <v>0</v>
      </c>
      <c r="T29" s="36">
        <v>0</v>
      </c>
      <c r="U29" s="25" t="s">
        <v>17</v>
      </c>
      <c r="V29" s="30" t="s">
        <v>17</v>
      </c>
    </row>
    <row r="30" spans="1:22" ht="15">
      <c r="A30" s="29" t="s">
        <v>9</v>
      </c>
      <c r="B30" s="8" t="s">
        <v>28</v>
      </c>
      <c r="C30" s="8" t="s">
        <v>29</v>
      </c>
      <c r="D30" s="8" t="s">
        <v>180</v>
      </c>
      <c r="E30" s="8" t="s">
        <v>181</v>
      </c>
      <c r="F30" s="8" t="s">
        <v>37</v>
      </c>
      <c r="G30" s="8" t="s">
        <v>38</v>
      </c>
      <c r="H30" s="15" t="s">
        <v>38</v>
      </c>
      <c r="I30" s="35">
        <v>0</v>
      </c>
      <c r="J30" s="33">
        <v>0</v>
      </c>
      <c r="K30" s="34">
        <v>0</v>
      </c>
      <c r="L30" s="33">
        <v>0</v>
      </c>
      <c r="M30" s="33">
        <v>258.37406</v>
      </c>
      <c r="N30" s="36">
        <v>258.37406</v>
      </c>
      <c r="O30" s="35">
        <v>0</v>
      </c>
      <c r="P30" s="33">
        <v>30.459572</v>
      </c>
      <c r="Q30" s="34">
        <v>30.459572</v>
      </c>
      <c r="R30" s="33">
        <v>0</v>
      </c>
      <c r="S30" s="33">
        <v>247.334166</v>
      </c>
      <c r="T30" s="36">
        <v>247.334166</v>
      </c>
      <c r="U30" s="25" t="s">
        <v>17</v>
      </c>
      <c r="V30" s="31">
        <f t="shared" si="0"/>
        <v>4.463553975798051</v>
      </c>
    </row>
    <row r="31" spans="1:22" ht="15">
      <c r="A31" s="29" t="s">
        <v>9</v>
      </c>
      <c r="B31" s="8" t="s">
        <v>28</v>
      </c>
      <c r="C31" s="8" t="s">
        <v>29</v>
      </c>
      <c r="D31" s="8" t="s">
        <v>180</v>
      </c>
      <c r="E31" s="8" t="s">
        <v>240</v>
      </c>
      <c r="F31" s="8" t="s">
        <v>37</v>
      </c>
      <c r="G31" s="8" t="s">
        <v>38</v>
      </c>
      <c r="H31" s="15" t="s">
        <v>38</v>
      </c>
      <c r="I31" s="35">
        <v>0</v>
      </c>
      <c r="J31" s="33">
        <v>27.791624</v>
      </c>
      <c r="K31" s="34">
        <v>27.791624</v>
      </c>
      <c r="L31" s="33">
        <v>0</v>
      </c>
      <c r="M31" s="33">
        <v>89.6521</v>
      </c>
      <c r="N31" s="36">
        <v>89.6521</v>
      </c>
      <c r="O31" s="35">
        <v>0</v>
      </c>
      <c r="P31" s="33">
        <v>0</v>
      </c>
      <c r="Q31" s="34">
        <v>0</v>
      </c>
      <c r="R31" s="33">
        <v>0</v>
      </c>
      <c r="S31" s="33">
        <v>0</v>
      </c>
      <c r="T31" s="36">
        <v>0</v>
      </c>
      <c r="U31" s="25" t="s">
        <v>17</v>
      </c>
      <c r="V31" s="30" t="s">
        <v>17</v>
      </c>
    </row>
    <row r="32" spans="1:22" ht="15">
      <c r="A32" s="29" t="s">
        <v>9</v>
      </c>
      <c r="B32" s="8" t="s">
        <v>28</v>
      </c>
      <c r="C32" s="8" t="s">
        <v>24</v>
      </c>
      <c r="D32" s="8" t="s">
        <v>175</v>
      </c>
      <c r="E32" s="8" t="s">
        <v>72</v>
      </c>
      <c r="F32" s="8" t="s">
        <v>73</v>
      </c>
      <c r="G32" s="8" t="s">
        <v>74</v>
      </c>
      <c r="H32" s="15" t="s">
        <v>75</v>
      </c>
      <c r="I32" s="35">
        <v>14956.193083</v>
      </c>
      <c r="J32" s="33">
        <v>480.992642</v>
      </c>
      <c r="K32" s="34">
        <v>15437.185725</v>
      </c>
      <c r="L32" s="33">
        <v>173808.243328</v>
      </c>
      <c r="M32" s="33">
        <v>7245.392201</v>
      </c>
      <c r="N32" s="36">
        <v>181053.635529</v>
      </c>
      <c r="O32" s="35">
        <v>13770.496404</v>
      </c>
      <c r="P32" s="33">
        <v>661.612293</v>
      </c>
      <c r="Q32" s="34">
        <v>14432.108697</v>
      </c>
      <c r="R32" s="33">
        <v>176991.629741</v>
      </c>
      <c r="S32" s="33">
        <v>7174.977546</v>
      </c>
      <c r="T32" s="36">
        <v>184166.607287</v>
      </c>
      <c r="U32" s="26">
        <f>+((K32/Q32)-1)*100</f>
        <v>6.964173074783764</v>
      </c>
      <c r="V32" s="31">
        <f t="shared" si="0"/>
        <v>-1.6903019520519424</v>
      </c>
    </row>
    <row r="33" spans="1:22" ht="15">
      <c r="A33" s="29" t="s">
        <v>9</v>
      </c>
      <c r="B33" s="8" t="s">
        <v>28</v>
      </c>
      <c r="C33" s="8" t="s">
        <v>24</v>
      </c>
      <c r="D33" s="8" t="s">
        <v>78</v>
      </c>
      <c r="E33" s="8" t="s">
        <v>79</v>
      </c>
      <c r="F33" s="8" t="s">
        <v>80</v>
      </c>
      <c r="G33" s="8" t="s">
        <v>81</v>
      </c>
      <c r="H33" s="15" t="s">
        <v>79</v>
      </c>
      <c r="I33" s="35">
        <v>138.312897</v>
      </c>
      <c r="J33" s="33">
        <v>47.140185</v>
      </c>
      <c r="K33" s="34">
        <v>185.453082</v>
      </c>
      <c r="L33" s="33">
        <v>1522.602685</v>
      </c>
      <c r="M33" s="33">
        <v>494.964358</v>
      </c>
      <c r="N33" s="36">
        <v>2017.567043</v>
      </c>
      <c r="O33" s="35">
        <v>119.613449</v>
      </c>
      <c r="P33" s="33">
        <v>64.174865</v>
      </c>
      <c r="Q33" s="34">
        <v>183.788314</v>
      </c>
      <c r="R33" s="33">
        <v>2242.009918</v>
      </c>
      <c r="S33" s="33">
        <v>704.831208</v>
      </c>
      <c r="T33" s="36">
        <v>2946.841125</v>
      </c>
      <c r="U33" s="26">
        <f>+((K33/Q33)-1)*100</f>
        <v>0.9058073191748006</v>
      </c>
      <c r="V33" s="31">
        <f t="shared" si="0"/>
        <v>-31.53458373158817</v>
      </c>
    </row>
    <row r="34" spans="1:22" ht="15">
      <c r="A34" s="29" t="s">
        <v>9</v>
      </c>
      <c r="B34" s="8" t="s">
        <v>28</v>
      </c>
      <c r="C34" s="8" t="s">
        <v>24</v>
      </c>
      <c r="D34" s="8" t="s">
        <v>82</v>
      </c>
      <c r="E34" s="8" t="s">
        <v>83</v>
      </c>
      <c r="F34" s="8" t="s">
        <v>84</v>
      </c>
      <c r="G34" s="8" t="s">
        <v>85</v>
      </c>
      <c r="H34" s="15" t="s">
        <v>86</v>
      </c>
      <c r="I34" s="35">
        <v>4233.1443</v>
      </c>
      <c r="J34" s="33">
        <v>151.93626</v>
      </c>
      <c r="K34" s="34">
        <v>4385.08056</v>
      </c>
      <c r="L34" s="33">
        <v>41326.08915</v>
      </c>
      <c r="M34" s="33">
        <v>1779.6683</v>
      </c>
      <c r="N34" s="36">
        <v>43105.75745</v>
      </c>
      <c r="O34" s="35">
        <v>3463.23808</v>
      </c>
      <c r="P34" s="33">
        <v>224.48039</v>
      </c>
      <c r="Q34" s="34">
        <v>3687.71847</v>
      </c>
      <c r="R34" s="33">
        <v>32104.96714</v>
      </c>
      <c r="S34" s="33">
        <v>1717.75378</v>
      </c>
      <c r="T34" s="36">
        <v>33822.72092</v>
      </c>
      <c r="U34" s="26">
        <f>+((K34/Q34)-1)*100</f>
        <v>18.91039393796241</v>
      </c>
      <c r="V34" s="31">
        <f t="shared" si="0"/>
        <v>27.44615535798236</v>
      </c>
    </row>
    <row r="35" spans="1:22" ht="15">
      <c r="A35" s="29" t="s">
        <v>9</v>
      </c>
      <c r="B35" s="8" t="s">
        <v>28</v>
      </c>
      <c r="C35" s="8" t="s">
        <v>24</v>
      </c>
      <c r="D35" s="8" t="s">
        <v>87</v>
      </c>
      <c r="E35" s="8" t="s">
        <v>88</v>
      </c>
      <c r="F35" s="8" t="s">
        <v>25</v>
      </c>
      <c r="G35" s="8" t="s">
        <v>89</v>
      </c>
      <c r="H35" s="15" t="s">
        <v>90</v>
      </c>
      <c r="I35" s="35">
        <v>2966.344416</v>
      </c>
      <c r="J35" s="33">
        <v>7.653906</v>
      </c>
      <c r="K35" s="34">
        <v>2973.998322</v>
      </c>
      <c r="L35" s="33">
        <v>32098.693972</v>
      </c>
      <c r="M35" s="33">
        <v>68.152371</v>
      </c>
      <c r="N35" s="36">
        <v>32166.846343</v>
      </c>
      <c r="O35" s="35">
        <v>2670.3135</v>
      </c>
      <c r="P35" s="33">
        <v>5.7436</v>
      </c>
      <c r="Q35" s="34">
        <v>2676.0571</v>
      </c>
      <c r="R35" s="33">
        <v>24328.066644</v>
      </c>
      <c r="S35" s="33">
        <v>51.735468</v>
      </c>
      <c r="T35" s="36">
        <v>24379.802112</v>
      </c>
      <c r="U35" s="26">
        <f>+((K35/Q35)-1)*100</f>
        <v>11.133589862488357</v>
      </c>
      <c r="V35" s="31">
        <f t="shared" si="0"/>
        <v>31.94055552718016</v>
      </c>
    </row>
    <row r="36" spans="1:22" ht="15">
      <c r="A36" s="29" t="s">
        <v>9</v>
      </c>
      <c r="B36" s="8" t="s">
        <v>28</v>
      </c>
      <c r="C36" s="8" t="s">
        <v>24</v>
      </c>
      <c r="D36" s="8" t="s">
        <v>87</v>
      </c>
      <c r="E36" s="8" t="s">
        <v>91</v>
      </c>
      <c r="F36" s="8" t="s">
        <v>25</v>
      </c>
      <c r="G36" s="8" t="s">
        <v>89</v>
      </c>
      <c r="H36" s="15" t="s">
        <v>92</v>
      </c>
      <c r="I36" s="35">
        <v>160.01862</v>
      </c>
      <c r="J36" s="33">
        <v>0.384345</v>
      </c>
      <c r="K36" s="34">
        <v>160.402965</v>
      </c>
      <c r="L36" s="33">
        <v>596.90328</v>
      </c>
      <c r="M36" s="33">
        <v>1.101749</v>
      </c>
      <c r="N36" s="36">
        <v>598.005029</v>
      </c>
      <c r="O36" s="35">
        <v>0</v>
      </c>
      <c r="P36" s="33">
        <v>0</v>
      </c>
      <c r="Q36" s="34">
        <v>0</v>
      </c>
      <c r="R36" s="33">
        <v>99.090154</v>
      </c>
      <c r="S36" s="33">
        <v>0.14159</v>
      </c>
      <c r="T36" s="36">
        <v>99.231744</v>
      </c>
      <c r="U36" s="25" t="s">
        <v>17</v>
      </c>
      <c r="V36" s="30" t="s">
        <v>17</v>
      </c>
    </row>
    <row r="37" spans="1:22" ht="15">
      <c r="A37" s="29" t="s">
        <v>9</v>
      </c>
      <c r="B37" s="8" t="s">
        <v>28</v>
      </c>
      <c r="C37" s="8" t="s">
        <v>24</v>
      </c>
      <c r="D37" s="8" t="s">
        <v>93</v>
      </c>
      <c r="E37" s="8" t="s">
        <v>187</v>
      </c>
      <c r="F37" s="8" t="s">
        <v>20</v>
      </c>
      <c r="G37" s="8" t="s">
        <v>95</v>
      </c>
      <c r="H37" s="15" t="s">
        <v>96</v>
      </c>
      <c r="I37" s="35">
        <v>0</v>
      </c>
      <c r="J37" s="33">
        <v>0</v>
      </c>
      <c r="K37" s="34">
        <v>0</v>
      </c>
      <c r="L37" s="33">
        <v>7549.44472</v>
      </c>
      <c r="M37" s="33">
        <v>107.70173</v>
      </c>
      <c r="N37" s="36">
        <v>7657.14645</v>
      </c>
      <c r="O37" s="35">
        <v>472.223016</v>
      </c>
      <c r="P37" s="33">
        <v>9.72951</v>
      </c>
      <c r="Q37" s="34">
        <v>481.952526</v>
      </c>
      <c r="R37" s="33">
        <v>2737.00291</v>
      </c>
      <c r="S37" s="33">
        <v>44.979929</v>
      </c>
      <c r="T37" s="36">
        <v>2781.982839</v>
      </c>
      <c r="U37" s="25" t="s">
        <v>17</v>
      </c>
      <c r="V37" s="30" t="s">
        <v>17</v>
      </c>
    </row>
    <row r="38" spans="1:22" ht="15">
      <c r="A38" s="29" t="s">
        <v>9</v>
      </c>
      <c r="B38" s="8" t="s">
        <v>28</v>
      </c>
      <c r="C38" s="8" t="s">
        <v>24</v>
      </c>
      <c r="D38" s="8" t="s">
        <v>93</v>
      </c>
      <c r="E38" s="8" t="s">
        <v>94</v>
      </c>
      <c r="F38" s="8" t="s">
        <v>20</v>
      </c>
      <c r="G38" s="8" t="s">
        <v>95</v>
      </c>
      <c r="H38" s="15" t="s">
        <v>96</v>
      </c>
      <c r="I38" s="35">
        <v>0</v>
      </c>
      <c r="J38" s="33">
        <v>0</v>
      </c>
      <c r="K38" s="34">
        <v>0</v>
      </c>
      <c r="L38" s="33">
        <v>0</v>
      </c>
      <c r="M38" s="33">
        <v>0</v>
      </c>
      <c r="N38" s="36">
        <v>0</v>
      </c>
      <c r="O38" s="35">
        <v>0</v>
      </c>
      <c r="P38" s="33">
        <v>0</v>
      </c>
      <c r="Q38" s="34">
        <v>0</v>
      </c>
      <c r="R38" s="33">
        <v>3742.183308</v>
      </c>
      <c r="S38" s="33">
        <v>59.767405</v>
      </c>
      <c r="T38" s="36">
        <v>3801.950713</v>
      </c>
      <c r="U38" s="25" t="s">
        <v>17</v>
      </c>
      <c r="V38" s="30" t="s">
        <v>17</v>
      </c>
    </row>
    <row r="39" spans="1:22" ht="15">
      <c r="A39" s="29" t="s">
        <v>9</v>
      </c>
      <c r="B39" s="8" t="s">
        <v>28</v>
      </c>
      <c r="C39" s="8" t="s">
        <v>24</v>
      </c>
      <c r="D39" s="8" t="s">
        <v>97</v>
      </c>
      <c r="E39" s="8" t="s">
        <v>98</v>
      </c>
      <c r="F39" s="8" t="s">
        <v>32</v>
      </c>
      <c r="G39" s="8" t="s">
        <v>99</v>
      </c>
      <c r="H39" s="15" t="s">
        <v>100</v>
      </c>
      <c r="I39" s="35">
        <v>1036.8474</v>
      </c>
      <c r="J39" s="33">
        <v>63.1389</v>
      </c>
      <c r="K39" s="34">
        <v>1099.9863</v>
      </c>
      <c r="L39" s="33">
        <v>12300.5146</v>
      </c>
      <c r="M39" s="33">
        <v>666.53588</v>
      </c>
      <c r="N39" s="36">
        <v>12967.05048</v>
      </c>
      <c r="O39" s="35">
        <v>1820.556</v>
      </c>
      <c r="P39" s="33">
        <v>80.5372</v>
      </c>
      <c r="Q39" s="34">
        <v>1901.0932</v>
      </c>
      <c r="R39" s="33">
        <v>19583.035</v>
      </c>
      <c r="S39" s="33">
        <v>1074.8149</v>
      </c>
      <c r="T39" s="36">
        <v>20657.8499</v>
      </c>
      <c r="U39" s="26">
        <f>+((K39/Q39)-1)*100</f>
        <v>-42.13927544425492</v>
      </c>
      <c r="V39" s="31">
        <f t="shared" si="0"/>
        <v>-37.22942831528658</v>
      </c>
    </row>
    <row r="40" spans="1:22" ht="15">
      <c r="A40" s="29" t="s">
        <v>9</v>
      </c>
      <c r="B40" s="8" t="s">
        <v>28</v>
      </c>
      <c r="C40" s="8" t="s">
        <v>24</v>
      </c>
      <c r="D40" s="8" t="s">
        <v>97</v>
      </c>
      <c r="E40" s="8" t="s">
        <v>101</v>
      </c>
      <c r="F40" s="8" t="s">
        <v>32</v>
      </c>
      <c r="G40" s="8" t="s">
        <v>99</v>
      </c>
      <c r="H40" s="15" t="s">
        <v>100</v>
      </c>
      <c r="I40" s="35">
        <v>700.7396</v>
      </c>
      <c r="J40" s="33">
        <v>42.7924</v>
      </c>
      <c r="K40" s="34">
        <v>743.532</v>
      </c>
      <c r="L40" s="33">
        <v>6897.8625</v>
      </c>
      <c r="M40" s="33">
        <v>368.80256</v>
      </c>
      <c r="N40" s="36">
        <v>7266.66506</v>
      </c>
      <c r="O40" s="35">
        <v>897.156</v>
      </c>
      <c r="P40" s="33">
        <v>39.7078</v>
      </c>
      <c r="Q40" s="34">
        <v>936.8638</v>
      </c>
      <c r="R40" s="33">
        <v>6341.447</v>
      </c>
      <c r="S40" s="33">
        <v>321.5063</v>
      </c>
      <c r="T40" s="36">
        <v>6662.9533</v>
      </c>
      <c r="U40" s="26">
        <f>+((K40/Q40)-1)*100</f>
        <v>-20.63606257387679</v>
      </c>
      <c r="V40" s="31">
        <f t="shared" si="0"/>
        <v>9.060723268163983</v>
      </c>
    </row>
    <row r="41" spans="1:22" ht="15">
      <c r="A41" s="29" t="s">
        <v>9</v>
      </c>
      <c r="B41" s="8" t="s">
        <v>28</v>
      </c>
      <c r="C41" s="8" t="s">
        <v>24</v>
      </c>
      <c r="D41" s="8" t="s">
        <v>203</v>
      </c>
      <c r="E41" s="8" t="s">
        <v>70</v>
      </c>
      <c r="F41" s="8" t="s">
        <v>39</v>
      </c>
      <c r="G41" s="8" t="s">
        <v>39</v>
      </c>
      <c r="H41" s="15" t="s">
        <v>71</v>
      </c>
      <c r="I41" s="35">
        <v>0</v>
      </c>
      <c r="J41" s="33">
        <v>0</v>
      </c>
      <c r="K41" s="34">
        <v>0</v>
      </c>
      <c r="L41" s="33">
        <v>0</v>
      </c>
      <c r="M41" s="33">
        <v>0</v>
      </c>
      <c r="N41" s="36">
        <v>0</v>
      </c>
      <c r="O41" s="35">
        <v>0</v>
      </c>
      <c r="P41" s="33">
        <v>0</v>
      </c>
      <c r="Q41" s="34">
        <v>0</v>
      </c>
      <c r="R41" s="33">
        <v>4781.523302</v>
      </c>
      <c r="S41" s="33">
        <v>348.570961</v>
      </c>
      <c r="T41" s="36">
        <v>5130.094263</v>
      </c>
      <c r="U41" s="25" t="s">
        <v>17</v>
      </c>
      <c r="V41" s="30" t="s">
        <v>17</v>
      </c>
    </row>
    <row r="42" spans="1:22" ht="15">
      <c r="A42" s="29" t="s">
        <v>9</v>
      </c>
      <c r="B42" s="8" t="s">
        <v>28</v>
      </c>
      <c r="C42" s="8" t="s">
        <v>24</v>
      </c>
      <c r="D42" s="8" t="s">
        <v>172</v>
      </c>
      <c r="E42" s="8" t="s">
        <v>173</v>
      </c>
      <c r="F42" s="8" t="s">
        <v>49</v>
      </c>
      <c r="G42" s="8" t="s">
        <v>49</v>
      </c>
      <c r="H42" s="15" t="s">
        <v>118</v>
      </c>
      <c r="I42" s="35">
        <v>0</v>
      </c>
      <c r="J42" s="33">
        <v>0</v>
      </c>
      <c r="K42" s="34">
        <v>0</v>
      </c>
      <c r="L42" s="33">
        <v>128.429</v>
      </c>
      <c r="M42" s="33">
        <v>0</v>
      </c>
      <c r="N42" s="36">
        <v>128.429</v>
      </c>
      <c r="O42" s="35">
        <v>0</v>
      </c>
      <c r="P42" s="33">
        <v>0</v>
      </c>
      <c r="Q42" s="34">
        <v>0</v>
      </c>
      <c r="R42" s="33">
        <v>233.66</v>
      </c>
      <c r="S42" s="33">
        <v>0</v>
      </c>
      <c r="T42" s="36">
        <v>233.66</v>
      </c>
      <c r="U42" s="25" t="s">
        <v>17</v>
      </c>
      <c r="V42" s="31">
        <f t="shared" si="0"/>
        <v>-45.03594967046135</v>
      </c>
    </row>
    <row r="43" spans="1:22" ht="15">
      <c r="A43" s="29" t="s">
        <v>9</v>
      </c>
      <c r="B43" s="8" t="s">
        <v>28</v>
      </c>
      <c r="C43" s="8" t="s">
        <v>24</v>
      </c>
      <c r="D43" s="8" t="s">
        <v>207</v>
      </c>
      <c r="E43" s="8" t="s">
        <v>208</v>
      </c>
      <c r="F43" s="8" t="s">
        <v>25</v>
      </c>
      <c r="G43" s="8" t="s">
        <v>209</v>
      </c>
      <c r="H43" s="15" t="s">
        <v>210</v>
      </c>
      <c r="I43" s="35">
        <v>0</v>
      </c>
      <c r="J43" s="33">
        <v>0</v>
      </c>
      <c r="K43" s="34">
        <v>0</v>
      </c>
      <c r="L43" s="33">
        <v>0</v>
      </c>
      <c r="M43" s="33">
        <v>0</v>
      </c>
      <c r="N43" s="36">
        <v>0</v>
      </c>
      <c r="O43" s="35">
        <v>0</v>
      </c>
      <c r="P43" s="33">
        <v>0</v>
      </c>
      <c r="Q43" s="34">
        <v>0</v>
      </c>
      <c r="R43" s="33">
        <v>1131.625501</v>
      </c>
      <c r="S43" s="33">
        <v>0</v>
      </c>
      <c r="T43" s="36">
        <v>1131.625501</v>
      </c>
      <c r="U43" s="25" t="s">
        <v>17</v>
      </c>
      <c r="V43" s="30" t="s">
        <v>17</v>
      </c>
    </row>
    <row r="44" spans="1:22" ht="15">
      <c r="A44" s="29" t="s">
        <v>9</v>
      </c>
      <c r="B44" s="8" t="s">
        <v>28</v>
      </c>
      <c r="C44" s="8" t="s">
        <v>24</v>
      </c>
      <c r="D44" s="8" t="s">
        <v>102</v>
      </c>
      <c r="E44" s="8" t="s">
        <v>164</v>
      </c>
      <c r="F44" s="8" t="s">
        <v>104</v>
      </c>
      <c r="G44" s="8" t="s">
        <v>105</v>
      </c>
      <c r="H44" s="15" t="s">
        <v>165</v>
      </c>
      <c r="I44" s="35">
        <v>146.465998</v>
      </c>
      <c r="J44" s="33">
        <v>67.063402</v>
      </c>
      <c r="K44" s="34">
        <v>213.529401</v>
      </c>
      <c r="L44" s="33">
        <v>862.941324</v>
      </c>
      <c r="M44" s="33">
        <v>295.841495</v>
      </c>
      <c r="N44" s="36">
        <v>1158.782819</v>
      </c>
      <c r="O44" s="35">
        <v>201.913088</v>
      </c>
      <c r="P44" s="33">
        <v>46.206954</v>
      </c>
      <c r="Q44" s="34">
        <v>248.120043</v>
      </c>
      <c r="R44" s="33">
        <v>2044.262165</v>
      </c>
      <c r="S44" s="33">
        <v>508.963086</v>
      </c>
      <c r="T44" s="36">
        <v>2553.225252</v>
      </c>
      <c r="U44" s="26">
        <f>+((K44/Q44)-1)*100</f>
        <v>-13.941091409531959</v>
      </c>
      <c r="V44" s="31">
        <f t="shared" si="0"/>
        <v>-54.61493974758793</v>
      </c>
    </row>
    <row r="45" spans="1:22" ht="15">
      <c r="A45" s="29" t="s">
        <v>9</v>
      </c>
      <c r="B45" s="8" t="s">
        <v>28</v>
      </c>
      <c r="C45" s="8" t="s">
        <v>24</v>
      </c>
      <c r="D45" s="8" t="s">
        <v>102</v>
      </c>
      <c r="E45" s="8" t="s">
        <v>103</v>
      </c>
      <c r="F45" s="8" t="s">
        <v>104</v>
      </c>
      <c r="G45" s="8" t="s">
        <v>105</v>
      </c>
      <c r="H45" s="15" t="s">
        <v>106</v>
      </c>
      <c r="I45" s="35">
        <v>0</v>
      </c>
      <c r="J45" s="33">
        <v>0</v>
      </c>
      <c r="K45" s="34">
        <v>0</v>
      </c>
      <c r="L45" s="33">
        <v>0</v>
      </c>
      <c r="M45" s="33">
        <v>0</v>
      </c>
      <c r="N45" s="36">
        <v>0</v>
      </c>
      <c r="O45" s="35">
        <v>0</v>
      </c>
      <c r="P45" s="33">
        <v>0</v>
      </c>
      <c r="Q45" s="34">
        <v>0</v>
      </c>
      <c r="R45" s="33">
        <v>31.430971</v>
      </c>
      <c r="S45" s="33">
        <v>10.333818</v>
      </c>
      <c r="T45" s="36">
        <v>41.764789</v>
      </c>
      <c r="U45" s="25" t="s">
        <v>17</v>
      </c>
      <c r="V45" s="30" t="s">
        <v>17</v>
      </c>
    </row>
    <row r="46" spans="1:22" ht="15">
      <c r="A46" s="29" t="s">
        <v>9</v>
      </c>
      <c r="B46" s="8" t="s">
        <v>28</v>
      </c>
      <c r="C46" s="8" t="s">
        <v>24</v>
      </c>
      <c r="D46" s="8" t="s">
        <v>102</v>
      </c>
      <c r="E46" s="8" t="s">
        <v>241</v>
      </c>
      <c r="F46" s="8" t="s">
        <v>104</v>
      </c>
      <c r="G46" s="8" t="s">
        <v>105</v>
      </c>
      <c r="H46" s="15" t="s">
        <v>242</v>
      </c>
      <c r="I46" s="35">
        <v>0</v>
      </c>
      <c r="J46" s="33">
        <v>0</v>
      </c>
      <c r="K46" s="34">
        <v>0</v>
      </c>
      <c r="L46" s="33">
        <v>0</v>
      </c>
      <c r="M46" s="33">
        <v>0</v>
      </c>
      <c r="N46" s="36">
        <v>0</v>
      </c>
      <c r="O46" s="35">
        <v>0</v>
      </c>
      <c r="P46" s="33">
        <v>0</v>
      </c>
      <c r="Q46" s="34">
        <v>0</v>
      </c>
      <c r="R46" s="33">
        <v>0</v>
      </c>
      <c r="S46" s="33">
        <v>29.614375</v>
      </c>
      <c r="T46" s="36">
        <v>29.614375</v>
      </c>
      <c r="U46" s="25" t="s">
        <v>17</v>
      </c>
      <c r="V46" s="30" t="s">
        <v>17</v>
      </c>
    </row>
    <row r="47" spans="1:22" ht="15">
      <c r="A47" s="29" t="s">
        <v>9</v>
      </c>
      <c r="B47" s="8" t="s">
        <v>28</v>
      </c>
      <c r="C47" s="8" t="s">
        <v>29</v>
      </c>
      <c r="D47" s="8" t="s">
        <v>223</v>
      </c>
      <c r="E47" s="8" t="s">
        <v>228</v>
      </c>
      <c r="F47" s="8" t="s">
        <v>32</v>
      </c>
      <c r="G47" s="8" t="s">
        <v>224</v>
      </c>
      <c r="H47" s="15" t="s">
        <v>225</v>
      </c>
      <c r="I47" s="35">
        <v>49.3335</v>
      </c>
      <c r="J47" s="33">
        <v>10.02333</v>
      </c>
      <c r="K47" s="34">
        <v>59.35683</v>
      </c>
      <c r="L47" s="33">
        <v>279.336092</v>
      </c>
      <c r="M47" s="33">
        <v>22.112583</v>
      </c>
      <c r="N47" s="36">
        <v>301.448675</v>
      </c>
      <c r="O47" s="35">
        <v>0</v>
      </c>
      <c r="P47" s="33">
        <v>0</v>
      </c>
      <c r="Q47" s="34">
        <v>0</v>
      </c>
      <c r="R47" s="33">
        <v>0</v>
      </c>
      <c r="S47" s="33">
        <v>0</v>
      </c>
      <c r="T47" s="36">
        <v>0</v>
      </c>
      <c r="U47" s="25" t="s">
        <v>17</v>
      </c>
      <c r="V47" s="30" t="s">
        <v>17</v>
      </c>
    </row>
    <row r="48" spans="1:22" ht="15">
      <c r="A48" s="29" t="s">
        <v>9</v>
      </c>
      <c r="B48" s="8" t="s">
        <v>28</v>
      </c>
      <c r="C48" s="8" t="s">
        <v>24</v>
      </c>
      <c r="D48" s="8" t="s">
        <v>252</v>
      </c>
      <c r="E48" s="8" t="s">
        <v>253</v>
      </c>
      <c r="F48" s="8" t="s">
        <v>32</v>
      </c>
      <c r="G48" s="8" t="s">
        <v>254</v>
      </c>
      <c r="H48" s="15" t="s">
        <v>254</v>
      </c>
      <c r="I48" s="35">
        <v>9.951808</v>
      </c>
      <c r="J48" s="33">
        <v>0</v>
      </c>
      <c r="K48" s="34">
        <v>9.951808</v>
      </c>
      <c r="L48" s="33">
        <v>9.951808</v>
      </c>
      <c r="M48" s="33">
        <v>0</v>
      </c>
      <c r="N48" s="36">
        <v>9.951808</v>
      </c>
      <c r="O48" s="35">
        <v>0</v>
      </c>
      <c r="P48" s="33">
        <v>0</v>
      </c>
      <c r="Q48" s="34">
        <v>0</v>
      </c>
      <c r="R48" s="33">
        <v>0</v>
      </c>
      <c r="S48" s="33">
        <v>0</v>
      </c>
      <c r="T48" s="36">
        <v>0</v>
      </c>
      <c r="U48" s="25" t="s">
        <v>17</v>
      </c>
      <c r="V48" s="30" t="s">
        <v>17</v>
      </c>
    </row>
    <row r="49" spans="1:22" ht="15">
      <c r="A49" s="29" t="s">
        <v>9</v>
      </c>
      <c r="B49" s="8" t="s">
        <v>28</v>
      </c>
      <c r="C49" s="8" t="s">
        <v>24</v>
      </c>
      <c r="D49" s="8" t="s">
        <v>107</v>
      </c>
      <c r="E49" s="8" t="s">
        <v>108</v>
      </c>
      <c r="F49" s="8" t="s">
        <v>39</v>
      </c>
      <c r="G49" s="8" t="s">
        <v>40</v>
      </c>
      <c r="H49" s="15" t="s">
        <v>40</v>
      </c>
      <c r="I49" s="35">
        <v>0</v>
      </c>
      <c r="J49" s="33">
        <v>17.385643</v>
      </c>
      <c r="K49" s="34">
        <v>17.385643</v>
      </c>
      <c r="L49" s="33">
        <v>0</v>
      </c>
      <c r="M49" s="33">
        <v>423.578692</v>
      </c>
      <c r="N49" s="36">
        <v>423.578692</v>
      </c>
      <c r="O49" s="35">
        <v>0</v>
      </c>
      <c r="P49" s="33">
        <v>25.18217</v>
      </c>
      <c r="Q49" s="34">
        <v>25.18217</v>
      </c>
      <c r="R49" s="33">
        <v>603.980183</v>
      </c>
      <c r="S49" s="33">
        <v>190.60452</v>
      </c>
      <c r="T49" s="36">
        <v>794.584703</v>
      </c>
      <c r="U49" s="26">
        <f>+((K49/Q49)-1)*100</f>
        <v>-30.96050499222266</v>
      </c>
      <c r="V49" s="31">
        <f t="shared" si="0"/>
        <v>-46.69181392483968</v>
      </c>
    </row>
    <row r="50" spans="1:22" ht="15">
      <c r="A50" s="29" t="s">
        <v>9</v>
      </c>
      <c r="B50" s="8" t="s">
        <v>28</v>
      </c>
      <c r="C50" s="8" t="s">
        <v>29</v>
      </c>
      <c r="D50" s="8" t="s">
        <v>109</v>
      </c>
      <c r="E50" s="8" t="s">
        <v>110</v>
      </c>
      <c r="F50" s="8" t="s">
        <v>32</v>
      </c>
      <c r="G50" s="8" t="s">
        <v>111</v>
      </c>
      <c r="H50" s="15" t="s">
        <v>112</v>
      </c>
      <c r="I50" s="35">
        <v>53.87985</v>
      </c>
      <c r="J50" s="33">
        <v>6.62316</v>
      </c>
      <c r="K50" s="34">
        <v>60.50301</v>
      </c>
      <c r="L50" s="33">
        <v>559.687834</v>
      </c>
      <c r="M50" s="33">
        <v>120.138734</v>
      </c>
      <c r="N50" s="36">
        <v>679.826568</v>
      </c>
      <c r="O50" s="35">
        <v>75.0607</v>
      </c>
      <c r="P50" s="33">
        <v>7.29179</v>
      </c>
      <c r="Q50" s="34">
        <v>82.35249</v>
      </c>
      <c r="R50" s="33">
        <v>536.224777</v>
      </c>
      <c r="S50" s="33">
        <v>37.146566</v>
      </c>
      <c r="T50" s="36">
        <v>573.371344</v>
      </c>
      <c r="U50" s="26">
        <f>+((K50/Q50)-1)*100</f>
        <v>-26.53165678414824</v>
      </c>
      <c r="V50" s="31">
        <f t="shared" si="0"/>
        <v>18.56654070943593</v>
      </c>
    </row>
    <row r="51" spans="1:22" ht="15">
      <c r="A51" s="29" t="s">
        <v>9</v>
      </c>
      <c r="B51" s="8" t="s">
        <v>28</v>
      </c>
      <c r="C51" s="8" t="s">
        <v>24</v>
      </c>
      <c r="D51" s="8" t="s">
        <v>211</v>
      </c>
      <c r="E51" s="8" t="s">
        <v>212</v>
      </c>
      <c r="F51" s="8" t="s">
        <v>32</v>
      </c>
      <c r="G51" s="8" t="s">
        <v>213</v>
      </c>
      <c r="H51" s="15" t="s">
        <v>214</v>
      </c>
      <c r="I51" s="35">
        <v>0</v>
      </c>
      <c r="J51" s="33">
        <v>0.221284</v>
      </c>
      <c r="K51" s="34">
        <v>0.221284</v>
      </c>
      <c r="L51" s="33">
        <v>0</v>
      </c>
      <c r="M51" s="33">
        <v>4.710133</v>
      </c>
      <c r="N51" s="36">
        <v>4.710133</v>
      </c>
      <c r="O51" s="35">
        <v>0</v>
      </c>
      <c r="P51" s="33">
        <v>0</v>
      </c>
      <c r="Q51" s="34">
        <v>0</v>
      </c>
      <c r="R51" s="33">
        <v>0</v>
      </c>
      <c r="S51" s="33">
        <v>0</v>
      </c>
      <c r="T51" s="36">
        <v>0</v>
      </c>
      <c r="U51" s="25" t="s">
        <v>17</v>
      </c>
      <c r="V51" s="30" t="s">
        <v>17</v>
      </c>
    </row>
    <row r="52" spans="1:22" ht="15">
      <c r="A52" s="29" t="s">
        <v>9</v>
      </c>
      <c r="B52" s="8" t="s">
        <v>28</v>
      </c>
      <c r="C52" s="8" t="s">
        <v>24</v>
      </c>
      <c r="D52" s="8" t="s">
        <v>113</v>
      </c>
      <c r="E52" s="8" t="s">
        <v>204</v>
      </c>
      <c r="F52" s="8" t="s">
        <v>49</v>
      </c>
      <c r="G52" s="8" t="s">
        <v>49</v>
      </c>
      <c r="H52" s="15" t="s">
        <v>115</v>
      </c>
      <c r="I52" s="35">
        <v>802.325077</v>
      </c>
      <c r="J52" s="33">
        <v>102.402408</v>
      </c>
      <c r="K52" s="34">
        <v>904.727485</v>
      </c>
      <c r="L52" s="33">
        <v>2322.614561</v>
      </c>
      <c r="M52" s="33">
        <v>222.332257</v>
      </c>
      <c r="N52" s="36">
        <v>2544.946818</v>
      </c>
      <c r="O52" s="35">
        <v>0</v>
      </c>
      <c r="P52" s="33">
        <v>0</v>
      </c>
      <c r="Q52" s="34">
        <v>0</v>
      </c>
      <c r="R52" s="33">
        <v>9679.638683</v>
      </c>
      <c r="S52" s="33">
        <v>523.15465</v>
      </c>
      <c r="T52" s="36">
        <v>10202.793332</v>
      </c>
      <c r="U52" s="25" t="s">
        <v>17</v>
      </c>
      <c r="V52" s="31">
        <f t="shared" si="0"/>
        <v>-75.05637196415574</v>
      </c>
    </row>
    <row r="53" spans="1:22" ht="15">
      <c r="A53" s="29" t="s">
        <v>9</v>
      </c>
      <c r="B53" s="8" t="s">
        <v>194</v>
      </c>
      <c r="C53" s="8" t="s">
        <v>24</v>
      </c>
      <c r="D53" s="8" t="s">
        <v>113</v>
      </c>
      <c r="E53" s="8" t="s">
        <v>204</v>
      </c>
      <c r="F53" s="8" t="s">
        <v>49</v>
      </c>
      <c r="G53" s="8" t="s">
        <v>49</v>
      </c>
      <c r="H53" s="15" t="s">
        <v>115</v>
      </c>
      <c r="I53" s="35">
        <v>0</v>
      </c>
      <c r="J53" s="33">
        <v>0.003945</v>
      </c>
      <c r="K53" s="34">
        <v>0.003945</v>
      </c>
      <c r="L53" s="33">
        <v>0</v>
      </c>
      <c r="M53" s="33">
        <v>0.003945</v>
      </c>
      <c r="N53" s="36">
        <v>0.003945</v>
      </c>
      <c r="O53" s="35">
        <v>0</v>
      </c>
      <c r="P53" s="33">
        <v>0</v>
      </c>
      <c r="Q53" s="34">
        <v>0</v>
      </c>
      <c r="R53" s="33">
        <v>0</v>
      </c>
      <c r="S53" s="33">
        <v>0.001972</v>
      </c>
      <c r="T53" s="36">
        <v>0.001972</v>
      </c>
      <c r="U53" s="25" t="s">
        <v>17</v>
      </c>
      <c r="V53" s="30" t="s">
        <v>17</v>
      </c>
    </row>
    <row r="54" spans="1:22" ht="15">
      <c r="A54" s="29" t="s">
        <v>9</v>
      </c>
      <c r="B54" s="8" t="s">
        <v>28</v>
      </c>
      <c r="C54" s="8" t="s">
        <v>24</v>
      </c>
      <c r="D54" s="8" t="s">
        <v>113</v>
      </c>
      <c r="E54" s="8" t="s">
        <v>114</v>
      </c>
      <c r="F54" s="8" t="s">
        <v>49</v>
      </c>
      <c r="G54" s="8" t="s">
        <v>49</v>
      </c>
      <c r="H54" s="15" t="s">
        <v>115</v>
      </c>
      <c r="I54" s="35">
        <v>0</v>
      </c>
      <c r="J54" s="33">
        <v>0</v>
      </c>
      <c r="K54" s="34">
        <v>0</v>
      </c>
      <c r="L54" s="33">
        <v>0</v>
      </c>
      <c r="M54" s="33">
        <v>0</v>
      </c>
      <c r="N54" s="36">
        <v>0</v>
      </c>
      <c r="O54" s="35">
        <v>0</v>
      </c>
      <c r="P54" s="33">
        <v>0</v>
      </c>
      <c r="Q54" s="34">
        <v>0</v>
      </c>
      <c r="R54" s="33">
        <v>2647.202023</v>
      </c>
      <c r="S54" s="33">
        <v>171.109686</v>
      </c>
      <c r="T54" s="36">
        <v>2818.311709</v>
      </c>
      <c r="U54" s="25" t="s">
        <v>17</v>
      </c>
      <c r="V54" s="30" t="s">
        <v>17</v>
      </c>
    </row>
    <row r="55" spans="1:22" ht="15">
      <c r="A55" s="29" t="s">
        <v>9</v>
      </c>
      <c r="B55" s="8" t="s">
        <v>194</v>
      </c>
      <c r="C55" s="8" t="s">
        <v>24</v>
      </c>
      <c r="D55" s="8" t="s">
        <v>113</v>
      </c>
      <c r="E55" s="8" t="s">
        <v>114</v>
      </c>
      <c r="F55" s="8" t="s">
        <v>49</v>
      </c>
      <c r="G55" s="8" t="s">
        <v>49</v>
      </c>
      <c r="H55" s="15" t="s">
        <v>115</v>
      </c>
      <c r="I55" s="35">
        <v>0</v>
      </c>
      <c r="J55" s="33">
        <v>0</v>
      </c>
      <c r="K55" s="34">
        <v>0</v>
      </c>
      <c r="L55" s="33">
        <v>0</v>
      </c>
      <c r="M55" s="33">
        <v>0</v>
      </c>
      <c r="N55" s="36">
        <v>0</v>
      </c>
      <c r="O55" s="35">
        <v>0</v>
      </c>
      <c r="P55" s="33">
        <v>0</v>
      </c>
      <c r="Q55" s="34">
        <v>0</v>
      </c>
      <c r="R55" s="33">
        <v>0</v>
      </c>
      <c r="S55" s="33">
        <v>0.000964</v>
      </c>
      <c r="T55" s="36">
        <v>0.000964</v>
      </c>
      <c r="U55" s="25" t="s">
        <v>17</v>
      </c>
      <c r="V55" s="30" t="s">
        <v>17</v>
      </c>
    </row>
    <row r="56" spans="1:22" ht="15">
      <c r="A56" s="29" t="s">
        <v>9</v>
      </c>
      <c r="B56" s="8" t="s">
        <v>28</v>
      </c>
      <c r="C56" s="8" t="s">
        <v>24</v>
      </c>
      <c r="D56" s="8" t="s">
        <v>116</v>
      </c>
      <c r="E56" s="8" t="s">
        <v>188</v>
      </c>
      <c r="F56" s="8" t="s">
        <v>49</v>
      </c>
      <c r="G56" s="8" t="s">
        <v>49</v>
      </c>
      <c r="H56" s="15" t="s">
        <v>118</v>
      </c>
      <c r="I56" s="35">
        <v>0</v>
      </c>
      <c r="J56" s="33">
        <v>0</v>
      </c>
      <c r="K56" s="34">
        <v>0</v>
      </c>
      <c r="L56" s="33">
        <v>37368.409827</v>
      </c>
      <c r="M56" s="33">
        <v>944.611463</v>
      </c>
      <c r="N56" s="36">
        <v>38313.02129</v>
      </c>
      <c r="O56" s="35">
        <v>5917.929765</v>
      </c>
      <c r="P56" s="33">
        <v>161.910883</v>
      </c>
      <c r="Q56" s="34">
        <v>6079.840647</v>
      </c>
      <c r="R56" s="33">
        <v>43433.038211</v>
      </c>
      <c r="S56" s="33">
        <v>1070.166634</v>
      </c>
      <c r="T56" s="36">
        <v>44503.204845</v>
      </c>
      <c r="U56" s="25" t="s">
        <v>17</v>
      </c>
      <c r="V56" s="31">
        <f t="shared" si="0"/>
        <v>-13.909523092909293</v>
      </c>
    </row>
    <row r="57" spans="1:22" ht="15">
      <c r="A57" s="29" t="s">
        <v>9</v>
      </c>
      <c r="B57" s="8" t="s">
        <v>28</v>
      </c>
      <c r="C57" s="8" t="s">
        <v>24</v>
      </c>
      <c r="D57" s="8" t="s">
        <v>116</v>
      </c>
      <c r="E57" s="8" t="s">
        <v>117</v>
      </c>
      <c r="F57" s="8" t="s">
        <v>49</v>
      </c>
      <c r="G57" s="8" t="s">
        <v>49</v>
      </c>
      <c r="H57" s="15" t="s">
        <v>118</v>
      </c>
      <c r="I57" s="35">
        <v>0</v>
      </c>
      <c r="J57" s="33">
        <v>0</v>
      </c>
      <c r="K57" s="34">
        <v>0</v>
      </c>
      <c r="L57" s="33">
        <v>4243.476991</v>
      </c>
      <c r="M57" s="33">
        <v>314.368202</v>
      </c>
      <c r="N57" s="36">
        <v>4557.845193</v>
      </c>
      <c r="O57" s="35">
        <v>293.583609</v>
      </c>
      <c r="P57" s="33">
        <v>27.695326</v>
      </c>
      <c r="Q57" s="34">
        <v>321.278934</v>
      </c>
      <c r="R57" s="33">
        <v>45261.61301</v>
      </c>
      <c r="S57" s="33">
        <v>1181.471063</v>
      </c>
      <c r="T57" s="36">
        <v>46443.084073</v>
      </c>
      <c r="U57" s="25" t="s">
        <v>17</v>
      </c>
      <c r="V57" s="31">
        <f t="shared" si="0"/>
        <v>-90.18617026846042</v>
      </c>
    </row>
    <row r="58" spans="1:22" ht="15">
      <c r="A58" s="29" t="s">
        <v>9</v>
      </c>
      <c r="B58" s="8" t="s">
        <v>28</v>
      </c>
      <c r="C58" s="8" t="s">
        <v>24</v>
      </c>
      <c r="D58" s="8" t="s">
        <v>119</v>
      </c>
      <c r="E58" s="8" t="s">
        <v>121</v>
      </c>
      <c r="F58" s="8" t="s">
        <v>20</v>
      </c>
      <c r="G58" s="8" t="s">
        <v>122</v>
      </c>
      <c r="H58" s="15" t="s">
        <v>123</v>
      </c>
      <c r="I58" s="35">
        <v>2161.6078</v>
      </c>
      <c r="J58" s="33">
        <v>246.2058</v>
      </c>
      <c r="K58" s="34">
        <v>2407.8136</v>
      </c>
      <c r="L58" s="33">
        <v>25091.7194</v>
      </c>
      <c r="M58" s="33">
        <v>2200.13</v>
      </c>
      <c r="N58" s="36">
        <v>27291.8494</v>
      </c>
      <c r="O58" s="35">
        <v>2092.8768</v>
      </c>
      <c r="P58" s="33">
        <v>194.0325</v>
      </c>
      <c r="Q58" s="34">
        <v>2286.9093</v>
      </c>
      <c r="R58" s="33">
        <v>21891.0861</v>
      </c>
      <c r="S58" s="33">
        <v>1923.4446</v>
      </c>
      <c r="T58" s="36">
        <v>23814.5307</v>
      </c>
      <c r="U58" s="26">
        <f>+((K58/Q58)-1)*100</f>
        <v>5.286799087309668</v>
      </c>
      <c r="V58" s="31">
        <f t="shared" si="0"/>
        <v>14.60166796400486</v>
      </c>
    </row>
    <row r="59" spans="1:22" ht="15">
      <c r="A59" s="29" t="s">
        <v>9</v>
      </c>
      <c r="B59" s="8" t="s">
        <v>28</v>
      </c>
      <c r="C59" s="8" t="s">
        <v>24</v>
      </c>
      <c r="D59" s="8" t="s">
        <v>119</v>
      </c>
      <c r="E59" s="8" t="s">
        <v>124</v>
      </c>
      <c r="F59" s="8" t="s">
        <v>20</v>
      </c>
      <c r="G59" s="8" t="s">
        <v>122</v>
      </c>
      <c r="H59" s="15" t="s">
        <v>123</v>
      </c>
      <c r="I59" s="35">
        <v>130.152</v>
      </c>
      <c r="J59" s="33">
        <v>14.8143</v>
      </c>
      <c r="K59" s="34">
        <v>144.9663</v>
      </c>
      <c r="L59" s="33">
        <v>1513.6779</v>
      </c>
      <c r="M59" s="33">
        <v>133.0337</v>
      </c>
      <c r="N59" s="36">
        <v>1646.7116</v>
      </c>
      <c r="O59" s="35">
        <v>136.3008</v>
      </c>
      <c r="P59" s="33">
        <v>12.6075</v>
      </c>
      <c r="Q59" s="34">
        <v>148.9083</v>
      </c>
      <c r="R59" s="33">
        <v>1013.5118</v>
      </c>
      <c r="S59" s="33">
        <v>88.6683</v>
      </c>
      <c r="T59" s="36">
        <v>1102.1801</v>
      </c>
      <c r="U59" s="26">
        <f>+((K59/Q59)-1)*100</f>
        <v>-2.6472668078273753</v>
      </c>
      <c r="V59" s="31">
        <f t="shared" si="0"/>
        <v>49.404947521734435</v>
      </c>
    </row>
    <row r="60" spans="1:22" ht="15">
      <c r="A60" s="29" t="s">
        <v>9</v>
      </c>
      <c r="B60" s="8" t="s">
        <v>28</v>
      </c>
      <c r="C60" s="8" t="s">
        <v>24</v>
      </c>
      <c r="D60" s="8" t="s">
        <v>119</v>
      </c>
      <c r="E60" s="8" t="s">
        <v>120</v>
      </c>
      <c r="F60" s="8" t="s">
        <v>20</v>
      </c>
      <c r="G60" s="8" t="s">
        <v>47</v>
      </c>
      <c r="H60" s="15" t="s">
        <v>47</v>
      </c>
      <c r="I60" s="35">
        <v>0</v>
      </c>
      <c r="J60" s="33">
        <v>0</v>
      </c>
      <c r="K60" s="34">
        <v>0</v>
      </c>
      <c r="L60" s="33">
        <v>0</v>
      </c>
      <c r="M60" s="33">
        <v>0</v>
      </c>
      <c r="N60" s="36">
        <v>0</v>
      </c>
      <c r="O60" s="35">
        <v>0</v>
      </c>
      <c r="P60" s="33">
        <v>0</v>
      </c>
      <c r="Q60" s="34">
        <v>0</v>
      </c>
      <c r="R60" s="33">
        <v>76857.237022</v>
      </c>
      <c r="S60" s="33">
        <v>770.751856</v>
      </c>
      <c r="T60" s="36">
        <v>77627.988878</v>
      </c>
      <c r="U60" s="25" t="s">
        <v>17</v>
      </c>
      <c r="V60" s="30" t="s">
        <v>17</v>
      </c>
    </row>
    <row r="61" spans="1:22" ht="15">
      <c r="A61" s="29" t="s">
        <v>9</v>
      </c>
      <c r="B61" s="8" t="s">
        <v>28</v>
      </c>
      <c r="C61" s="8" t="s">
        <v>24</v>
      </c>
      <c r="D61" s="8" t="s">
        <v>229</v>
      </c>
      <c r="E61" s="8" t="s">
        <v>230</v>
      </c>
      <c r="F61" s="8" t="s">
        <v>49</v>
      </c>
      <c r="G61" s="8" t="s">
        <v>231</v>
      </c>
      <c r="H61" s="15" t="s">
        <v>232</v>
      </c>
      <c r="I61" s="35">
        <v>13.455231</v>
      </c>
      <c r="J61" s="33">
        <v>0</v>
      </c>
      <c r="K61" s="34">
        <v>13.455231</v>
      </c>
      <c r="L61" s="33">
        <v>98.617898</v>
      </c>
      <c r="M61" s="33">
        <v>14.585817</v>
      </c>
      <c r="N61" s="36">
        <v>113.203715</v>
      </c>
      <c r="O61" s="35">
        <v>0</v>
      </c>
      <c r="P61" s="33">
        <v>0</v>
      </c>
      <c r="Q61" s="34">
        <v>0</v>
      </c>
      <c r="R61" s="33">
        <v>0</v>
      </c>
      <c r="S61" s="33">
        <v>0</v>
      </c>
      <c r="T61" s="36">
        <v>0</v>
      </c>
      <c r="U61" s="25" t="s">
        <v>17</v>
      </c>
      <c r="V61" s="30" t="s">
        <v>17</v>
      </c>
    </row>
    <row r="62" spans="1:22" ht="15">
      <c r="A62" s="29" t="s">
        <v>9</v>
      </c>
      <c r="B62" s="8" t="s">
        <v>28</v>
      </c>
      <c r="C62" s="8" t="s">
        <v>24</v>
      </c>
      <c r="D62" s="8" t="s">
        <v>215</v>
      </c>
      <c r="E62" s="8" t="s">
        <v>216</v>
      </c>
      <c r="F62" s="8" t="s">
        <v>32</v>
      </c>
      <c r="G62" s="8" t="s">
        <v>217</v>
      </c>
      <c r="H62" s="15" t="s">
        <v>218</v>
      </c>
      <c r="I62" s="35">
        <v>0</v>
      </c>
      <c r="J62" s="33">
        <v>0</v>
      </c>
      <c r="K62" s="34">
        <v>0</v>
      </c>
      <c r="L62" s="33">
        <v>0</v>
      </c>
      <c r="M62" s="33">
        <v>0</v>
      </c>
      <c r="N62" s="36">
        <v>0</v>
      </c>
      <c r="O62" s="35">
        <v>0</v>
      </c>
      <c r="P62" s="33">
        <v>0</v>
      </c>
      <c r="Q62" s="34">
        <v>0</v>
      </c>
      <c r="R62" s="33">
        <v>328.4254</v>
      </c>
      <c r="S62" s="33">
        <v>0</v>
      </c>
      <c r="T62" s="36">
        <v>328.4254</v>
      </c>
      <c r="U62" s="25" t="s">
        <v>17</v>
      </c>
      <c r="V62" s="30" t="s">
        <v>17</v>
      </c>
    </row>
    <row r="63" spans="1:22" ht="15">
      <c r="A63" s="29" t="s">
        <v>9</v>
      </c>
      <c r="B63" s="8" t="s">
        <v>28</v>
      </c>
      <c r="C63" s="8" t="s">
        <v>24</v>
      </c>
      <c r="D63" s="8" t="s">
        <v>236</v>
      </c>
      <c r="E63" s="8" t="s">
        <v>237</v>
      </c>
      <c r="F63" s="8" t="s">
        <v>73</v>
      </c>
      <c r="G63" s="8" t="s">
        <v>238</v>
      </c>
      <c r="H63" s="15" t="s">
        <v>239</v>
      </c>
      <c r="I63" s="35">
        <v>0</v>
      </c>
      <c r="J63" s="33">
        <v>0.239996</v>
      </c>
      <c r="K63" s="34">
        <v>0.239996</v>
      </c>
      <c r="L63" s="33">
        <v>0</v>
      </c>
      <c r="M63" s="33">
        <v>0.513849</v>
      </c>
      <c r="N63" s="36">
        <v>0.513849</v>
      </c>
      <c r="O63" s="35">
        <v>0</v>
      </c>
      <c r="P63" s="33">
        <v>0</v>
      </c>
      <c r="Q63" s="34">
        <v>0</v>
      </c>
      <c r="R63" s="33">
        <v>0</v>
      </c>
      <c r="S63" s="33">
        <v>0</v>
      </c>
      <c r="T63" s="36">
        <v>0</v>
      </c>
      <c r="U63" s="25" t="s">
        <v>17</v>
      </c>
      <c r="V63" s="30" t="s">
        <v>17</v>
      </c>
    </row>
    <row r="64" spans="1:22" ht="15">
      <c r="A64" s="29" t="s">
        <v>9</v>
      </c>
      <c r="B64" s="8" t="s">
        <v>28</v>
      </c>
      <c r="C64" s="8" t="s">
        <v>24</v>
      </c>
      <c r="D64" s="8" t="s">
        <v>171</v>
      </c>
      <c r="E64" s="8" t="s">
        <v>76</v>
      </c>
      <c r="F64" s="8" t="s">
        <v>49</v>
      </c>
      <c r="G64" s="8" t="s">
        <v>49</v>
      </c>
      <c r="H64" s="15" t="s">
        <v>77</v>
      </c>
      <c r="I64" s="35">
        <v>4511.90103</v>
      </c>
      <c r="J64" s="33">
        <v>144.440944</v>
      </c>
      <c r="K64" s="34">
        <v>4656.341974</v>
      </c>
      <c r="L64" s="33">
        <v>62543.77984</v>
      </c>
      <c r="M64" s="33">
        <v>1555.126689</v>
      </c>
      <c r="N64" s="36">
        <v>64098.906529</v>
      </c>
      <c r="O64" s="35">
        <v>5468.5687</v>
      </c>
      <c r="P64" s="33">
        <v>147.507746</v>
      </c>
      <c r="Q64" s="34">
        <v>5616.076446</v>
      </c>
      <c r="R64" s="33">
        <v>61534.731301</v>
      </c>
      <c r="S64" s="33">
        <v>1475.004862</v>
      </c>
      <c r="T64" s="36">
        <v>63009.736163</v>
      </c>
      <c r="U64" s="26">
        <f>+((K64/Q64)-1)*100</f>
        <v>-17.089056412035887</v>
      </c>
      <c r="V64" s="31">
        <f t="shared" si="0"/>
        <v>1.728574712933928</v>
      </c>
    </row>
    <row r="65" spans="1:22" ht="15">
      <c r="A65" s="29" t="s">
        <v>9</v>
      </c>
      <c r="B65" s="8" t="s">
        <v>28</v>
      </c>
      <c r="C65" s="8" t="s">
        <v>24</v>
      </c>
      <c r="D65" s="8" t="s">
        <v>126</v>
      </c>
      <c r="E65" s="8" t="s">
        <v>127</v>
      </c>
      <c r="F65" s="8" t="s">
        <v>37</v>
      </c>
      <c r="G65" s="8" t="s">
        <v>38</v>
      </c>
      <c r="H65" s="15" t="s">
        <v>38</v>
      </c>
      <c r="I65" s="35">
        <v>1792.008992</v>
      </c>
      <c r="J65" s="33">
        <v>74.52768</v>
      </c>
      <c r="K65" s="34">
        <v>1866.536672</v>
      </c>
      <c r="L65" s="33">
        <v>19587.660491</v>
      </c>
      <c r="M65" s="33">
        <v>1313.981136</v>
      </c>
      <c r="N65" s="36">
        <v>20901.641627</v>
      </c>
      <c r="O65" s="35">
        <v>1536.947365</v>
      </c>
      <c r="P65" s="33">
        <v>107.098446</v>
      </c>
      <c r="Q65" s="34">
        <v>1644.045811</v>
      </c>
      <c r="R65" s="33">
        <v>16251.818719</v>
      </c>
      <c r="S65" s="33">
        <v>957.70169</v>
      </c>
      <c r="T65" s="36">
        <v>17209.520409</v>
      </c>
      <c r="U65" s="26">
        <f>+((K65/Q65)-1)*100</f>
        <v>13.533130251684945</v>
      </c>
      <c r="V65" s="31">
        <f t="shared" si="0"/>
        <v>21.453946015073978</v>
      </c>
    </row>
    <row r="66" spans="1:22" ht="15">
      <c r="A66" s="29" t="s">
        <v>9</v>
      </c>
      <c r="B66" s="8" t="s">
        <v>28</v>
      </c>
      <c r="C66" s="8" t="s">
        <v>24</v>
      </c>
      <c r="D66" s="8" t="s">
        <v>128</v>
      </c>
      <c r="E66" s="8" t="s">
        <v>129</v>
      </c>
      <c r="F66" s="8" t="s">
        <v>25</v>
      </c>
      <c r="G66" s="8" t="s">
        <v>26</v>
      </c>
      <c r="H66" s="15" t="s">
        <v>63</v>
      </c>
      <c r="I66" s="35">
        <v>0</v>
      </c>
      <c r="J66" s="33">
        <v>2319.59</v>
      </c>
      <c r="K66" s="34">
        <v>2319.59</v>
      </c>
      <c r="L66" s="33">
        <v>0</v>
      </c>
      <c r="M66" s="33">
        <v>25977.407</v>
      </c>
      <c r="N66" s="36">
        <v>25977.407</v>
      </c>
      <c r="O66" s="35">
        <v>0</v>
      </c>
      <c r="P66" s="33">
        <v>2604.7119</v>
      </c>
      <c r="Q66" s="34">
        <v>2604.7119</v>
      </c>
      <c r="R66" s="33">
        <v>0</v>
      </c>
      <c r="S66" s="33">
        <v>17979.54417</v>
      </c>
      <c r="T66" s="36">
        <v>17979.54417</v>
      </c>
      <c r="U66" s="26">
        <f>+((K66/Q66)-1)*100</f>
        <v>-10.946389118888721</v>
      </c>
      <c r="V66" s="31">
        <f t="shared" si="0"/>
        <v>44.48312345618268</v>
      </c>
    </row>
    <row r="67" spans="1:22" ht="15">
      <c r="A67" s="29" t="s">
        <v>9</v>
      </c>
      <c r="B67" s="8" t="s">
        <v>28</v>
      </c>
      <c r="C67" s="8" t="s">
        <v>24</v>
      </c>
      <c r="D67" s="8" t="s">
        <v>130</v>
      </c>
      <c r="E67" s="8" t="s">
        <v>131</v>
      </c>
      <c r="F67" s="8" t="s">
        <v>20</v>
      </c>
      <c r="G67" s="8" t="s">
        <v>132</v>
      </c>
      <c r="H67" s="15" t="s">
        <v>132</v>
      </c>
      <c r="I67" s="35">
        <v>1530.919225</v>
      </c>
      <c r="J67" s="33">
        <v>83.018913</v>
      </c>
      <c r="K67" s="34">
        <v>1613.938138</v>
      </c>
      <c r="L67" s="33">
        <v>19342.458739</v>
      </c>
      <c r="M67" s="33">
        <v>982.604142</v>
      </c>
      <c r="N67" s="36">
        <v>20325.06288</v>
      </c>
      <c r="O67" s="35">
        <v>1968.492408</v>
      </c>
      <c r="P67" s="33">
        <v>93.428461</v>
      </c>
      <c r="Q67" s="34">
        <v>2061.920869</v>
      </c>
      <c r="R67" s="33">
        <v>24136.006545</v>
      </c>
      <c r="S67" s="33">
        <v>912.841445</v>
      </c>
      <c r="T67" s="36">
        <v>25048.84799</v>
      </c>
      <c r="U67" s="26">
        <f>+((K67/Q67)-1)*100</f>
        <v>-21.7264754305176</v>
      </c>
      <c r="V67" s="31">
        <f t="shared" si="0"/>
        <v>-18.858292851973978</v>
      </c>
    </row>
    <row r="68" spans="1:22" ht="15">
      <c r="A68" s="29" t="s">
        <v>9</v>
      </c>
      <c r="B68" s="8" t="s">
        <v>28</v>
      </c>
      <c r="C68" s="8" t="s">
        <v>29</v>
      </c>
      <c r="D68" s="8" t="s">
        <v>169</v>
      </c>
      <c r="E68" s="8" t="s">
        <v>226</v>
      </c>
      <c r="F68" s="8" t="s">
        <v>32</v>
      </c>
      <c r="G68" s="8" t="s">
        <v>217</v>
      </c>
      <c r="H68" s="15" t="s">
        <v>227</v>
      </c>
      <c r="I68" s="35">
        <v>0</v>
      </c>
      <c r="J68" s="33">
        <v>0</v>
      </c>
      <c r="K68" s="34">
        <v>0</v>
      </c>
      <c r="L68" s="33">
        <v>32.57</v>
      </c>
      <c r="M68" s="33">
        <v>0.18</v>
      </c>
      <c r="N68" s="36">
        <v>32.75</v>
      </c>
      <c r="O68" s="35">
        <v>0</v>
      </c>
      <c r="P68" s="33">
        <v>0</v>
      </c>
      <c r="Q68" s="34">
        <v>0</v>
      </c>
      <c r="R68" s="33">
        <v>0</v>
      </c>
      <c r="S68" s="33">
        <v>0</v>
      </c>
      <c r="T68" s="36">
        <v>0</v>
      </c>
      <c r="U68" s="25" t="s">
        <v>17</v>
      </c>
      <c r="V68" s="30" t="s">
        <v>17</v>
      </c>
    </row>
    <row r="69" spans="1:22" ht="15">
      <c r="A69" s="29" t="s">
        <v>9</v>
      </c>
      <c r="B69" s="8" t="s">
        <v>28</v>
      </c>
      <c r="C69" s="8" t="s">
        <v>29</v>
      </c>
      <c r="D69" s="8" t="s">
        <v>169</v>
      </c>
      <c r="E69" s="8" t="s">
        <v>170</v>
      </c>
      <c r="F69" s="8" t="s">
        <v>32</v>
      </c>
      <c r="G69" s="8" t="s">
        <v>99</v>
      </c>
      <c r="H69" s="15" t="s">
        <v>125</v>
      </c>
      <c r="I69" s="35">
        <v>0</v>
      </c>
      <c r="J69" s="33">
        <v>0</v>
      </c>
      <c r="K69" s="34">
        <v>0</v>
      </c>
      <c r="L69" s="33">
        <v>0</v>
      </c>
      <c r="M69" s="33">
        <v>0</v>
      </c>
      <c r="N69" s="36">
        <v>0</v>
      </c>
      <c r="O69" s="35">
        <v>0</v>
      </c>
      <c r="P69" s="33">
        <v>0</v>
      </c>
      <c r="Q69" s="34">
        <v>0</v>
      </c>
      <c r="R69" s="33">
        <v>869.29</v>
      </c>
      <c r="S69" s="33">
        <v>2.43</v>
      </c>
      <c r="T69" s="36">
        <v>871.72</v>
      </c>
      <c r="U69" s="25" t="s">
        <v>17</v>
      </c>
      <c r="V69" s="30" t="s">
        <v>17</v>
      </c>
    </row>
    <row r="70" spans="1:22" ht="15">
      <c r="A70" s="29" t="s">
        <v>9</v>
      </c>
      <c r="B70" s="8" t="s">
        <v>28</v>
      </c>
      <c r="C70" s="8" t="s">
        <v>29</v>
      </c>
      <c r="D70" s="8" t="s">
        <v>133</v>
      </c>
      <c r="E70" s="8" t="s">
        <v>134</v>
      </c>
      <c r="F70" s="8" t="s">
        <v>32</v>
      </c>
      <c r="G70" s="8" t="s">
        <v>33</v>
      </c>
      <c r="H70" s="15" t="s">
        <v>34</v>
      </c>
      <c r="I70" s="35">
        <v>282.936225</v>
      </c>
      <c r="J70" s="33">
        <v>37.70702</v>
      </c>
      <c r="K70" s="34">
        <v>320.643245</v>
      </c>
      <c r="L70" s="33">
        <v>2584.14034</v>
      </c>
      <c r="M70" s="33">
        <v>316.432269</v>
      </c>
      <c r="N70" s="36">
        <v>2900.572609</v>
      </c>
      <c r="O70" s="35">
        <v>93.169887</v>
      </c>
      <c r="P70" s="33">
        <v>10.315464</v>
      </c>
      <c r="Q70" s="34">
        <v>103.485351</v>
      </c>
      <c r="R70" s="33">
        <v>1255.204884</v>
      </c>
      <c r="S70" s="33">
        <v>125.854076</v>
      </c>
      <c r="T70" s="36">
        <v>1381.05896</v>
      </c>
      <c r="U70" s="25" t="s">
        <v>17</v>
      </c>
      <c r="V70" s="30" t="s">
        <v>17</v>
      </c>
    </row>
    <row r="71" spans="1:22" ht="15">
      <c r="A71" s="29" t="s">
        <v>9</v>
      </c>
      <c r="B71" s="8" t="s">
        <v>28</v>
      </c>
      <c r="C71" s="8" t="s">
        <v>29</v>
      </c>
      <c r="D71" s="8" t="s">
        <v>133</v>
      </c>
      <c r="E71" s="8" t="s">
        <v>31</v>
      </c>
      <c r="F71" s="8" t="s">
        <v>32</v>
      </c>
      <c r="G71" s="8" t="s">
        <v>33</v>
      </c>
      <c r="H71" s="15" t="s">
        <v>34</v>
      </c>
      <c r="I71" s="35">
        <v>0</v>
      </c>
      <c r="J71" s="33">
        <v>0</v>
      </c>
      <c r="K71" s="34">
        <v>0</v>
      </c>
      <c r="L71" s="33">
        <v>0</v>
      </c>
      <c r="M71" s="33">
        <v>0</v>
      </c>
      <c r="N71" s="36">
        <v>0</v>
      </c>
      <c r="O71" s="35">
        <v>0</v>
      </c>
      <c r="P71" s="33">
        <v>0</v>
      </c>
      <c r="Q71" s="34">
        <v>0</v>
      </c>
      <c r="R71" s="33">
        <v>0</v>
      </c>
      <c r="S71" s="33">
        <v>4.737859</v>
      </c>
      <c r="T71" s="36">
        <v>4.737859</v>
      </c>
      <c r="U71" s="25" t="s">
        <v>17</v>
      </c>
      <c r="V71" s="30" t="s">
        <v>17</v>
      </c>
    </row>
    <row r="72" spans="1:22" ht="15">
      <c r="A72" s="29" t="s">
        <v>9</v>
      </c>
      <c r="B72" s="8" t="s">
        <v>28</v>
      </c>
      <c r="C72" s="8" t="s">
        <v>29</v>
      </c>
      <c r="D72" s="8" t="s">
        <v>179</v>
      </c>
      <c r="E72" s="8" t="s">
        <v>135</v>
      </c>
      <c r="F72" s="8" t="s">
        <v>32</v>
      </c>
      <c r="G72" s="8" t="s">
        <v>111</v>
      </c>
      <c r="H72" s="15" t="s">
        <v>112</v>
      </c>
      <c r="I72" s="35">
        <v>0</v>
      </c>
      <c r="J72" s="33">
        <v>0</v>
      </c>
      <c r="K72" s="34">
        <v>0</v>
      </c>
      <c r="L72" s="33">
        <v>1240.088867</v>
      </c>
      <c r="M72" s="33">
        <v>23.668111</v>
      </c>
      <c r="N72" s="36">
        <v>1263.756978</v>
      </c>
      <c r="O72" s="35">
        <v>0</v>
      </c>
      <c r="P72" s="33">
        <v>0</v>
      </c>
      <c r="Q72" s="34">
        <v>0</v>
      </c>
      <c r="R72" s="33">
        <v>1013.233494</v>
      </c>
      <c r="S72" s="33">
        <v>48.352505</v>
      </c>
      <c r="T72" s="36">
        <v>1061.585999</v>
      </c>
      <c r="U72" s="25" t="s">
        <v>17</v>
      </c>
      <c r="V72" s="31">
        <f t="shared" si="0"/>
        <v>19.04423939185731</v>
      </c>
    </row>
    <row r="73" spans="1:22" ht="15">
      <c r="A73" s="29" t="s">
        <v>9</v>
      </c>
      <c r="B73" s="8" t="s">
        <v>28</v>
      </c>
      <c r="C73" s="8" t="s">
        <v>29</v>
      </c>
      <c r="D73" s="8" t="s">
        <v>136</v>
      </c>
      <c r="E73" s="8" t="s">
        <v>137</v>
      </c>
      <c r="F73" s="8" t="s">
        <v>32</v>
      </c>
      <c r="G73" s="8" t="s">
        <v>138</v>
      </c>
      <c r="H73" s="15" t="s">
        <v>139</v>
      </c>
      <c r="I73" s="35">
        <v>0</v>
      </c>
      <c r="J73" s="33">
        <v>30.019275</v>
      </c>
      <c r="K73" s="34">
        <v>30.019275</v>
      </c>
      <c r="L73" s="33">
        <v>0</v>
      </c>
      <c r="M73" s="33">
        <v>441.140588</v>
      </c>
      <c r="N73" s="36">
        <v>441.140588</v>
      </c>
      <c r="O73" s="35">
        <v>0</v>
      </c>
      <c r="P73" s="33">
        <v>34.187506</v>
      </c>
      <c r="Q73" s="34">
        <v>34.187506</v>
      </c>
      <c r="R73" s="33">
        <v>0</v>
      </c>
      <c r="S73" s="33">
        <v>384.677224</v>
      </c>
      <c r="T73" s="36">
        <v>384.677224</v>
      </c>
      <c r="U73" s="26">
        <f>+((K73/Q73)-1)*100</f>
        <v>-12.192264039383272</v>
      </c>
      <c r="V73" s="31">
        <f t="shared" si="0"/>
        <v>14.678114657497886</v>
      </c>
    </row>
    <row r="74" spans="1:22" ht="15">
      <c r="A74" s="29" t="s">
        <v>9</v>
      </c>
      <c r="B74" s="8" t="s">
        <v>28</v>
      </c>
      <c r="C74" s="8" t="s">
        <v>29</v>
      </c>
      <c r="D74" s="8" t="s">
        <v>195</v>
      </c>
      <c r="E74" s="8" t="s">
        <v>33</v>
      </c>
      <c r="F74" s="8" t="s">
        <v>32</v>
      </c>
      <c r="G74" s="8" t="s">
        <v>33</v>
      </c>
      <c r="H74" s="15" t="s">
        <v>196</v>
      </c>
      <c r="I74" s="35">
        <v>0</v>
      </c>
      <c r="J74" s="33">
        <v>0</v>
      </c>
      <c r="K74" s="34">
        <v>0</v>
      </c>
      <c r="L74" s="33">
        <v>0</v>
      </c>
      <c r="M74" s="33">
        <v>0</v>
      </c>
      <c r="N74" s="36">
        <v>0</v>
      </c>
      <c r="O74" s="35">
        <v>0</v>
      </c>
      <c r="P74" s="33">
        <v>0</v>
      </c>
      <c r="Q74" s="34">
        <v>0</v>
      </c>
      <c r="R74" s="33">
        <v>394.293</v>
      </c>
      <c r="S74" s="33">
        <v>0</v>
      </c>
      <c r="T74" s="36">
        <v>394.293</v>
      </c>
      <c r="U74" s="25" t="s">
        <v>17</v>
      </c>
      <c r="V74" s="30" t="s">
        <v>17</v>
      </c>
    </row>
    <row r="75" spans="1:22" ht="15">
      <c r="A75" s="29" t="s">
        <v>9</v>
      </c>
      <c r="B75" s="8" t="s">
        <v>28</v>
      </c>
      <c r="C75" s="8" t="s">
        <v>24</v>
      </c>
      <c r="D75" s="8" t="s">
        <v>140</v>
      </c>
      <c r="E75" s="8" t="s">
        <v>141</v>
      </c>
      <c r="F75" s="8" t="s">
        <v>32</v>
      </c>
      <c r="G75" s="8" t="s">
        <v>55</v>
      </c>
      <c r="H75" s="15" t="s">
        <v>142</v>
      </c>
      <c r="I75" s="35">
        <v>901.21398</v>
      </c>
      <c r="J75" s="33">
        <v>70.738928</v>
      </c>
      <c r="K75" s="34">
        <v>971.952908</v>
      </c>
      <c r="L75" s="33">
        <v>11106.364104</v>
      </c>
      <c r="M75" s="33">
        <v>1081.900869</v>
      </c>
      <c r="N75" s="36">
        <v>12188.264973</v>
      </c>
      <c r="O75" s="35">
        <v>932.7087</v>
      </c>
      <c r="P75" s="33">
        <v>84.024982</v>
      </c>
      <c r="Q75" s="34">
        <v>1016.733682</v>
      </c>
      <c r="R75" s="33">
        <v>12017.452995</v>
      </c>
      <c r="S75" s="33">
        <v>888.76248</v>
      </c>
      <c r="T75" s="36">
        <v>12906.215475</v>
      </c>
      <c r="U75" s="26">
        <f>+((K75/Q75)-1)*100</f>
        <v>-4.404375973058405</v>
      </c>
      <c r="V75" s="31">
        <f t="shared" si="0"/>
        <v>-5.562827487195676</v>
      </c>
    </row>
    <row r="76" spans="1:22" ht="15">
      <c r="A76" s="29" t="s">
        <v>9</v>
      </c>
      <c r="B76" s="8" t="s">
        <v>28</v>
      </c>
      <c r="C76" s="8" t="s">
        <v>24</v>
      </c>
      <c r="D76" s="8" t="s">
        <v>255</v>
      </c>
      <c r="E76" s="8" t="s">
        <v>256</v>
      </c>
      <c r="F76" s="8" t="s">
        <v>20</v>
      </c>
      <c r="G76" s="8" t="s">
        <v>122</v>
      </c>
      <c r="H76" s="15" t="s">
        <v>257</v>
      </c>
      <c r="I76" s="35">
        <v>0</v>
      </c>
      <c r="J76" s="33">
        <v>0</v>
      </c>
      <c r="K76" s="34">
        <v>0</v>
      </c>
      <c r="L76" s="33">
        <v>0</v>
      </c>
      <c r="M76" s="33">
        <v>0</v>
      </c>
      <c r="N76" s="36">
        <v>0</v>
      </c>
      <c r="O76" s="35">
        <v>1.56708</v>
      </c>
      <c r="P76" s="33">
        <v>2.321067</v>
      </c>
      <c r="Q76" s="34">
        <v>3.888147</v>
      </c>
      <c r="R76" s="33">
        <v>1.56708</v>
      </c>
      <c r="S76" s="33">
        <v>2.321067</v>
      </c>
      <c r="T76" s="36">
        <v>3.888147</v>
      </c>
      <c r="U76" s="25" t="s">
        <v>17</v>
      </c>
      <c r="V76" s="30" t="s">
        <v>17</v>
      </c>
    </row>
    <row r="77" spans="1:22" ht="15">
      <c r="A77" s="29" t="s">
        <v>9</v>
      </c>
      <c r="B77" s="8" t="s">
        <v>28</v>
      </c>
      <c r="C77" s="8" t="s">
        <v>24</v>
      </c>
      <c r="D77" s="8" t="s">
        <v>143</v>
      </c>
      <c r="E77" s="8" t="s">
        <v>144</v>
      </c>
      <c r="F77" s="8" t="s">
        <v>49</v>
      </c>
      <c r="G77" s="8" t="s">
        <v>49</v>
      </c>
      <c r="H77" s="15" t="s">
        <v>118</v>
      </c>
      <c r="I77" s="35">
        <v>1819.43862</v>
      </c>
      <c r="J77" s="33">
        <v>236.108903</v>
      </c>
      <c r="K77" s="34">
        <v>2055.547523</v>
      </c>
      <c r="L77" s="33">
        <v>20239.096382</v>
      </c>
      <c r="M77" s="33">
        <v>2704.746528</v>
      </c>
      <c r="N77" s="36">
        <v>22943.84291</v>
      </c>
      <c r="O77" s="35">
        <v>1541.861588</v>
      </c>
      <c r="P77" s="33">
        <v>213.208787</v>
      </c>
      <c r="Q77" s="34">
        <v>1755.070375</v>
      </c>
      <c r="R77" s="33">
        <v>13759.509229</v>
      </c>
      <c r="S77" s="33">
        <v>2424.064142</v>
      </c>
      <c r="T77" s="36">
        <v>16183.573371</v>
      </c>
      <c r="U77" s="26">
        <f aca="true" t="shared" si="1" ref="U77:U87">+((K77/Q77)-1)*100</f>
        <v>17.12051848633136</v>
      </c>
      <c r="V77" s="31">
        <f aca="true" t="shared" si="2" ref="V77:V89">+((N77/T77)-1)*100</f>
        <v>41.77241567127565</v>
      </c>
    </row>
    <row r="78" spans="1:22" ht="15">
      <c r="A78" s="29" t="s">
        <v>9</v>
      </c>
      <c r="B78" s="8" t="s">
        <v>28</v>
      </c>
      <c r="C78" s="8" t="s">
        <v>24</v>
      </c>
      <c r="D78" s="8" t="s">
        <v>233</v>
      </c>
      <c r="E78" s="8" t="s">
        <v>234</v>
      </c>
      <c r="F78" s="8" t="s">
        <v>49</v>
      </c>
      <c r="G78" s="8" t="s">
        <v>49</v>
      </c>
      <c r="H78" s="15" t="s">
        <v>235</v>
      </c>
      <c r="I78" s="35">
        <v>0</v>
      </c>
      <c r="J78" s="33">
        <v>0</v>
      </c>
      <c r="K78" s="34">
        <v>0</v>
      </c>
      <c r="L78" s="33">
        <v>0</v>
      </c>
      <c r="M78" s="33">
        <v>0</v>
      </c>
      <c r="N78" s="36">
        <v>0</v>
      </c>
      <c r="O78" s="35">
        <v>0</v>
      </c>
      <c r="P78" s="33">
        <v>0</v>
      </c>
      <c r="Q78" s="34">
        <v>0</v>
      </c>
      <c r="R78" s="33">
        <v>14.56</v>
      </c>
      <c r="S78" s="33">
        <v>0</v>
      </c>
      <c r="T78" s="36">
        <v>14.56</v>
      </c>
      <c r="U78" s="25" t="s">
        <v>17</v>
      </c>
      <c r="V78" s="30" t="s">
        <v>17</v>
      </c>
    </row>
    <row r="79" spans="1:22" ht="15">
      <c r="A79" s="29" t="s">
        <v>9</v>
      </c>
      <c r="B79" s="8" t="s">
        <v>28</v>
      </c>
      <c r="C79" s="8" t="s">
        <v>29</v>
      </c>
      <c r="D79" s="8" t="s">
        <v>145</v>
      </c>
      <c r="E79" s="8" t="s">
        <v>146</v>
      </c>
      <c r="F79" s="8" t="s">
        <v>39</v>
      </c>
      <c r="G79" s="8" t="s">
        <v>39</v>
      </c>
      <c r="H79" s="15" t="s">
        <v>147</v>
      </c>
      <c r="I79" s="35">
        <v>0</v>
      </c>
      <c r="J79" s="33">
        <v>0</v>
      </c>
      <c r="K79" s="34">
        <v>0</v>
      </c>
      <c r="L79" s="33">
        <v>36.960128</v>
      </c>
      <c r="M79" s="33">
        <v>16.663304</v>
      </c>
      <c r="N79" s="36">
        <v>53.623432</v>
      </c>
      <c r="O79" s="35">
        <v>0</v>
      </c>
      <c r="P79" s="33">
        <v>0</v>
      </c>
      <c r="Q79" s="34">
        <v>0</v>
      </c>
      <c r="R79" s="33">
        <v>335.054155</v>
      </c>
      <c r="S79" s="33">
        <v>59.527688</v>
      </c>
      <c r="T79" s="36">
        <v>394.581843</v>
      </c>
      <c r="U79" s="25" t="s">
        <v>17</v>
      </c>
      <c r="V79" s="31">
        <f t="shared" si="2"/>
        <v>-86.41006094140018</v>
      </c>
    </row>
    <row r="80" spans="1:22" ht="15">
      <c r="A80" s="29" t="s">
        <v>9</v>
      </c>
      <c r="B80" s="8" t="s">
        <v>28</v>
      </c>
      <c r="C80" s="8" t="s">
        <v>24</v>
      </c>
      <c r="D80" s="8" t="s">
        <v>148</v>
      </c>
      <c r="E80" s="8" t="s">
        <v>149</v>
      </c>
      <c r="F80" s="8" t="s">
        <v>25</v>
      </c>
      <c r="G80" s="8" t="s">
        <v>26</v>
      </c>
      <c r="H80" s="15" t="s">
        <v>63</v>
      </c>
      <c r="I80" s="35">
        <v>469.98826</v>
      </c>
      <c r="J80" s="33">
        <v>70.749874</v>
      </c>
      <c r="K80" s="34">
        <v>540.738134</v>
      </c>
      <c r="L80" s="33">
        <v>6401.946783</v>
      </c>
      <c r="M80" s="33">
        <v>653.004306</v>
      </c>
      <c r="N80" s="36">
        <v>7054.951089</v>
      </c>
      <c r="O80" s="35">
        <v>631.163389</v>
      </c>
      <c r="P80" s="33">
        <v>71.862543</v>
      </c>
      <c r="Q80" s="34">
        <v>703.025932</v>
      </c>
      <c r="R80" s="33">
        <v>7243.530821</v>
      </c>
      <c r="S80" s="33">
        <v>809.881843</v>
      </c>
      <c r="T80" s="36">
        <v>8053.412665</v>
      </c>
      <c r="U80" s="26">
        <f t="shared" si="1"/>
        <v>-23.08418375668112</v>
      </c>
      <c r="V80" s="31">
        <f t="shared" si="2"/>
        <v>-12.397993466040768</v>
      </c>
    </row>
    <row r="81" spans="1:22" ht="15">
      <c r="A81" s="29" t="s">
        <v>9</v>
      </c>
      <c r="B81" s="8" t="s">
        <v>28</v>
      </c>
      <c r="C81" s="8" t="s">
        <v>24</v>
      </c>
      <c r="D81" s="8" t="s">
        <v>150</v>
      </c>
      <c r="E81" s="8" t="s">
        <v>151</v>
      </c>
      <c r="F81" s="8" t="s">
        <v>20</v>
      </c>
      <c r="G81" s="8" t="s">
        <v>95</v>
      </c>
      <c r="H81" s="15" t="s">
        <v>96</v>
      </c>
      <c r="I81" s="35">
        <v>2815.634946</v>
      </c>
      <c r="J81" s="33">
        <v>209.698839</v>
      </c>
      <c r="K81" s="34">
        <v>3025.333784</v>
      </c>
      <c r="L81" s="33">
        <v>24860.360585</v>
      </c>
      <c r="M81" s="33">
        <v>2372.567331</v>
      </c>
      <c r="N81" s="36">
        <v>27232.927916</v>
      </c>
      <c r="O81" s="35">
        <v>1663.037949</v>
      </c>
      <c r="P81" s="33">
        <v>121.21981</v>
      </c>
      <c r="Q81" s="34">
        <v>1784.257759</v>
      </c>
      <c r="R81" s="33">
        <v>19085.56158</v>
      </c>
      <c r="S81" s="33">
        <v>1441.146788</v>
      </c>
      <c r="T81" s="36">
        <v>20526.708368</v>
      </c>
      <c r="U81" s="26">
        <f t="shared" si="1"/>
        <v>69.55699190545035</v>
      </c>
      <c r="V81" s="31">
        <f t="shared" si="2"/>
        <v>32.67070115564474</v>
      </c>
    </row>
    <row r="82" spans="1:22" ht="15">
      <c r="A82" s="29" t="s">
        <v>9</v>
      </c>
      <c r="B82" s="8" t="s">
        <v>28</v>
      </c>
      <c r="C82" s="8" t="s">
        <v>29</v>
      </c>
      <c r="D82" s="8" t="s">
        <v>197</v>
      </c>
      <c r="E82" s="8" t="s">
        <v>125</v>
      </c>
      <c r="F82" s="8" t="s">
        <v>32</v>
      </c>
      <c r="G82" s="8" t="s">
        <v>99</v>
      </c>
      <c r="H82" s="15" t="s">
        <v>125</v>
      </c>
      <c r="I82" s="35">
        <v>0</v>
      </c>
      <c r="J82" s="33">
        <v>0</v>
      </c>
      <c r="K82" s="34">
        <v>0</v>
      </c>
      <c r="L82" s="33">
        <v>2846.465</v>
      </c>
      <c r="M82" s="33">
        <v>69.9</v>
      </c>
      <c r="N82" s="36">
        <v>2916.365</v>
      </c>
      <c r="O82" s="35">
        <v>0</v>
      </c>
      <c r="P82" s="33">
        <v>66</v>
      </c>
      <c r="Q82" s="34">
        <v>66</v>
      </c>
      <c r="R82" s="33">
        <v>0</v>
      </c>
      <c r="S82" s="33">
        <v>419.295</v>
      </c>
      <c r="T82" s="36">
        <v>419.295</v>
      </c>
      <c r="U82" s="25" t="s">
        <v>17</v>
      </c>
      <c r="V82" s="30" t="s">
        <v>17</v>
      </c>
    </row>
    <row r="83" spans="1:22" ht="15">
      <c r="A83" s="29" t="s">
        <v>9</v>
      </c>
      <c r="B83" s="8" t="s">
        <v>28</v>
      </c>
      <c r="C83" s="8" t="s">
        <v>24</v>
      </c>
      <c r="D83" s="8" t="s">
        <v>152</v>
      </c>
      <c r="E83" s="8" t="s">
        <v>153</v>
      </c>
      <c r="F83" s="8" t="s">
        <v>49</v>
      </c>
      <c r="G83" s="8" t="s">
        <v>49</v>
      </c>
      <c r="H83" s="15" t="s">
        <v>154</v>
      </c>
      <c r="I83" s="35">
        <v>7578.1133</v>
      </c>
      <c r="J83" s="33">
        <v>261.797</v>
      </c>
      <c r="K83" s="34">
        <v>7839.9103</v>
      </c>
      <c r="L83" s="33">
        <v>57385.6099</v>
      </c>
      <c r="M83" s="33">
        <v>1465.9718</v>
      </c>
      <c r="N83" s="36">
        <v>58851.5817</v>
      </c>
      <c r="O83" s="35">
        <v>5432.8779</v>
      </c>
      <c r="P83" s="33">
        <v>380.6878</v>
      </c>
      <c r="Q83" s="34">
        <v>5813.5657</v>
      </c>
      <c r="R83" s="33">
        <v>53639.1318</v>
      </c>
      <c r="S83" s="33">
        <v>2676.7143</v>
      </c>
      <c r="T83" s="36">
        <v>56315.8461</v>
      </c>
      <c r="U83" s="26">
        <f t="shared" si="1"/>
        <v>34.85545196470385</v>
      </c>
      <c r="V83" s="31">
        <f t="shared" si="2"/>
        <v>4.50270354723481</v>
      </c>
    </row>
    <row r="84" spans="1:22" ht="15">
      <c r="A84" s="29" t="s">
        <v>9</v>
      </c>
      <c r="B84" s="8" t="s">
        <v>28</v>
      </c>
      <c r="C84" s="8" t="s">
        <v>24</v>
      </c>
      <c r="D84" s="8" t="s">
        <v>155</v>
      </c>
      <c r="E84" s="8" t="s">
        <v>156</v>
      </c>
      <c r="F84" s="8" t="s">
        <v>20</v>
      </c>
      <c r="G84" s="8" t="s">
        <v>132</v>
      </c>
      <c r="H84" s="15" t="s">
        <v>157</v>
      </c>
      <c r="I84" s="35">
        <v>2888.7534</v>
      </c>
      <c r="J84" s="33">
        <v>67.4526</v>
      </c>
      <c r="K84" s="34">
        <v>2956.206</v>
      </c>
      <c r="L84" s="33">
        <v>32682.197904</v>
      </c>
      <c r="M84" s="33">
        <v>777.770515</v>
      </c>
      <c r="N84" s="36">
        <v>33459.968419</v>
      </c>
      <c r="O84" s="35">
        <v>2174.9742</v>
      </c>
      <c r="P84" s="33">
        <v>60.172</v>
      </c>
      <c r="Q84" s="34">
        <v>2235.1462</v>
      </c>
      <c r="R84" s="33">
        <v>28897.851771</v>
      </c>
      <c r="S84" s="33">
        <v>1045.060788</v>
      </c>
      <c r="T84" s="36">
        <v>29942.912559</v>
      </c>
      <c r="U84" s="26">
        <f t="shared" si="1"/>
        <v>32.26007318894843</v>
      </c>
      <c r="V84" s="31">
        <f t="shared" si="2"/>
        <v>11.74587092377848</v>
      </c>
    </row>
    <row r="85" spans="1:22" ht="15">
      <c r="A85" s="29" t="s">
        <v>9</v>
      </c>
      <c r="B85" s="8" t="s">
        <v>28</v>
      </c>
      <c r="C85" s="8" t="s">
        <v>24</v>
      </c>
      <c r="D85" s="8" t="s">
        <v>158</v>
      </c>
      <c r="E85" s="8" t="s">
        <v>127</v>
      </c>
      <c r="F85" s="8" t="s">
        <v>25</v>
      </c>
      <c r="G85" s="8" t="s">
        <v>26</v>
      </c>
      <c r="H85" s="15" t="s">
        <v>26</v>
      </c>
      <c r="I85" s="35">
        <v>3326.773175</v>
      </c>
      <c r="J85" s="33">
        <v>95.009512</v>
      </c>
      <c r="K85" s="34">
        <v>3421.782686</v>
      </c>
      <c r="L85" s="33">
        <v>60903.213045</v>
      </c>
      <c r="M85" s="33">
        <v>1814.280041</v>
      </c>
      <c r="N85" s="36">
        <v>62717.493086</v>
      </c>
      <c r="O85" s="35">
        <v>5275.242672</v>
      </c>
      <c r="P85" s="33">
        <v>199.40158</v>
      </c>
      <c r="Q85" s="34">
        <v>5474.644251</v>
      </c>
      <c r="R85" s="33">
        <v>72835.809034</v>
      </c>
      <c r="S85" s="33">
        <v>2173.423718</v>
      </c>
      <c r="T85" s="36">
        <v>75009.232752</v>
      </c>
      <c r="U85" s="26">
        <f t="shared" si="1"/>
        <v>-37.497624884484935</v>
      </c>
      <c r="V85" s="31">
        <f t="shared" si="2"/>
        <v>-16.38696893039778</v>
      </c>
    </row>
    <row r="86" spans="1:22" ht="15">
      <c r="A86" s="29" t="s">
        <v>9</v>
      </c>
      <c r="B86" s="8" t="s">
        <v>28</v>
      </c>
      <c r="C86" s="8" t="s">
        <v>24</v>
      </c>
      <c r="D86" s="8" t="s">
        <v>158</v>
      </c>
      <c r="E86" s="8" t="s">
        <v>159</v>
      </c>
      <c r="F86" s="8" t="s">
        <v>25</v>
      </c>
      <c r="G86" s="8" t="s">
        <v>26</v>
      </c>
      <c r="H86" s="15" t="s">
        <v>26</v>
      </c>
      <c r="I86" s="35">
        <v>3243.586179</v>
      </c>
      <c r="J86" s="33">
        <v>85.074934</v>
      </c>
      <c r="K86" s="34">
        <v>3328.661113</v>
      </c>
      <c r="L86" s="33">
        <v>49361.299395</v>
      </c>
      <c r="M86" s="33">
        <v>1010.790223</v>
      </c>
      <c r="N86" s="36">
        <v>50372.089618</v>
      </c>
      <c r="O86" s="35">
        <v>5781.541458</v>
      </c>
      <c r="P86" s="33">
        <v>59.031943</v>
      </c>
      <c r="Q86" s="34">
        <v>5840.573401</v>
      </c>
      <c r="R86" s="33">
        <v>47987.961123</v>
      </c>
      <c r="S86" s="33">
        <v>694.070569</v>
      </c>
      <c r="T86" s="36">
        <v>48682.031692</v>
      </c>
      <c r="U86" s="26">
        <f t="shared" si="1"/>
        <v>-43.00797396998589</v>
      </c>
      <c r="V86" s="31">
        <f t="shared" si="2"/>
        <v>3.471625705132042</v>
      </c>
    </row>
    <row r="87" spans="1:22" ht="15">
      <c r="A87" s="29" t="s">
        <v>9</v>
      </c>
      <c r="B87" s="8" t="s">
        <v>28</v>
      </c>
      <c r="C87" s="8" t="s">
        <v>24</v>
      </c>
      <c r="D87" s="8" t="s">
        <v>158</v>
      </c>
      <c r="E87" s="8" t="s">
        <v>177</v>
      </c>
      <c r="F87" s="8" t="s">
        <v>25</v>
      </c>
      <c r="G87" s="8" t="s">
        <v>26</v>
      </c>
      <c r="H87" s="15" t="s">
        <v>161</v>
      </c>
      <c r="I87" s="35">
        <v>2690.938764</v>
      </c>
      <c r="J87" s="33">
        <v>98.019727</v>
      </c>
      <c r="K87" s="34">
        <v>2788.958491</v>
      </c>
      <c r="L87" s="33">
        <v>35185.430067</v>
      </c>
      <c r="M87" s="33">
        <v>1398.835917</v>
      </c>
      <c r="N87" s="36">
        <v>36584.265984</v>
      </c>
      <c r="O87" s="35">
        <v>3556.810224</v>
      </c>
      <c r="P87" s="33">
        <v>153.121195</v>
      </c>
      <c r="Q87" s="34">
        <v>3709.931419</v>
      </c>
      <c r="R87" s="33">
        <v>26810.108263</v>
      </c>
      <c r="S87" s="33">
        <v>889.400146</v>
      </c>
      <c r="T87" s="36">
        <v>27699.508409</v>
      </c>
      <c r="U87" s="26">
        <f t="shared" si="1"/>
        <v>-24.824527032584488</v>
      </c>
      <c r="V87" s="31">
        <f t="shared" si="2"/>
        <v>32.07550633683161</v>
      </c>
    </row>
    <row r="88" spans="1:22" ht="15">
      <c r="A88" s="29" t="s">
        <v>9</v>
      </c>
      <c r="B88" s="8" t="s">
        <v>28</v>
      </c>
      <c r="C88" s="8" t="s">
        <v>24</v>
      </c>
      <c r="D88" s="8" t="s">
        <v>158</v>
      </c>
      <c r="E88" s="8" t="s">
        <v>162</v>
      </c>
      <c r="F88" s="8" t="s">
        <v>25</v>
      </c>
      <c r="G88" s="8" t="s">
        <v>26</v>
      </c>
      <c r="H88" s="15" t="s">
        <v>63</v>
      </c>
      <c r="I88" s="35">
        <v>1803.026203</v>
      </c>
      <c r="J88" s="33">
        <v>64.11376</v>
      </c>
      <c r="K88" s="34">
        <v>1867.139964</v>
      </c>
      <c r="L88" s="33">
        <v>16880.289242</v>
      </c>
      <c r="M88" s="33">
        <v>598.05722</v>
      </c>
      <c r="N88" s="36">
        <v>17478.346462</v>
      </c>
      <c r="O88" s="35">
        <v>348.192</v>
      </c>
      <c r="P88" s="33">
        <v>7.108481</v>
      </c>
      <c r="Q88" s="34">
        <v>355.300481</v>
      </c>
      <c r="R88" s="33">
        <v>2911.930831</v>
      </c>
      <c r="S88" s="33">
        <v>70.225818</v>
      </c>
      <c r="T88" s="36">
        <v>2982.156649</v>
      </c>
      <c r="U88" s="25" t="s">
        <v>17</v>
      </c>
      <c r="V88" s="30" t="s">
        <v>17</v>
      </c>
    </row>
    <row r="89" spans="1:22" ht="15">
      <c r="A89" s="29" t="s">
        <v>9</v>
      </c>
      <c r="B89" s="8" t="s">
        <v>28</v>
      </c>
      <c r="C89" s="8" t="s">
        <v>24</v>
      </c>
      <c r="D89" s="8" t="s">
        <v>158</v>
      </c>
      <c r="E89" s="8" t="s">
        <v>176</v>
      </c>
      <c r="F89" s="8" t="s">
        <v>25</v>
      </c>
      <c r="G89" s="8" t="s">
        <v>26</v>
      </c>
      <c r="H89" s="15" t="s">
        <v>63</v>
      </c>
      <c r="I89" s="35">
        <v>0</v>
      </c>
      <c r="J89" s="33">
        <v>0</v>
      </c>
      <c r="K89" s="34">
        <v>0</v>
      </c>
      <c r="L89" s="33">
        <v>1492.565042</v>
      </c>
      <c r="M89" s="33">
        <v>54.733096</v>
      </c>
      <c r="N89" s="36">
        <v>1547.298138</v>
      </c>
      <c r="O89" s="35">
        <v>1653.8526</v>
      </c>
      <c r="P89" s="33">
        <v>59.915017</v>
      </c>
      <c r="Q89" s="34">
        <v>1713.767617</v>
      </c>
      <c r="R89" s="33">
        <v>12260.280443</v>
      </c>
      <c r="S89" s="33">
        <v>465.719182</v>
      </c>
      <c r="T89" s="36">
        <v>12725.999625</v>
      </c>
      <c r="U89" s="25" t="s">
        <v>17</v>
      </c>
      <c r="V89" s="31">
        <f t="shared" si="2"/>
        <v>-87.84144127302692</v>
      </c>
    </row>
    <row r="90" spans="1:22" ht="15">
      <c r="A90" s="29" t="s">
        <v>9</v>
      </c>
      <c r="B90" s="8" t="s">
        <v>28</v>
      </c>
      <c r="C90" s="8" t="s">
        <v>24</v>
      </c>
      <c r="D90" s="8" t="s">
        <v>158</v>
      </c>
      <c r="E90" s="8" t="s">
        <v>160</v>
      </c>
      <c r="F90" s="8" t="s">
        <v>25</v>
      </c>
      <c r="G90" s="8" t="s">
        <v>26</v>
      </c>
      <c r="H90" s="15" t="s">
        <v>26</v>
      </c>
      <c r="I90" s="35">
        <v>0</v>
      </c>
      <c r="J90" s="33">
        <v>0</v>
      </c>
      <c r="K90" s="34">
        <v>0</v>
      </c>
      <c r="L90" s="33">
        <v>0</v>
      </c>
      <c r="M90" s="33">
        <v>0</v>
      </c>
      <c r="N90" s="36">
        <v>0</v>
      </c>
      <c r="O90" s="35">
        <v>0</v>
      </c>
      <c r="P90" s="33">
        <v>0</v>
      </c>
      <c r="Q90" s="34">
        <v>0</v>
      </c>
      <c r="R90" s="33">
        <v>10967.886511</v>
      </c>
      <c r="S90" s="33">
        <v>406.222515</v>
      </c>
      <c r="T90" s="36">
        <v>11374.109027</v>
      </c>
      <c r="U90" s="25" t="s">
        <v>17</v>
      </c>
      <c r="V90" s="30" t="s">
        <v>17</v>
      </c>
    </row>
    <row r="91" spans="1:22" ht="15">
      <c r="A91" s="29" t="s">
        <v>9</v>
      </c>
      <c r="B91" s="8" t="s">
        <v>28</v>
      </c>
      <c r="C91" s="8" t="s">
        <v>24</v>
      </c>
      <c r="D91" s="8" t="s">
        <v>158</v>
      </c>
      <c r="E91" s="8" t="s">
        <v>163</v>
      </c>
      <c r="F91" s="8" t="s">
        <v>25</v>
      </c>
      <c r="G91" s="8" t="s">
        <v>26</v>
      </c>
      <c r="H91" s="15" t="s">
        <v>161</v>
      </c>
      <c r="I91" s="35">
        <v>0</v>
      </c>
      <c r="J91" s="33">
        <v>0</v>
      </c>
      <c r="K91" s="34">
        <v>0</v>
      </c>
      <c r="L91" s="33">
        <v>0</v>
      </c>
      <c r="M91" s="33">
        <v>0</v>
      </c>
      <c r="N91" s="36">
        <v>0</v>
      </c>
      <c r="O91" s="35">
        <v>0</v>
      </c>
      <c r="P91" s="33">
        <v>0</v>
      </c>
      <c r="Q91" s="34">
        <v>0</v>
      </c>
      <c r="R91" s="33">
        <v>1226.091528</v>
      </c>
      <c r="S91" s="33">
        <v>44.824269</v>
      </c>
      <c r="T91" s="36">
        <v>1270.915797</v>
      </c>
      <c r="U91" s="25" t="s">
        <v>17</v>
      </c>
      <c r="V91" s="30" t="s">
        <v>17</v>
      </c>
    </row>
    <row r="92" spans="1:22" ht="15">
      <c r="A92" s="29" t="s">
        <v>9</v>
      </c>
      <c r="B92" s="8" t="s">
        <v>28</v>
      </c>
      <c r="C92" s="8" t="s">
        <v>24</v>
      </c>
      <c r="D92" s="8" t="s">
        <v>158</v>
      </c>
      <c r="E92" s="8" t="s">
        <v>202</v>
      </c>
      <c r="F92" s="8" t="s">
        <v>25</v>
      </c>
      <c r="G92" s="8" t="s">
        <v>26</v>
      </c>
      <c r="H92" s="15" t="s">
        <v>26</v>
      </c>
      <c r="I92" s="35">
        <v>0</v>
      </c>
      <c r="J92" s="33">
        <v>0</v>
      </c>
      <c r="K92" s="34">
        <v>0</v>
      </c>
      <c r="L92" s="33">
        <v>0</v>
      </c>
      <c r="M92" s="33">
        <v>0</v>
      </c>
      <c r="N92" s="36">
        <v>0</v>
      </c>
      <c r="O92" s="35">
        <v>0</v>
      </c>
      <c r="P92" s="33">
        <v>0</v>
      </c>
      <c r="Q92" s="34">
        <v>0</v>
      </c>
      <c r="R92" s="33">
        <v>115.159188</v>
      </c>
      <c r="S92" s="33">
        <v>4.40949</v>
      </c>
      <c r="T92" s="36">
        <v>119.568678</v>
      </c>
      <c r="U92" s="25" t="s">
        <v>17</v>
      </c>
      <c r="V92" s="30" t="s">
        <v>17</v>
      </c>
    </row>
    <row r="93" spans="1:22" ht="15">
      <c r="A93" s="29" t="s">
        <v>9</v>
      </c>
      <c r="B93" s="8" t="s">
        <v>28</v>
      </c>
      <c r="C93" s="8" t="s">
        <v>24</v>
      </c>
      <c r="D93" s="8" t="s">
        <v>182</v>
      </c>
      <c r="E93" s="8" t="s">
        <v>183</v>
      </c>
      <c r="F93" s="8" t="s">
        <v>73</v>
      </c>
      <c r="G93" s="8" t="s">
        <v>184</v>
      </c>
      <c r="H93" s="15" t="s">
        <v>185</v>
      </c>
      <c r="I93" s="35">
        <v>0</v>
      </c>
      <c r="J93" s="33">
        <v>0</v>
      </c>
      <c r="K93" s="34">
        <v>0</v>
      </c>
      <c r="L93" s="33">
        <v>0</v>
      </c>
      <c r="M93" s="33">
        <v>0</v>
      </c>
      <c r="N93" s="36">
        <v>0</v>
      </c>
      <c r="O93" s="35">
        <v>0</v>
      </c>
      <c r="P93" s="33">
        <v>0</v>
      </c>
      <c r="Q93" s="34">
        <v>0</v>
      </c>
      <c r="R93" s="33">
        <v>0</v>
      </c>
      <c r="S93" s="33">
        <v>9.682823</v>
      </c>
      <c r="T93" s="36">
        <v>9.682823</v>
      </c>
      <c r="U93" s="25" t="s">
        <v>17</v>
      </c>
      <c r="V93" s="30" t="s">
        <v>17</v>
      </c>
    </row>
    <row r="94" spans="1:22" ht="15">
      <c r="A94" s="29"/>
      <c r="B94" s="8"/>
      <c r="C94" s="8"/>
      <c r="D94" s="8"/>
      <c r="E94" s="8"/>
      <c r="F94" s="8"/>
      <c r="G94" s="8"/>
      <c r="H94" s="15"/>
      <c r="I94" s="17"/>
      <c r="J94" s="9"/>
      <c r="K94" s="10"/>
      <c r="L94" s="9"/>
      <c r="M94" s="9"/>
      <c r="N94" s="18"/>
      <c r="O94" s="17"/>
      <c r="P94" s="9"/>
      <c r="Q94" s="10"/>
      <c r="R94" s="9"/>
      <c r="S94" s="9"/>
      <c r="T94" s="18"/>
      <c r="U94" s="26"/>
      <c r="V94" s="31"/>
    </row>
    <row r="95" spans="1:24" s="5" customFormat="1" ht="20.25" customHeight="1">
      <c r="A95" s="53" t="s">
        <v>9</v>
      </c>
      <c r="B95" s="54"/>
      <c r="C95" s="54"/>
      <c r="D95" s="54"/>
      <c r="E95" s="54"/>
      <c r="F95" s="54"/>
      <c r="G95" s="54"/>
      <c r="H95" s="55"/>
      <c r="I95" s="19">
        <f>SUM(I6:I93)</f>
        <v>107504.84254</v>
      </c>
      <c r="J95" s="11">
        <f>SUM(J6:J93)</f>
        <v>12733.886569000002</v>
      </c>
      <c r="K95" s="11">
        <f>SUM(I95:J95)</f>
        <v>120238.729109</v>
      </c>
      <c r="L95" s="11">
        <f>SUM(L6:L93)</f>
        <v>1197748.7449830007</v>
      </c>
      <c r="M95" s="11">
        <f>SUM(M6:M93)</f>
        <v>139086.424236</v>
      </c>
      <c r="N95" s="11">
        <f>SUM(L95:M95)</f>
        <v>1336835.1692190007</v>
      </c>
      <c r="O95" s="19">
        <f>SUM(O6:O93)</f>
        <v>103860.38286299999</v>
      </c>
      <c r="P95" s="11">
        <f>SUM(P6:P93)</f>
        <v>12918.054239999996</v>
      </c>
      <c r="Q95" s="11">
        <f>SUM(O95:P95)</f>
        <v>116778.43710299999</v>
      </c>
      <c r="R95" s="11">
        <f>SUM(R6:R93)</f>
        <v>1290019.594172</v>
      </c>
      <c r="S95" s="11">
        <f>SUM(S6:S93)</f>
        <v>131198.345673</v>
      </c>
      <c r="T95" s="11">
        <f>SUM(R95:S95)</f>
        <v>1421217.939845</v>
      </c>
      <c r="U95" s="44">
        <f>+((K95/Q95)-1)*100</f>
        <v>2.963125806306177</v>
      </c>
      <c r="V95" s="32">
        <f>+((N95/T95)-1)*100</f>
        <v>-5.937356140832428</v>
      </c>
      <c r="X95" s="1"/>
    </row>
    <row r="96" spans="1:22" ht="15">
      <c r="A96" s="16"/>
      <c r="B96" s="7"/>
      <c r="C96" s="7"/>
      <c r="D96" s="7"/>
      <c r="E96" s="7"/>
      <c r="F96" s="7"/>
      <c r="G96" s="7"/>
      <c r="H96" s="14"/>
      <c r="I96" s="20"/>
      <c r="J96" s="12"/>
      <c r="K96" s="13"/>
      <c r="L96" s="12"/>
      <c r="M96" s="12"/>
      <c r="N96" s="21"/>
      <c r="O96" s="20"/>
      <c r="P96" s="12"/>
      <c r="Q96" s="13"/>
      <c r="R96" s="12"/>
      <c r="S96" s="12"/>
      <c r="T96" s="21"/>
      <c r="U96" s="26"/>
      <c r="V96" s="31"/>
    </row>
    <row r="97" spans="1:22" ht="15">
      <c r="A97" s="29" t="s">
        <v>21</v>
      </c>
      <c r="B97" s="8"/>
      <c r="C97" s="8" t="s">
        <v>24</v>
      </c>
      <c r="D97" s="8" t="s">
        <v>198</v>
      </c>
      <c r="E97" s="8" t="s">
        <v>23</v>
      </c>
      <c r="F97" s="8" t="s">
        <v>20</v>
      </c>
      <c r="G97" s="8" t="s">
        <v>20</v>
      </c>
      <c r="H97" s="15" t="s">
        <v>22</v>
      </c>
      <c r="I97" s="35">
        <v>28710.432257</v>
      </c>
      <c r="J97" s="33">
        <v>0</v>
      </c>
      <c r="K97" s="34">
        <v>28710.432257</v>
      </c>
      <c r="L97" s="33">
        <v>341479.454858</v>
      </c>
      <c r="M97" s="33">
        <v>0</v>
      </c>
      <c r="N97" s="36">
        <v>341479.454858</v>
      </c>
      <c r="O97" s="35">
        <v>30331.468971</v>
      </c>
      <c r="P97" s="33">
        <v>0</v>
      </c>
      <c r="Q97" s="34">
        <v>30331.468971</v>
      </c>
      <c r="R97" s="33">
        <v>335377.632407</v>
      </c>
      <c r="S97" s="33">
        <v>0</v>
      </c>
      <c r="T97" s="36">
        <v>335377.632407</v>
      </c>
      <c r="U97" s="26">
        <f>+((K97/Q97)-1)*100</f>
        <v>-5.344405559618215</v>
      </c>
      <c r="V97" s="31">
        <f>+((N97/T97)-1)*100</f>
        <v>1.8193886119379332</v>
      </c>
    </row>
    <row r="98" spans="1:22" ht="15">
      <c r="A98" s="29" t="s">
        <v>21</v>
      </c>
      <c r="B98" s="8"/>
      <c r="C98" s="8" t="s">
        <v>24</v>
      </c>
      <c r="D98" s="8" t="s">
        <v>199</v>
      </c>
      <c r="E98" s="8" t="s">
        <v>200</v>
      </c>
      <c r="F98" s="8" t="s">
        <v>25</v>
      </c>
      <c r="G98" s="8" t="s">
        <v>26</v>
      </c>
      <c r="H98" s="15" t="s">
        <v>201</v>
      </c>
      <c r="I98" s="35">
        <v>0</v>
      </c>
      <c r="J98" s="33">
        <v>0</v>
      </c>
      <c r="K98" s="34">
        <v>0</v>
      </c>
      <c r="L98" s="33">
        <v>38.381161</v>
      </c>
      <c r="M98" s="33">
        <v>0</v>
      </c>
      <c r="N98" s="36">
        <v>38.381161</v>
      </c>
      <c r="O98" s="35">
        <v>0</v>
      </c>
      <c r="P98" s="33">
        <v>0</v>
      </c>
      <c r="Q98" s="34">
        <v>0</v>
      </c>
      <c r="R98" s="33">
        <v>44.195261</v>
      </c>
      <c r="S98" s="33">
        <v>0</v>
      </c>
      <c r="T98" s="36">
        <v>44.195261</v>
      </c>
      <c r="U98" s="25" t="s">
        <v>17</v>
      </c>
      <c r="V98" s="31">
        <f>+((N98/T98)-1)*100</f>
        <v>-13.155482892158965</v>
      </c>
    </row>
    <row r="99" spans="1:22" ht="15">
      <c r="A99" s="16"/>
      <c r="B99" s="7"/>
      <c r="C99" s="7"/>
      <c r="D99" s="7"/>
      <c r="E99" s="7"/>
      <c r="F99" s="7"/>
      <c r="G99" s="7"/>
      <c r="H99" s="14"/>
      <c r="I99" s="20"/>
      <c r="J99" s="12"/>
      <c r="K99" s="13"/>
      <c r="L99" s="12"/>
      <c r="M99" s="12"/>
      <c r="N99" s="21"/>
      <c r="O99" s="20"/>
      <c r="P99" s="12"/>
      <c r="Q99" s="13"/>
      <c r="R99" s="12"/>
      <c r="S99" s="12"/>
      <c r="T99" s="21"/>
      <c r="U99" s="26"/>
      <c r="V99" s="31"/>
    </row>
    <row r="100" spans="1:22" ht="21" thickBot="1">
      <c r="A100" s="46" t="s">
        <v>18</v>
      </c>
      <c r="B100" s="47"/>
      <c r="C100" s="47"/>
      <c r="D100" s="47"/>
      <c r="E100" s="47"/>
      <c r="F100" s="47"/>
      <c r="G100" s="47"/>
      <c r="H100" s="48"/>
      <c r="I100" s="22">
        <f aca="true" t="shared" si="3" ref="I100:T100">SUM(I97:I98)</f>
        <v>28710.432257</v>
      </c>
      <c r="J100" s="23">
        <f t="shared" si="3"/>
        <v>0</v>
      </c>
      <c r="K100" s="23">
        <f t="shared" si="3"/>
        <v>28710.432257</v>
      </c>
      <c r="L100" s="23">
        <f t="shared" si="3"/>
        <v>341517.836019</v>
      </c>
      <c r="M100" s="23">
        <f t="shared" si="3"/>
        <v>0</v>
      </c>
      <c r="N100" s="24">
        <f t="shared" si="3"/>
        <v>341517.836019</v>
      </c>
      <c r="O100" s="22">
        <f t="shared" si="3"/>
        <v>30331.468971</v>
      </c>
      <c r="P100" s="23">
        <f t="shared" si="3"/>
        <v>0</v>
      </c>
      <c r="Q100" s="23">
        <f t="shared" si="3"/>
        <v>30331.468971</v>
      </c>
      <c r="R100" s="23">
        <f t="shared" si="3"/>
        <v>335421.827668</v>
      </c>
      <c r="S100" s="23">
        <f t="shared" si="3"/>
        <v>0</v>
      </c>
      <c r="T100" s="24">
        <f t="shared" si="3"/>
        <v>335421.827668</v>
      </c>
      <c r="U100" s="41">
        <f>+((K100/Q100)-1)*100</f>
        <v>-5.344405559618215</v>
      </c>
      <c r="V100" s="42">
        <f>+((N100/T100)-1)*100</f>
        <v>1.8174155192528962</v>
      </c>
    </row>
    <row r="101" spans="9:22" ht="15"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spans="1:22" ht="15">
      <c r="A102" s="56" t="s">
        <v>250</v>
      </c>
      <c r="B102" s="56"/>
      <c r="C102" s="56"/>
      <c r="D102" s="56"/>
      <c r="E102" s="56"/>
      <c r="F102" s="56"/>
      <c r="G102" s="56"/>
      <c r="H102" s="56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spans="1:22" ht="15">
      <c r="A103" s="6" t="s">
        <v>19</v>
      </c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</row>
    <row r="104" spans="1:22" ht="15">
      <c r="A104" s="43" t="s">
        <v>27</v>
      </c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</row>
    <row r="105" spans="9:22" ht="12" customHeight="1"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</row>
    <row r="106" spans="9:22" ht="12" customHeight="1"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</row>
    <row r="107" spans="9:22" ht="12" customHeight="1"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</row>
    <row r="108" spans="9:22" ht="12" customHeight="1"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</row>
    <row r="109" spans="9:22" ht="12" customHeight="1"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</row>
    <row r="110" spans="9:22" ht="12" customHeight="1"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</row>
    <row r="111" spans="9:22" ht="12" customHeight="1"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</row>
    <row r="112" spans="9:22" ht="12" customHeight="1"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</row>
    <row r="113" spans="9:22" ht="12" customHeight="1"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</row>
    <row r="114" spans="9:22" ht="12" customHeight="1"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</row>
    <row r="115" spans="9:22" ht="12" customHeight="1"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9:22" ht="12" customHeight="1"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9:22" ht="12" customHeight="1"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9:22" ht="12" customHeight="1"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9:22" ht="12" customHeight="1"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9:22" ht="12" customHeight="1"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9:22" ht="12" customHeight="1"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9:22" ht="12" customHeight="1"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9:22" ht="12" customHeight="1"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9:22" ht="12" customHeight="1"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9:22" ht="12" customHeight="1"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9:22" ht="12" customHeight="1"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9:22" ht="12" customHeight="1"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9:22" ht="12" customHeight="1"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9:22" ht="12" customHeight="1"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9:22" ht="12" customHeight="1"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9:22" ht="12" customHeight="1"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9:22" ht="12" customHeight="1"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9:22" ht="12" customHeight="1"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9:22" ht="12" customHeight="1"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9:22" ht="12" customHeight="1"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9:22" ht="12" customHeight="1"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9:22" ht="12" customHeight="1"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9:22" ht="12" customHeight="1"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9:22" ht="12" customHeight="1"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9:22" ht="12" customHeight="1"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9:22" ht="12" customHeight="1"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9:22" ht="12" customHeight="1"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9:22" ht="12" customHeight="1"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spans="9:22" ht="12" customHeight="1"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9:22" ht="12" customHeight="1"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 spans="9:22" ht="12" customHeight="1"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</row>
    <row r="147" spans="9:22" ht="12" customHeight="1"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</row>
    <row r="148" spans="9:22" ht="12" customHeight="1"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</row>
    <row r="149" spans="9:22" ht="12" customHeight="1"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</row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</sheetData>
  <sheetProtection/>
  <mergeCells count="6">
    <mergeCell ref="A100:H100"/>
    <mergeCell ref="A1:F1"/>
    <mergeCell ref="I3:N3"/>
    <mergeCell ref="O3:T3"/>
    <mergeCell ref="A95:H95"/>
    <mergeCell ref="A102:H102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2009-02-18T17:16:41Z</cp:lastPrinted>
  <dcterms:created xsi:type="dcterms:W3CDTF">2007-03-24T16:54:47Z</dcterms:created>
  <dcterms:modified xsi:type="dcterms:W3CDTF">2017-01-27T21:23:44Z</dcterms:modified>
  <cp:category/>
  <cp:version/>
  <cp:contentType/>
  <cp:contentStatus/>
</cp:coreProperties>
</file>