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<sst xmlns="http://schemas.openxmlformats.org/spreadsheetml/2006/main" count="991" uniqueCount="304">
  <si>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</si>
  <si>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</si>
  <si>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</si>
  <si>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</si>
  <si>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</si>
  <si>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</si>
  <si>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</si>
  <si>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</si>
  <si>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</si>
  <si>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</si>
  <si>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</si>
  <si>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</si>
  <si>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</si>
  <si>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</si>
  <si>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</si>
  <si>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</si>
  <si>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</si>
  <si>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</si>
  <si>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</si>
  <si>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</si>
  <si>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</si>
  <si>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</si>
  <si>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</si>
  <si>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</si>
  <si>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</si>
  <si>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</si>
  <si>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</si>
  <si>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</si>
  <si>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</si>
  <si>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</si>
  <si>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</si>
  <si>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</si>
  <si>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</si>
  <si>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</si>
  <si>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</si>
  <si>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</si>
  <si>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</si>
  <si>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</si>
  <si>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</si>
  <si>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</si>
  <si>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</si>
  <si>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</si>
  <si>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</si>
  <si>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</si>
  <si>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</si>
  <si>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</si>
  <si>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</si>
  <si>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</si>
  <si>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</si>
  <si>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</si>
  <si>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</si>
  <si>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</si>
  <si>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</si>
  <si>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</si>
  <si>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</si>
  <si>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</si>
  <si>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</si>
  <si>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</si>
  <si>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</si>
  <si>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</si>
  <si>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</si>
  <si>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</si>
  <si>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</si>
  <si>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</si>
  <si>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</si>
  <si>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</si>
  <si>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</si>
  <si>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</si>
  <si>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</si>
  <si>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</si>
  <si>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</si>
  <si>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</si>
  <si>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</si>
  <si>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</si>
  <si>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</si>
  <si>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</si>
  <si>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</si>
  <si>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</si>
  <si>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</si>
  <si>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</si>
  <si>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</si>
  <si>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</si>
  <si>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</si>
  <si>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</si>
  <si>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</si>
  <si>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</si>
  <si>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</si>
  <si>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</si>
  <si>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</si>
  <si>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</si>
  <si>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</si>
  <si>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</si>
  <si>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</si>
  <si>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</si>
  <si>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</si>
  <si>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</si>
  <si>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</si>
  <si>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</si>
  <si>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</si>
  <si>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</si>
  <si>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</si>
  <si>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</si>
  <si>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</si>
  <si>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</si>
  <si>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</si>
  <si>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</si>
  <si>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</si>
  <si>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</si>
  <si>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</si>
  <si>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</si>
  <si>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</si>
  <si>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</si>
  <si>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</si>
  <si>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</si>
  <si>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</si>
  <si>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</si>
  <si>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</si>
  <si>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</si>
  <si>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</si>
  <si>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</si>
  <si>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</si>
  <si>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</si>
  <si>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</si>
  <si>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</si>
  <si>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</si>
  <si>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</si>
  <si>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</si>
  <si>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</si>
  <si>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</si>
  <si>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</si>
  <si>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</si>
  <si>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</si>
  <si>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</si>
  <si>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</si>
  <si>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</si>
  <si>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</si>
  <si>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</si>
  <si>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</si>
  <si>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</si>
  <si>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</si>
  <si>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</si>
  <si>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</si>
  <si>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</si>
  <si>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</si>
  <si>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</si>
  <si>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</si>
  <si>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</si>
  <si>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</si>
  <si>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</si>
  <si>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</si>
  <si>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</si>
  <si>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</si>
  <si>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</si>
  <si>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</si>
  <si>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</si>
  <si>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</si>
  <si>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</si>
  <si>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</si>
  <si>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</si>
  <si>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</si>
  <si>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</si>
  <si>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</si>
  <si>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</si>
  <si>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</si>
  <si>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</si>
  <si>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</si>
  <si>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</si>
  <si>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</si>
  <si>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</si>
  <si>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</si>
  <si>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</si>
  <si>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</si>
  <si>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</si>
  <si>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</si>
  <si>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</si>
  <si>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</si>
  <si>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</si>
  <si>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</si>
  <si>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</si>
  <si>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</si>
  <si>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</si>
  <si>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</si>
  <si>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</si>
  <si>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</si>
  <si>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</si>
  <si>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</si>
  <si>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</si>
  <si>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</si>
  <si>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</si>
  <si>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</si>
  <si>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</si>
  <si>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</si>
  <si>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</si>
  <si>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</si>
  <si>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</si>
  <si>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</si>
  <si>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</si>
  <si>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</si>
  <si>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</si>
  <si>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</si>
  <si>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</si>
  <si>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</si>
  <si>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</si>
  <si>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</si>
  <si>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</si>
  <si>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</si>
  <si>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</si>
  <si>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</si>
  <si>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</si>
  <si>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</si>
  <si>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</si>
  <si>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</si>
  <si>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</si>
  <si>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</si>
  <si>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</si>
  <si>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</si>
  <si>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</si>
  <si>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</si>
  <si>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</si>
  <si>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</si>
  <si>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</si>
  <si>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</si>
  <si>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</si>
  <si>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</si>
  <si>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</si>
  <si>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</si>
  <si>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</si>
  <si>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</si>
  <si>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</si>
  <si>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</si>
  <si>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</si>
  <si>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</si>
  <si>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PRODUCCIÓN MINERA METÁLICA DE COBRE (TMF) - 2016/2015</t>
  </si>
  <si>
    <t>AC AGREGADOS S.A.</t>
  </si>
  <si>
    <t>AREQUIPA-M</t>
  </si>
  <si>
    <t>CARHUAZ</t>
  </si>
  <si>
    <t>SAN MIGUEL DE ACO</t>
  </si>
  <si>
    <t>COMPAÑIA MINERA CHUNGAR S.A.C.</t>
  </si>
  <si>
    <t>MINAS ICAS II</t>
  </si>
  <si>
    <t>MINERA CUPRIFERA G.J. PICKMANN E.I.R.L.</t>
  </si>
  <si>
    <t>NANCY</t>
  </si>
  <si>
    <t>BELLA UNION</t>
  </si>
  <si>
    <t>MINERA FERCAR E.I.R.L.</t>
  </si>
  <si>
    <t>RAQUEL</t>
  </si>
  <si>
    <t>YAUCA DEL ROSARIO</t>
  </si>
  <si>
    <t>ROBERTINA TRES B</t>
  </si>
  <si>
    <t>SOCIEDAD MINERA DE RECURSOS LINCEARES MAGISTRAL DE HUARAZ S.A.C.</t>
  </si>
  <si>
    <t>VOTORANTIM METAIS CAJAMARQUILLA S.A.</t>
  </si>
  <si>
    <t>C.M.LA OROYA-REFINACION 1 Y 2</t>
  </si>
  <si>
    <t>LA OROYA</t>
  </si>
  <si>
    <t>MINERA AURIFERA HH PICKMANN E.I.R.L.</t>
  </si>
  <si>
    <t>JESUS</t>
  </si>
  <si>
    <t>PROCESADORA COSTA SUR S.A.C.</t>
  </si>
  <si>
    <t>RAUL 40</t>
  </si>
  <si>
    <t>HUANUHUANU</t>
  </si>
  <si>
    <t>MORADA</t>
  </si>
  <si>
    <t>COMPAÑIA MINERA VALOR S.A.</t>
  </si>
  <si>
    <t>GRAVIMETRÍA</t>
  </si>
  <si>
    <t>ACUMULACION CERRO</t>
  </si>
  <si>
    <t>AURIFERA SACRAMENTO S.A.</t>
  </si>
  <si>
    <t>SACRAMENTO</t>
  </si>
  <si>
    <t>HUAYTARA</t>
  </si>
  <si>
    <t>COMPAÑIA MINERA LONDRES S.A.C.</t>
  </si>
  <si>
    <t>OROYA SUR</t>
  </si>
  <si>
    <t>S.M.R.L. TALLAHASSE 1</t>
  </si>
  <si>
    <t>TALLAHASSE 1</t>
  </si>
  <si>
    <t>SAN JOSE DE LOS MOLINOS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</si>
  <si>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</si>
  <si>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</si>
  <si>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</si>
  <si>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</si>
  <si>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</si>
  <si>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</si>
  <si>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</si>
  <si>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</si>
  <si>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</si>
  <si>
    <t>CIA MINERA PLATA DORADA S.A.</t>
  </si>
  <si>
    <t>ARIZONA</t>
  </si>
  <si>
    <t>PARINACOCHAS</t>
  </si>
  <si>
    <t>PULLO</t>
  </si>
  <si>
    <t>EL PACIFICO DORADO S.A.C.</t>
  </si>
  <si>
    <t>MIRIAM PILAR UNO</t>
  </si>
  <si>
    <t>SANTA</t>
  </si>
  <si>
    <t>CACERES DEL PERU</t>
  </si>
  <si>
    <t>KARTIKAY PERUVIAN MINING COMPANY S.A.C.</t>
  </si>
  <si>
    <t>ACUMULACION LOS INCAS I</t>
  </si>
  <si>
    <t>VISTA ALEGRE</t>
  </si>
  <si>
    <t>COLQUIJIRCA Nº 2</t>
  </si>
  <si>
    <t>TINYAHUARCO</t>
  </si>
  <si>
    <t>TOTAL - DICIEMBRE</t>
  </si>
  <si>
    <t>TOTAL ACUMULADO ENERO -DICIEMBRE</t>
  </si>
  <si>
    <t>TOTAL COMPARADO ACUMULADO - ENERO - DICIEMBRE</t>
  </si>
  <si>
    <t>Var. % 2016/2015 - DICIEMBRE</t>
  </si>
  <si>
    <t>Var. % 2016/2015 - ENERO - DICIEMBRE</t>
  </si>
  <si>
    <t>AJUSTE DE ENERO A DICIEMBRE-2016</t>
  </si>
  <si>
    <t>COMPAÑIA MINERA GALERAS S.A.C.</t>
  </si>
  <si>
    <t>AMABILIA PRIMERA 2010</t>
  </si>
  <si>
    <t>LUCANAS</t>
  </si>
  <si>
    <t>SAISA</t>
  </si>
  <si>
    <t>MINERA FLORA JULIA S.R.L.</t>
  </si>
  <si>
    <t>FLORA JULIA</t>
  </si>
  <si>
    <t>NYRSTAR CORICANCHA S.A.</t>
  </si>
  <si>
    <t>MINA CORICANCHA</t>
  </si>
  <si>
    <t>SAN MATEO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</si>
</sst>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232</v>
      </c>
    </row>
    <row r="2" ht="13.5" thickBot="1">
      <c r="A2" s="53"/>
    </row>
    <row r="3" spans="1:22" ht="13.5" thickBot="1">
      <c r="A3" s="47"/>
      <c r="I3" s="57">
        <v>2016</v>
      </c>
      <c r="J3" s="58"/>
      <c r="K3" s="58"/>
      <c r="L3" s="58"/>
      <c r="M3" s="58"/>
      <c r="N3" s="59"/>
      <c r="O3" s="57">
        <v>2015</v>
      </c>
      <c r="P3" s="58"/>
      <c r="Q3" s="58"/>
      <c r="R3" s="58"/>
      <c r="S3" s="58"/>
      <c r="T3" s="59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289</v>
      </c>
      <c r="L4" s="29" t="s">
        <v>13</v>
      </c>
      <c r="M4" s="29" t="s">
        <v>8</v>
      </c>
      <c r="N4" s="49" t="s">
        <v>290</v>
      </c>
      <c r="O4" s="48" t="s">
        <v>14</v>
      </c>
      <c r="P4" s="29" t="s">
        <v>15</v>
      </c>
      <c r="Q4" s="29" t="s">
        <v>289</v>
      </c>
      <c r="R4" s="29" t="s">
        <v>16</v>
      </c>
      <c r="S4" s="29" t="s">
        <v>17</v>
      </c>
      <c r="T4" s="49" t="s">
        <v>291</v>
      </c>
      <c r="U4" s="50" t="s">
        <v>292</v>
      </c>
      <c r="V4" s="49" t="s">
        <v>293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35</v>
      </c>
      <c r="C6" s="39" t="s">
        <v>36</v>
      </c>
      <c r="D6" s="39" t="s">
        <v>233</v>
      </c>
      <c r="E6" s="39" t="s">
        <v>234</v>
      </c>
      <c r="F6" s="39" t="s">
        <v>39</v>
      </c>
      <c r="G6" s="39" t="s">
        <v>235</v>
      </c>
      <c r="H6" s="43" t="s">
        <v>236</v>
      </c>
      <c r="I6" s="44">
        <v>0</v>
      </c>
      <c r="J6" s="40">
        <v>0</v>
      </c>
      <c r="K6" s="41">
        <v>0</v>
      </c>
      <c r="L6" s="40">
        <v>157.660897</v>
      </c>
      <c r="M6" s="40">
        <v>72.293739</v>
      </c>
      <c r="N6" s="45">
        <v>229.954636</v>
      </c>
      <c r="O6" s="44">
        <v>45.977782</v>
      </c>
      <c r="P6" s="40">
        <v>17.141844</v>
      </c>
      <c r="Q6" s="41">
        <v>63.119626</v>
      </c>
      <c r="R6" s="40">
        <v>185.333503</v>
      </c>
      <c r="S6" s="40">
        <v>32.896272</v>
      </c>
      <c r="T6" s="45">
        <v>218.229775</v>
      </c>
      <c r="U6" s="37" t="s">
        <v>28</v>
      </c>
      <c r="V6" s="32">
        <f>+((N6/T6)-1)*100</f>
        <v>5.372713691337494</v>
      </c>
    </row>
    <row r="7" spans="1:22" ht="15">
      <c r="A7" s="42" t="s">
        <v>9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43" t="s">
        <v>41</v>
      </c>
      <c r="I7" s="44">
        <v>0</v>
      </c>
      <c r="J7" s="40">
        <v>6.925711</v>
      </c>
      <c r="K7" s="41">
        <v>6.925711</v>
      </c>
      <c r="L7" s="40">
        <v>8.38731</v>
      </c>
      <c r="M7" s="40">
        <v>99.221867</v>
      </c>
      <c r="N7" s="45">
        <v>107.609178</v>
      </c>
      <c r="O7" s="44">
        <v>0</v>
      </c>
      <c r="P7" s="40">
        <v>2.722713</v>
      </c>
      <c r="Q7" s="41">
        <v>2.722713</v>
      </c>
      <c r="R7" s="40">
        <v>0</v>
      </c>
      <c r="S7" s="40">
        <v>73.99181</v>
      </c>
      <c r="T7" s="45">
        <v>73.99181</v>
      </c>
      <c r="U7" s="37" t="s">
        <v>28</v>
      </c>
      <c r="V7" s="32">
        <f>+((N7/T7)-1)*100</f>
        <v>45.43390410371093</v>
      </c>
    </row>
    <row r="8" spans="1:22" ht="15">
      <c r="A8" s="42" t="s">
        <v>9</v>
      </c>
      <c r="B8" s="39" t="s">
        <v>35</v>
      </c>
      <c r="C8" s="39" t="s">
        <v>36</v>
      </c>
      <c r="D8" s="39" t="s">
        <v>259</v>
      </c>
      <c r="E8" s="39" t="s">
        <v>260</v>
      </c>
      <c r="F8" s="39" t="s">
        <v>48</v>
      </c>
      <c r="G8" s="39" t="s">
        <v>261</v>
      </c>
      <c r="H8" s="43" t="s">
        <v>261</v>
      </c>
      <c r="I8" s="44">
        <v>0</v>
      </c>
      <c r="J8" s="40">
        <v>0</v>
      </c>
      <c r="K8" s="41">
        <v>0</v>
      </c>
      <c r="L8" s="40">
        <v>0</v>
      </c>
      <c r="M8" s="40">
        <v>0</v>
      </c>
      <c r="N8" s="45">
        <v>0</v>
      </c>
      <c r="O8" s="44">
        <v>0</v>
      </c>
      <c r="P8" s="40">
        <v>0</v>
      </c>
      <c r="Q8" s="41">
        <v>0</v>
      </c>
      <c r="R8" s="40">
        <v>13.596666</v>
      </c>
      <c r="S8" s="40">
        <v>0</v>
      </c>
      <c r="T8" s="45">
        <v>13.596666</v>
      </c>
      <c r="U8" s="37" t="s">
        <v>28</v>
      </c>
      <c r="V8" s="38" t="s">
        <v>28</v>
      </c>
    </row>
    <row r="9" spans="1:22" ht="15">
      <c r="A9" s="42" t="s">
        <v>9</v>
      </c>
      <c r="B9" s="39" t="s">
        <v>35</v>
      </c>
      <c r="C9" s="39" t="s">
        <v>31</v>
      </c>
      <c r="D9" s="39" t="s">
        <v>42</v>
      </c>
      <c r="E9" s="39" t="s">
        <v>43</v>
      </c>
      <c r="F9" s="39" t="s">
        <v>44</v>
      </c>
      <c r="G9" s="39" t="s">
        <v>45</v>
      </c>
      <c r="H9" s="43" t="s">
        <v>46</v>
      </c>
      <c r="I9" s="44">
        <v>0</v>
      </c>
      <c r="J9" s="40">
        <v>41.055084</v>
      </c>
      <c r="K9" s="41">
        <v>41.055084</v>
      </c>
      <c r="L9" s="40">
        <v>9.735142</v>
      </c>
      <c r="M9" s="40">
        <v>533.417474</v>
      </c>
      <c r="N9" s="45">
        <v>543.152616</v>
      </c>
      <c r="O9" s="44">
        <v>0</v>
      </c>
      <c r="P9" s="40">
        <v>45.54018</v>
      </c>
      <c r="Q9" s="41">
        <v>45.54018</v>
      </c>
      <c r="R9" s="40">
        <v>0</v>
      </c>
      <c r="S9" s="40">
        <v>387.932748</v>
      </c>
      <c r="T9" s="45">
        <v>387.932748</v>
      </c>
      <c r="U9" s="26">
        <f>+((K9/Q9)-1)*100</f>
        <v>-9.848656724676975</v>
      </c>
      <c r="V9" s="32">
        <f>+((N9/T9)-1)*100</f>
        <v>40.01205590408159</v>
      </c>
    </row>
    <row r="10" spans="1:22" ht="15">
      <c r="A10" s="42" t="s">
        <v>9</v>
      </c>
      <c r="B10" s="39" t="s">
        <v>35</v>
      </c>
      <c r="C10" s="39" t="s">
        <v>31</v>
      </c>
      <c r="D10" s="39" t="s">
        <v>276</v>
      </c>
      <c r="E10" s="39" t="s">
        <v>277</v>
      </c>
      <c r="F10" s="39" t="s">
        <v>44</v>
      </c>
      <c r="G10" s="39" t="s">
        <v>278</v>
      </c>
      <c r="H10" s="43" t="s">
        <v>279</v>
      </c>
      <c r="I10" s="44">
        <v>0</v>
      </c>
      <c r="J10" s="40">
        <v>0</v>
      </c>
      <c r="K10" s="41">
        <v>0</v>
      </c>
      <c r="L10" s="40">
        <v>151.395398</v>
      </c>
      <c r="M10" s="40">
        <v>0</v>
      </c>
      <c r="N10" s="45">
        <v>151.395398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28</v>
      </c>
      <c r="V10" s="38" t="s">
        <v>28</v>
      </c>
    </row>
    <row r="11" spans="1:22" ht="15">
      <c r="A11" s="42" t="s">
        <v>9</v>
      </c>
      <c r="B11" s="39" t="s">
        <v>35</v>
      </c>
      <c r="C11" s="39" t="s">
        <v>31</v>
      </c>
      <c r="D11" s="39" t="s">
        <v>221</v>
      </c>
      <c r="E11" s="51" t="s">
        <v>47</v>
      </c>
      <c r="F11" s="39" t="s">
        <v>48</v>
      </c>
      <c r="G11" s="39" t="s">
        <v>49</v>
      </c>
      <c r="H11" s="43" t="s">
        <v>50</v>
      </c>
      <c r="I11" s="44">
        <v>0</v>
      </c>
      <c r="J11" s="40">
        <v>24.938361</v>
      </c>
      <c r="K11" s="41">
        <v>24.938361</v>
      </c>
      <c r="L11" s="40">
        <v>0</v>
      </c>
      <c r="M11" s="40">
        <v>299.384941</v>
      </c>
      <c r="N11" s="45">
        <v>299.384941</v>
      </c>
      <c r="O11" s="44">
        <v>0</v>
      </c>
      <c r="P11" s="40">
        <v>27.882607</v>
      </c>
      <c r="Q11" s="41">
        <v>27.882607</v>
      </c>
      <c r="R11" s="40">
        <v>0</v>
      </c>
      <c r="S11" s="40">
        <v>341.200437</v>
      </c>
      <c r="T11" s="45">
        <v>341.200437</v>
      </c>
      <c r="U11" s="26">
        <f aca="true" t="shared" si="0" ref="U11:U21">+((K11/Q11)-1)*100</f>
        <v>-10.559435851891463</v>
      </c>
      <c r="V11" s="32">
        <f aca="true" t="shared" si="1" ref="V11:V21">+((N11/T11)-1)*100</f>
        <v>-12.255405171125267</v>
      </c>
    </row>
    <row r="12" spans="1:22" ht="15">
      <c r="A12" s="42" t="s">
        <v>9</v>
      </c>
      <c r="B12" s="39" t="s">
        <v>35</v>
      </c>
      <c r="C12" s="39" t="s">
        <v>31</v>
      </c>
      <c r="D12" s="39" t="s">
        <v>54</v>
      </c>
      <c r="E12" s="39" t="s">
        <v>55</v>
      </c>
      <c r="F12" s="39" t="s">
        <v>39</v>
      </c>
      <c r="G12" s="39" t="s">
        <v>56</v>
      </c>
      <c r="H12" s="43" t="s">
        <v>57</v>
      </c>
      <c r="I12" s="44">
        <v>35432.208112</v>
      </c>
      <c r="J12" s="40">
        <v>1094.852395</v>
      </c>
      <c r="K12" s="41">
        <v>36527.060507</v>
      </c>
      <c r="L12" s="40">
        <v>431119.103313</v>
      </c>
      <c r="M12" s="40">
        <v>12505.998338</v>
      </c>
      <c r="N12" s="45">
        <v>443625.101651</v>
      </c>
      <c r="O12" s="44">
        <v>39646.7526</v>
      </c>
      <c r="P12" s="40">
        <v>1720.7438</v>
      </c>
      <c r="Q12" s="41">
        <v>41367.4964</v>
      </c>
      <c r="R12" s="40">
        <v>389771.9428</v>
      </c>
      <c r="S12" s="40">
        <v>22201.0511</v>
      </c>
      <c r="T12" s="45">
        <v>411972.9939</v>
      </c>
      <c r="U12" s="26">
        <f t="shared" si="0"/>
        <v>-11.701060770503869</v>
      </c>
      <c r="V12" s="32">
        <f t="shared" si="1"/>
        <v>7.68305403986822</v>
      </c>
    </row>
    <row r="13" spans="1:22" ht="15">
      <c r="A13" s="42" t="s">
        <v>9</v>
      </c>
      <c r="B13" s="39" t="s">
        <v>35</v>
      </c>
      <c r="C13" s="39" t="s">
        <v>31</v>
      </c>
      <c r="D13" s="39" t="s">
        <v>58</v>
      </c>
      <c r="E13" s="39" t="s">
        <v>59</v>
      </c>
      <c r="F13" s="39" t="s">
        <v>60</v>
      </c>
      <c r="G13" s="39" t="s">
        <v>61</v>
      </c>
      <c r="H13" s="43" t="s">
        <v>61</v>
      </c>
      <c r="I13" s="44">
        <v>18581.26274</v>
      </c>
      <c r="J13" s="40">
        <v>0</v>
      </c>
      <c r="K13" s="41">
        <v>18581.26274</v>
      </c>
      <c r="L13" s="40">
        <v>221368.254207</v>
      </c>
      <c r="M13" s="40">
        <v>0</v>
      </c>
      <c r="N13" s="45">
        <v>221368.254207</v>
      </c>
      <c r="O13" s="44">
        <v>15747.41109</v>
      </c>
      <c r="P13" s="40">
        <v>0</v>
      </c>
      <c r="Q13" s="41">
        <v>15747.41109</v>
      </c>
      <c r="R13" s="40">
        <v>203360.289819</v>
      </c>
      <c r="S13" s="40">
        <v>0</v>
      </c>
      <c r="T13" s="45">
        <v>203360.289819</v>
      </c>
      <c r="U13" s="26">
        <f t="shared" si="0"/>
        <v>17.995666930925335</v>
      </c>
      <c r="V13" s="32">
        <f t="shared" si="1"/>
        <v>8.855201968893688</v>
      </c>
    </row>
    <row r="14" spans="1:22" ht="15">
      <c r="A14" s="42" t="s">
        <v>9</v>
      </c>
      <c r="B14" s="39" t="s">
        <v>257</v>
      </c>
      <c r="C14" s="39" t="s">
        <v>31</v>
      </c>
      <c r="D14" s="39" t="s">
        <v>58</v>
      </c>
      <c r="E14" s="39" t="s">
        <v>59</v>
      </c>
      <c r="F14" s="39" t="s">
        <v>60</v>
      </c>
      <c r="G14" s="39" t="s">
        <v>61</v>
      </c>
      <c r="H14" s="43" t="s">
        <v>61</v>
      </c>
      <c r="I14" s="44">
        <v>0</v>
      </c>
      <c r="J14" s="40">
        <v>1.004681</v>
      </c>
      <c r="K14" s="41">
        <v>1.004681</v>
      </c>
      <c r="L14" s="40">
        <v>0</v>
      </c>
      <c r="M14" s="40">
        <v>30.97309</v>
      </c>
      <c r="N14" s="45">
        <v>30.97309</v>
      </c>
      <c r="O14" s="44">
        <v>0</v>
      </c>
      <c r="P14" s="40">
        <v>0</v>
      </c>
      <c r="Q14" s="41">
        <v>0</v>
      </c>
      <c r="R14" s="40">
        <v>0</v>
      </c>
      <c r="S14" s="40">
        <v>0</v>
      </c>
      <c r="T14" s="45">
        <v>0</v>
      </c>
      <c r="U14" s="37" t="s">
        <v>28</v>
      </c>
      <c r="V14" s="38" t="s">
        <v>28</v>
      </c>
    </row>
    <row r="15" spans="1:22" ht="15">
      <c r="A15" s="42" t="s">
        <v>9</v>
      </c>
      <c r="B15" s="39" t="s">
        <v>35</v>
      </c>
      <c r="C15" s="39" t="s">
        <v>31</v>
      </c>
      <c r="D15" s="39" t="s">
        <v>63</v>
      </c>
      <c r="E15" s="51" t="s">
        <v>64</v>
      </c>
      <c r="F15" s="39" t="s">
        <v>32</v>
      </c>
      <c r="G15" s="39" t="s">
        <v>33</v>
      </c>
      <c r="H15" s="43" t="s">
        <v>64</v>
      </c>
      <c r="I15" s="44">
        <v>189.614828</v>
      </c>
      <c r="J15" s="40">
        <v>30.272418</v>
      </c>
      <c r="K15" s="41">
        <v>219.887246</v>
      </c>
      <c r="L15" s="40">
        <v>3005.0411</v>
      </c>
      <c r="M15" s="40">
        <v>392.626635</v>
      </c>
      <c r="N15" s="45">
        <v>3397.667735</v>
      </c>
      <c r="O15" s="44">
        <v>295.1274</v>
      </c>
      <c r="P15" s="40">
        <v>26.970457</v>
      </c>
      <c r="Q15" s="41">
        <v>322.097857</v>
      </c>
      <c r="R15" s="40">
        <v>3117.81381</v>
      </c>
      <c r="S15" s="40">
        <v>261.281192</v>
      </c>
      <c r="T15" s="45">
        <v>3379.095002</v>
      </c>
      <c r="U15" s="26">
        <f t="shared" si="0"/>
        <v>-31.732782065668943</v>
      </c>
      <c r="V15" s="32">
        <f t="shared" si="1"/>
        <v>0.5496363076210375</v>
      </c>
    </row>
    <row r="16" spans="1:22" ht="15">
      <c r="A16" s="42" t="s">
        <v>9</v>
      </c>
      <c r="B16" s="39" t="s">
        <v>35</v>
      </c>
      <c r="C16" s="39" t="s">
        <v>31</v>
      </c>
      <c r="D16" s="39" t="s">
        <v>63</v>
      </c>
      <c r="E16" s="51" t="s">
        <v>66</v>
      </c>
      <c r="F16" s="39" t="s">
        <v>32</v>
      </c>
      <c r="G16" s="39" t="s">
        <v>33</v>
      </c>
      <c r="H16" s="43" t="s">
        <v>33</v>
      </c>
      <c r="I16" s="44">
        <v>163.97731</v>
      </c>
      <c r="J16" s="40">
        <v>50.044057</v>
      </c>
      <c r="K16" s="41">
        <v>214.021367</v>
      </c>
      <c r="L16" s="40">
        <v>2656.968179</v>
      </c>
      <c r="M16" s="40">
        <v>664.839361</v>
      </c>
      <c r="N16" s="45">
        <v>3321.80754</v>
      </c>
      <c r="O16" s="44">
        <v>263.342673</v>
      </c>
      <c r="P16" s="40">
        <v>46.834556</v>
      </c>
      <c r="Q16" s="41">
        <v>310.177229</v>
      </c>
      <c r="R16" s="40">
        <v>2775.055039</v>
      </c>
      <c r="S16" s="40">
        <v>492.787126</v>
      </c>
      <c r="T16" s="45">
        <v>3267.842165</v>
      </c>
      <c r="U16" s="26">
        <f t="shared" si="0"/>
        <v>-31.000296930243067</v>
      </c>
      <c r="V16" s="32">
        <f t="shared" si="1"/>
        <v>1.6514070225909894</v>
      </c>
    </row>
    <row r="17" spans="1:22" ht="15">
      <c r="A17" s="42" t="s">
        <v>9</v>
      </c>
      <c r="B17" s="39" t="s">
        <v>35</v>
      </c>
      <c r="C17" s="39" t="s">
        <v>31</v>
      </c>
      <c r="D17" s="39" t="s">
        <v>63</v>
      </c>
      <c r="E17" s="39" t="s">
        <v>65</v>
      </c>
      <c r="F17" s="39" t="s">
        <v>32</v>
      </c>
      <c r="G17" s="39" t="s">
        <v>33</v>
      </c>
      <c r="H17" s="43" t="s">
        <v>33</v>
      </c>
      <c r="I17" s="44">
        <v>189.990297</v>
      </c>
      <c r="J17" s="40">
        <v>13.686216</v>
      </c>
      <c r="K17" s="41">
        <v>203.676513</v>
      </c>
      <c r="L17" s="40">
        <v>2994.884952</v>
      </c>
      <c r="M17" s="40">
        <v>196.203368</v>
      </c>
      <c r="N17" s="45">
        <v>3191.08832</v>
      </c>
      <c r="O17" s="44">
        <v>292.26031</v>
      </c>
      <c r="P17" s="40">
        <v>11.562791</v>
      </c>
      <c r="Q17" s="41">
        <v>303.823101</v>
      </c>
      <c r="R17" s="40">
        <v>3102.562715</v>
      </c>
      <c r="S17" s="40">
        <v>95.008719</v>
      </c>
      <c r="T17" s="45">
        <v>3197.571434</v>
      </c>
      <c r="U17" s="26">
        <f t="shared" si="0"/>
        <v>-32.96213739849887</v>
      </c>
      <c r="V17" s="32">
        <f t="shared" si="1"/>
        <v>-0.20275118582386842</v>
      </c>
    </row>
    <row r="18" spans="1:22" ht="15">
      <c r="A18" s="42" t="s">
        <v>9</v>
      </c>
      <c r="B18" s="39" t="s">
        <v>35</v>
      </c>
      <c r="C18" s="39" t="s">
        <v>31</v>
      </c>
      <c r="D18" s="39" t="s">
        <v>67</v>
      </c>
      <c r="E18" s="39" t="s">
        <v>68</v>
      </c>
      <c r="F18" s="39" t="s">
        <v>69</v>
      </c>
      <c r="G18" s="39" t="s">
        <v>69</v>
      </c>
      <c r="H18" s="43" t="s">
        <v>70</v>
      </c>
      <c r="I18" s="44">
        <v>12.768326</v>
      </c>
      <c r="J18" s="40">
        <v>62.925408</v>
      </c>
      <c r="K18" s="41">
        <v>75.693734</v>
      </c>
      <c r="L18" s="40">
        <v>259.657828</v>
      </c>
      <c r="M18" s="40">
        <v>1040.084319</v>
      </c>
      <c r="N18" s="45">
        <v>1299.742147</v>
      </c>
      <c r="O18" s="44">
        <v>18.913743</v>
      </c>
      <c r="P18" s="40">
        <v>75.359143</v>
      </c>
      <c r="Q18" s="41">
        <v>94.272886</v>
      </c>
      <c r="R18" s="40">
        <v>583.164677</v>
      </c>
      <c r="S18" s="40">
        <v>1070.519551</v>
      </c>
      <c r="T18" s="45">
        <v>1653.684228</v>
      </c>
      <c r="U18" s="26">
        <f t="shared" si="0"/>
        <v>-19.707842613410598</v>
      </c>
      <c r="V18" s="32">
        <f t="shared" si="1"/>
        <v>-21.40324464653479</v>
      </c>
    </row>
    <row r="19" spans="1:22" ht="15">
      <c r="A19" s="42" t="s">
        <v>9</v>
      </c>
      <c r="B19" s="39" t="s">
        <v>35</v>
      </c>
      <c r="C19" s="39" t="s">
        <v>31</v>
      </c>
      <c r="D19" s="39" t="s">
        <v>71</v>
      </c>
      <c r="E19" s="51" t="s">
        <v>72</v>
      </c>
      <c r="F19" s="39" t="s">
        <v>32</v>
      </c>
      <c r="G19" s="39" t="s">
        <v>33</v>
      </c>
      <c r="H19" s="43" t="s">
        <v>33</v>
      </c>
      <c r="I19" s="44">
        <v>324.587587</v>
      </c>
      <c r="J19" s="40">
        <v>0</v>
      </c>
      <c r="K19" s="41">
        <v>324.587587</v>
      </c>
      <c r="L19" s="40">
        <v>3527.022479</v>
      </c>
      <c r="M19" s="40">
        <v>0</v>
      </c>
      <c r="N19" s="45">
        <v>3527.022479</v>
      </c>
      <c r="O19" s="44">
        <v>353.514269</v>
      </c>
      <c r="P19" s="40">
        <v>0</v>
      </c>
      <c r="Q19" s="41">
        <v>353.514269</v>
      </c>
      <c r="R19" s="40">
        <v>3021.501603</v>
      </c>
      <c r="S19" s="40">
        <v>0</v>
      </c>
      <c r="T19" s="45">
        <v>3021.501603</v>
      </c>
      <c r="U19" s="26">
        <f t="shared" si="0"/>
        <v>-8.182606626268885</v>
      </c>
      <c r="V19" s="32">
        <f t="shared" si="1"/>
        <v>16.730782982146252</v>
      </c>
    </row>
    <row r="20" spans="1:22" ht="15">
      <c r="A20" s="42" t="s">
        <v>9</v>
      </c>
      <c r="B20" s="39" t="s">
        <v>35</v>
      </c>
      <c r="C20" s="39" t="s">
        <v>31</v>
      </c>
      <c r="D20" s="39" t="s">
        <v>237</v>
      </c>
      <c r="E20" s="39" t="s">
        <v>225</v>
      </c>
      <c r="F20" s="39" t="s">
        <v>69</v>
      </c>
      <c r="G20" s="39" t="s">
        <v>69</v>
      </c>
      <c r="H20" s="43" t="s">
        <v>123</v>
      </c>
      <c r="I20" s="44">
        <v>0</v>
      </c>
      <c r="J20" s="40">
        <v>162.980485</v>
      </c>
      <c r="K20" s="41">
        <v>162.980485</v>
      </c>
      <c r="L20" s="40">
        <v>0</v>
      </c>
      <c r="M20" s="40">
        <v>1107.145357</v>
      </c>
      <c r="N20" s="45">
        <v>1107.145357</v>
      </c>
      <c r="O20" s="44">
        <v>0</v>
      </c>
      <c r="P20" s="40">
        <v>0</v>
      </c>
      <c r="Q20" s="41">
        <v>0</v>
      </c>
      <c r="R20" s="40">
        <v>0</v>
      </c>
      <c r="S20" s="40">
        <v>0</v>
      </c>
      <c r="T20" s="45">
        <v>0</v>
      </c>
      <c r="U20" s="37" t="s">
        <v>28</v>
      </c>
      <c r="V20" s="38" t="s">
        <v>28</v>
      </c>
    </row>
    <row r="21" spans="1:22" ht="15">
      <c r="A21" s="42" t="s">
        <v>9</v>
      </c>
      <c r="B21" s="39" t="s">
        <v>35</v>
      </c>
      <c r="C21" s="39" t="s">
        <v>31</v>
      </c>
      <c r="D21" s="39" t="s">
        <v>237</v>
      </c>
      <c r="E21" s="39" t="s">
        <v>51</v>
      </c>
      <c r="F21" s="39" t="s">
        <v>32</v>
      </c>
      <c r="G21" s="39" t="s">
        <v>33</v>
      </c>
      <c r="H21" s="43" t="s">
        <v>52</v>
      </c>
      <c r="I21" s="44">
        <v>0</v>
      </c>
      <c r="J21" s="40">
        <v>66.951725</v>
      </c>
      <c r="K21" s="41">
        <v>66.951725</v>
      </c>
      <c r="L21" s="40">
        <v>0</v>
      </c>
      <c r="M21" s="40">
        <v>632.999022</v>
      </c>
      <c r="N21" s="45">
        <v>632.999022</v>
      </c>
      <c r="O21" s="44">
        <v>0</v>
      </c>
      <c r="P21" s="40">
        <v>67.308161</v>
      </c>
      <c r="Q21" s="41">
        <v>67.308161</v>
      </c>
      <c r="R21" s="40">
        <v>0</v>
      </c>
      <c r="S21" s="40">
        <v>633.402041</v>
      </c>
      <c r="T21" s="45">
        <v>633.402041</v>
      </c>
      <c r="U21" s="26">
        <f t="shared" si="0"/>
        <v>-0.5295583696009798</v>
      </c>
      <c r="V21" s="32">
        <f t="shared" si="1"/>
        <v>-0.06362767624868981</v>
      </c>
    </row>
    <row r="22" spans="1:22" ht="15">
      <c r="A22" s="42" t="s">
        <v>9</v>
      </c>
      <c r="B22" s="39" t="s">
        <v>35</v>
      </c>
      <c r="C22" s="39" t="s">
        <v>31</v>
      </c>
      <c r="D22" s="39" t="s">
        <v>237</v>
      </c>
      <c r="E22" s="39" t="s">
        <v>122</v>
      </c>
      <c r="F22" s="39" t="s">
        <v>69</v>
      </c>
      <c r="G22" s="39" t="s">
        <v>69</v>
      </c>
      <c r="H22" s="43" t="s">
        <v>123</v>
      </c>
      <c r="I22" s="44">
        <v>0</v>
      </c>
      <c r="J22" s="40">
        <v>14.404711</v>
      </c>
      <c r="K22" s="41">
        <v>14.404711</v>
      </c>
      <c r="L22" s="40">
        <v>0</v>
      </c>
      <c r="M22" s="40">
        <v>14.404711</v>
      </c>
      <c r="N22" s="45">
        <v>14.404711</v>
      </c>
      <c r="O22" s="44">
        <v>0</v>
      </c>
      <c r="P22" s="40">
        <v>0</v>
      </c>
      <c r="Q22" s="41">
        <v>0</v>
      </c>
      <c r="R22" s="40">
        <v>0</v>
      </c>
      <c r="S22" s="40">
        <v>0</v>
      </c>
      <c r="T22" s="45">
        <v>0</v>
      </c>
      <c r="U22" s="37" t="s">
        <v>28</v>
      </c>
      <c r="V22" s="38" t="s">
        <v>28</v>
      </c>
    </row>
    <row r="23" spans="1:22" ht="15">
      <c r="A23" s="42" t="s">
        <v>9</v>
      </c>
      <c r="B23" s="39" t="s">
        <v>35</v>
      </c>
      <c r="C23" s="39" t="s">
        <v>31</v>
      </c>
      <c r="D23" s="39" t="s">
        <v>237</v>
      </c>
      <c r="E23" s="39" t="s">
        <v>53</v>
      </c>
      <c r="F23" s="39" t="s">
        <v>32</v>
      </c>
      <c r="G23" s="39" t="s">
        <v>33</v>
      </c>
      <c r="H23" s="43" t="s">
        <v>52</v>
      </c>
      <c r="I23" s="44">
        <v>0</v>
      </c>
      <c r="J23" s="40">
        <v>0</v>
      </c>
      <c r="K23" s="41">
        <v>0</v>
      </c>
      <c r="L23" s="40">
        <v>0</v>
      </c>
      <c r="M23" s="40">
        <v>0</v>
      </c>
      <c r="N23" s="45">
        <v>0</v>
      </c>
      <c r="O23" s="44">
        <v>0</v>
      </c>
      <c r="P23" s="40">
        <v>0</v>
      </c>
      <c r="Q23" s="41">
        <v>0</v>
      </c>
      <c r="R23" s="40">
        <v>0</v>
      </c>
      <c r="S23" s="40">
        <v>179.191008</v>
      </c>
      <c r="T23" s="45">
        <v>179.191008</v>
      </c>
      <c r="U23" s="37" t="s">
        <v>28</v>
      </c>
      <c r="V23" s="38" t="s">
        <v>28</v>
      </c>
    </row>
    <row r="24" spans="1:22" ht="15">
      <c r="A24" s="42" t="s">
        <v>9</v>
      </c>
      <c r="B24" s="39" t="s">
        <v>35</v>
      </c>
      <c r="C24" s="39" t="s">
        <v>31</v>
      </c>
      <c r="D24" s="39" t="s">
        <v>75</v>
      </c>
      <c r="E24" s="39" t="s">
        <v>76</v>
      </c>
      <c r="F24" s="39" t="s">
        <v>20</v>
      </c>
      <c r="G24" s="39" t="s">
        <v>77</v>
      </c>
      <c r="H24" s="43" t="s">
        <v>78</v>
      </c>
      <c r="I24" s="44">
        <v>1702.74735</v>
      </c>
      <c r="J24" s="40">
        <v>0</v>
      </c>
      <c r="K24" s="41">
        <v>1702.74735</v>
      </c>
      <c r="L24" s="40">
        <v>19930.11554</v>
      </c>
      <c r="M24" s="40">
        <v>0</v>
      </c>
      <c r="N24" s="45">
        <v>19930.11554</v>
      </c>
      <c r="O24" s="44">
        <v>1753.800117</v>
      </c>
      <c r="P24" s="40">
        <v>0</v>
      </c>
      <c r="Q24" s="41">
        <v>1753.800117</v>
      </c>
      <c r="R24" s="40">
        <v>19089.292916</v>
      </c>
      <c r="S24" s="40">
        <v>0</v>
      </c>
      <c r="T24" s="45">
        <v>19089.292916</v>
      </c>
      <c r="U24" s="26">
        <f>+((K24/Q24)-1)*100</f>
        <v>-2.9109797921173186</v>
      </c>
      <c r="V24" s="32">
        <f>+((N24/T24)-1)*100</f>
        <v>4.404681869045302</v>
      </c>
    </row>
    <row r="25" spans="1:22" ht="15">
      <c r="A25" s="42" t="s">
        <v>9</v>
      </c>
      <c r="B25" s="39" t="s">
        <v>35</v>
      </c>
      <c r="C25" s="39" t="s">
        <v>31</v>
      </c>
      <c r="D25" s="39" t="s">
        <v>295</v>
      </c>
      <c r="E25" s="39" t="s">
        <v>296</v>
      </c>
      <c r="F25" s="39" t="s">
        <v>44</v>
      </c>
      <c r="G25" s="39" t="s">
        <v>297</v>
      </c>
      <c r="H25" s="43" t="s">
        <v>298</v>
      </c>
      <c r="I25" s="44">
        <v>10.421939</v>
      </c>
      <c r="J25" s="40">
        <v>0</v>
      </c>
      <c r="K25" s="41">
        <v>10.421939</v>
      </c>
      <c r="L25" s="40">
        <v>10.421939</v>
      </c>
      <c r="M25" s="40">
        <v>0</v>
      </c>
      <c r="N25" s="45">
        <v>10.421939</v>
      </c>
      <c r="O25" s="44">
        <v>0</v>
      </c>
      <c r="P25" s="40">
        <v>0</v>
      </c>
      <c r="Q25" s="41">
        <v>0</v>
      </c>
      <c r="R25" s="40">
        <v>0</v>
      </c>
      <c r="S25" s="40">
        <v>0</v>
      </c>
      <c r="T25" s="45">
        <v>0</v>
      </c>
      <c r="U25" s="37" t="s">
        <v>28</v>
      </c>
      <c r="V25" s="38" t="s">
        <v>28</v>
      </c>
    </row>
    <row r="26" spans="1:22" ht="15">
      <c r="A26" s="42" t="s">
        <v>9</v>
      </c>
      <c r="B26" s="39" t="s">
        <v>35</v>
      </c>
      <c r="C26" s="39" t="s">
        <v>31</v>
      </c>
      <c r="D26" s="39" t="s">
        <v>223</v>
      </c>
      <c r="E26" s="39" t="s">
        <v>73</v>
      </c>
      <c r="F26" s="39" t="s">
        <v>48</v>
      </c>
      <c r="G26" s="39" t="s">
        <v>48</v>
      </c>
      <c r="H26" s="43" t="s">
        <v>74</v>
      </c>
      <c r="I26" s="44">
        <v>56.34216</v>
      </c>
      <c r="J26" s="40">
        <v>27.185961</v>
      </c>
      <c r="K26" s="41">
        <v>83.528121</v>
      </c>
      <c r="L26" s="40">
        <v>681.920154</v>
      </c>
      <c r="M26" s="40">
        <v>346.43452</v>
      </c>
      <c r="N26" s="45">
        <v>1028.354674</v>
      </c>
      <c r="O26" s="44">
        <v>55.8145</v>
      </c>
      <c r="P26" s="40">
        <v>27.048561</v>
      </c>
      <c r="Q26" s="41">
        <v>82.863061</v>
      </c>
      <c r="R26" s="40">
        <v>448.050674</v>
      </c>
      <c r="S26" s="40">
        <v>247.053157</v>
      </c>
      <c r="T26" s="45">
        <v>695.103831</v>
      </c>
      <c r="U26" s="26">
        <f>+((K26/Q26)-1)*100</f>
        <v>0.8026012942003113</v>
      </c>
      <c r="V26" s="32">
        <f aca="true" t="shared" si="2" ref="V26:V88">+((N26/T26)-1)*100</f>
        <v>47.94259909639311</v>
      </c>
    </row>
    <row r="27" spans="1:22" ht="15">
      <c r="A27" s="42" t="s">
        <v>9</v>
      </c>
      <c r="B27" s="39" t="s">
        <v>35</v>
      </c>
      <c r="C27" s="39" t="s">
        <v>36</v>
      </c>
      <c r="D27" s="39" t="s">
        <v>262</v>
      </c>
      <c r="E27" s="39" t="s">
        <v>263</v>
      </c>
      <c r="F27" s="39" t="s">
        <v>32</v>
      </c>
      <c r="G27" s="39" t="s">
        <v>33</v>
      </c>
      <c r="H27" s="43" t="s">
        <v>33</v>
      </c>
      <c r="I27" s="44">
        <v>0</v>
      </c>
      <c r="J27" s="40">
        <v>0.426906</v>
      </c>
      <c r="K27" s="41">
        <v>0.426906</v>
      </c>
      <c r="L27" s="40">
        <v>0</v>
      </c>
      <c r="M27" s="40">
        <v>9.123259</v>
      </c>
      <c r="N27" s="45">
        <v>9.123259</v>
      </c>
      <c r="O27" s="44">
        <v>0</v>
      </c>
      <c r="P27" s="40">
        <v>0</v>
      </c>
      <c r="Q27" s="41">
        <v>0</v>
      </c>
      <c r="R27" s="40">
        <v>0</v>
      </c>
      <c r="S27" s="40">
        <v>0</v>
      </c>
      <c r="T27" s="45">
        <v>0</v>
      </c>
      <c r="U27" s="37" t="s">
        <v>28</v>
      </c>
      <c r="V27" s="38" t="s">
        <v>28</v>
      </c>
    </row>
    <row r="28" spans="1:22" ht="15">
      <c r="A28" s="42" t="s">
        <v>9</v>
      </c>
      <c r="B28" s="39" t="s">
        <v>35</v>
      </c>
      <c r="C28" s="39" t="s">
        <v>31</v>
      </c>
      <c r="D28" s="39" t="s">
        <v>218</v>
      </c>
      <c r="E28" s="39" t="s">
        <v>79</v>
      </c>
      <c r="F28" s="39" t="s">
        <v>80</v>
      </c>
      <c r="G28" s="39" t="s">
        <v>81</v>
      </c>
      <c r="H28" s="43" t="s">
        <v>82</v>
      </c>
      <c r="I28" s="44">
        <v>4273.552305</v>
      </c>
      <c r="J28" s="40">
        <v>105.945595</v>
      </c>
      <c r="K28" s="41">
        <v>4379.4979</v>
      </c>
      <c r="L28" s="40">
        <v>40636.161092</v>
      </c>
      <c r="M28" s="40">
        <v>1887.695523</v>
      </c>
      <c r="N28" s="45">
        <v>42523.856615</v>
      </c>
      <c r="O28" s="44">
        <v>4438.211025</v>
      </c>
      <c r="P28" s="40">
        <v>160.574596</v>
      </c>
      <c r="Q28" s="41">
        <v>4598.785621</v>
      </c>
      <c r="R28" s="40">
        <v>38583.891348</v>
      </c>
      <c r="S28" s="40">
        <v>2446.597259</v>
      </c>
      <c r="T28" s="45">
        <v>41030.488607</v>
      </c>
      <c r="U28" s="26">
        <f>+((K28/Q28)-1)*100</f>
        <v>-4.768383200961557</v>
      </c>
      <c r="V28" s="32">
        <f t="shared" si="2"/>
        <v>3.639654458673003</v>
      </c>
    </row>
    <row r="29" spans="1:22" ht="15">
      <c r="A29" s="42" t="s">
        <v>9</v>
      </c>
      <c r="B29" s="39" t="s">
        <v>35</v>
      </c>
      <c r="C29" s="39" t="s">
        <v>31</v>
      </c>
      <c r="D29" s="39" t="s">
        <v>85</v>
      </c>
      <c r="E29" s="39" t="s">
        <v>86</v>
      </c>
      <c r="F29" s="39" t="s">
        <v>87</v>
      </c>
      <c r="G29" s="39" t="s">
        <v>88</v>
      </c>
      <c r="H29" s="43" t="s">
        <v>86</v>
      </c>
      <c r="I29" s="44">
        <v>162.830106</v>
      </c>
      <c r="J29" s="40">
        <v>11.886344</v>
      </c>
      <c r="K29" s="41">
        <v>174.71645</v>
      </c>
      <c r="L29" s="40">
        <v>1392.868869</v>
      </c>
      <c r="M29" s="40">
        <v>130.894019</v>
      </c>
      <c r="N29" s="45">
        <v>1523.762887</v>
      </c>
      <c r="O29" s="44">
        <v>100.061853</v>
      </c>
      <c r="P29" s="40">
        <v>14.025437</v>
      </c>
      <c r="Q29" s="41">
        <v>114.087289</v>
      </c>
      <c r="R29" s="40">
        <v>1168.656226</v>
      </c>
      <c r="S29" s="40">
        <v>151.271321</v>
      </c>
      <c r="T29" s="45">
        <v>1319.927547</v>
      </c>
      <c r="U29" s="26">
        <f>+((K29/Q29)-1)*100</f>
        <v>53.14278350500554</v>
      </c>
      <c r="V29" s="32">
        <f t="shared" si="2"/>
        <v>15.442918852878517</v>
      </c>
    </row>
    <row r="30" spans="1:22" ht="15">
      <c r="A30" s="42" t="s">
        <v>9</v>
      </c>
      <c r="B30" s="39" t="s">
        <v>35</v>
      </c>
      <c r="C30" s="39" t="s">
        <v>31</v>
      </c>
      <c r="D30" s="39" t="s">
        <v>89</v>
      </c>
      <c r="E30" s="39" t="s">
        <v>90</v>
      </c>
      <c r="F30" s="39" t="s">
        <v>91</v>
      </c>
      <c r="G30" s="39" t="s">
        <v>92</v>
      </c>
      <c r="H30" s="43" t="s">
        <v>93</v>
      </c>
      <c r="I30" s="44">
        <v>42.95256</v>
      </c>
      <c r="J30" s="40">
        <v>123.35991</v>
      </c>
      <c r="K30" s="41">
        <v>166.31247</v>
      </c>
      <c r="L30" s="40">
        <v>521.23868</v>
      </c>
      <c r="M30" s="40">
        <v>1266.88476</v>
      </c>
      <c r="N30" s="45">
        <v>1788.12344</v>
      </c>
      <c r="O30" s="44">
        <v>36.55422</v>
      </c>
      <c r="P30" s="40">
        <v>117.9478</v>
      </c>
      <c r="Q30" s="41">
        <v>154.50202</v>
      </c>
      <c r="R30" s="40">
        <v>437.18493</v>
      </c>
      <c r="S30" s="40">
        <v>925.73599</v>
      </c>
      <c r="T30" s="45">
        <v>1362.92092</v>
      </c>
      <c r="U30" s="26">
        <f>+((K30/Q30)-1)*100</f>
        <v>7.644204263478249</v>
      </c>
      <c r="V30" s="32">
        <f t="shared" si="2"/>
        <v>31.197886374801563</v>
      </c>
    </row>
    <row r="31" spans="1:23" s="6" customFormat="1" ht="15">
      <c r="A31" s="42" t="s">
        <v>9</v>
      </c>
      <c r="B31" s="39" t="s">
        <v>35</v>
      </c>
      <c r="C31" s="39" t="s">
        <v>31</v>
      </c>
      <c r="D31" s="39" t="s">
        <v>94</v>
      </c>
      <c r="E31" s="39" t="s">
        <v>95</v>
      </c>
      <c r="F31" s="39" t="s">
        <v>96</v>
      </c>
      <c r="G31" s="39" t="s">
        <v>97</v>
      </c>
      <c r="H31" s="43" t="s">
        <v>97</v>
      </c>
      <c r="I31" s="44">
        <v>0</v>
      </c>
      <c r="J31" s="40">
        <v>0</v>
      </c>
      <c r="K31" s="41">
        <v>0</v>
      </c>
      <c r="L31" s="40">
        <v>14.70105</v>
      </c>
      <c r="M31" s="40">
        <v>0</v>
      </c>
      <c r="N31" s="45">
        <v>14.70105</v>
      </c>
      <c r="O31" s="44">
        <v>19.10545</v>
      </c>
      <c r="P31" s="40">
        <v>0</v>
      </c>
      <c r="Q31" s="41">
        <v>19.10545</v>
      </c>
      <c r="R31" s="40">
        <v>576.742694</v>
      </c>
      <c r="S31" s="40">
        <v>0</v>
      </c>
      <c r="T31" s="45">
        <v>576.742694</v>
      </c>
      <c r="U31" s="37" t="s">
        <v>28</v>
      </c>
      <c r="V31" s="32">
        <f t="shared" si="2"/>
        <v>-97.45102102671802</v>
      </c>
      <c r="W31" s="1"/>
    </row>
    <row r="32" spans="1:22" ht="15">
      <c r="A32" s="42" t="s">
        <v>9</v>
      </c>
      <c r="B32" s="39" t="s">
        <v>35</v>
      </c>
      <c r="C32" s="39" t="s">
        <v>31</v>
      </c>
      <c r="D32" s="39" t="s">
        <v>94</v>
      </c>
      <c r="E32" s="39" t="s">
        <v>98</v>
      </c>
      <c r="F32" s="39" t="s">
        <v>96</v>
      </c>
      <c r="G32" s="39" t="s">
        <v>97</v>
      </c>
      <c r="H32" s="43" t="s">
        <v>97</v>
      </c>
      <c r="I32" s="44">
        <v>0</v>
      </c>
      <c r="J32" s="40">
        <v>0</v>
      </c>
      <c r="K32" s="41">
        <v>0</v>
      </c>
      <c r="L32" s="40">
        <v>6.30045</v>
      </c>
      <c r="M32" s="40">
        <v>0</v>
      </c>
      <c r="N32" s="45">
        <v>6.30045</v>
      </c>
      <c r="O32" s="44">
        <v>8.18805</v>
      </c>
      <c r="P32" s="40">
        <v>0</v>
      </c>
      <c r="Q32" s="41">
        <v>8.18805</v>
      </c>
      <c r="R32" s="40">
        <v>247.175699</v>
      </c>
      <c r="S32" s="40">
        <v>0</v>
      </c>
      <c r="T32" s="45">
        <v>247.175699</v>
      </c>
      <c r="U32" s="37" t="s">
        <v>28</v>
      </c>
      <c r="V32" s="32">
        <f t="shared" si="2"/>
        <v>-97.45102369468772</v>
      </c>
    </row>
    <row r="33" spans="1:22" ht="15">
      <c r="A33" s="42" t="s">
        <v>9</v>
      </c>
      <c r="B33" s="39" t="s">
        <v>35</v>
      </c>
      <c r="C33" s="39" t="s">
        <v>31</v>
      </c>
      <c r="D33" s="39" t="s">
        <v>99</v>
      </c>
      <c r="E33" s="39" t="s">
        <v>224</v>
      </c>
      <c r="F33" s="39" t="s">
        <v>20</v>
      </c>
      <c r="G33" s="39" t="s">
        <v>101</v>
      </c>
      <c r="H33" s="43" t="s">
        <v>102</v>
      </c>
      <c r="I33" s="44">
        <v>0</v>
      </c>
      <c r="J33" s="40">
        <v>0</v>
      </c>
      <c r="K33" s="41">
        <v>0</v>
      </c>
      <c r="L33" s="40">
        <v>0</v>
      </c>
      <c r="M33" s="40">
        <v>130.571586</v>
      </c>
      <c r="N33" s="45">
        <v>130.571586</v>
      </c>
      <c r="O33" s="44">
        <v>0</v>
      </c>
      <c r="P33" s="40">
        <v>9.402012</v>
      </c>
      <c r="Q33" s="41">
        <v>9.402012</v>
      </c>
      <c r="R33" s="40">
        <v>1.2825</v>
      </c>
      <c r="S33" s="40">
        <v>63.365147</v>
      </c>
      <c r="T33" s="45">
        <v>64.647647</v>
      </c>
      <c r="U33" s="37" t="s">
        <v>28</v>
      </c>
      <c r="V33" s="38" t="s">
        <v>28</v>
      </c>
    </row>
    <row r="34" spans="1:22" ht="15">
      <c r="A34" s="42" t="s">
        <v>9</v>
      </c>
      <c r="B34" s="39" t="s">
        <v>35</v>
      </c>
      <c r="C34" s="39" t="s">
        <v>31</v>
      </c>
      <c r="D34" s="39" t="s">
        <v>99</v>
      </c>
      <c r="E34" s="39" t="s">
        <v>100</v>
      </c>
      <c r="F34" s="39" t="s">
        <v>20</v>
      </c>
      <c r="G34" s="39" t="s">
        <v>101</v>
      </c>
      <c r="H34" s="43" t="s">
        <v>102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0</v>
      </c>
      <c r="P34" s="40">
        <v>0</v>
      </c>
      <c r="Q34" s="41">
        <v>0</v>
      </c>
      <c r="R34" s="40">
        <v>3.07783</v>
      </c>
      <c r="S34" s="40">
        <v>72.608565</v>
      </c>
      <c r="T34" s="45">
        <v>75.686395</v>
      </c>
      <c r="U34" s="37" t="s">
        <v>28</v>
      </c>
      <c r="V34" s="38" t="s">
        <v>28</v>
      </c>
    </row>
    <row r="35" spans="1:22" ht="15">
      <c r="A35" s="42" t="s">
        <v>9</v>
      </c>
      <c r="B35" s="39" t="s">
        <v>35</v>
      </c>
      <c r="C35" s="39" t="s">
        <v>31</v>
      </c>
      <c r="D35" s="39" t="s">
        <v>103</v>
      </c>
      <c r="E35" s="39" t="s">
        <v>104</v>
      </c>
      <c r="F35" s="39" t="s">
        <v>39</v>
      </c>
      <c r="G35" s="39" t="s">
        <v>105</v>
      </c>
      <c r="H35" s="43" t="s">
        <v>106</v>
      </c>
      <c r="I35" s="44">
        <v>34.3026</v>
      </c>
      <c r="J35" s="40">
        <v>70.7109</v>
      </c>
      <c r="K35" s="41">
        <v>105.0135</v>
      </c>
      <c r="L35" s="40">
        <v>478.12968</v>
      </c>
      <c r="M35" s="40">
        <v>715.4677</v>
      </c>
      <c r="N35" s="45">
        <v>1193.59738</v>
      </c>
      <c r="O35" s="44">
        <v>56.95</v>
      </c>
      <c r="P35" s="40">
        <v>92.8814</v>
      </c>
      <c r="Q35" s="41">
        <v>149.8314</v>
      </c>
      <c r="R35" s="40">
        <v>731.9722</v>
      </c>
      <c r="S35" s="40">
        <v>1041.6665</v>
      </c>
      <c r="T35" s="45">
        <v>1773.6387</v>
      </c>
      <c r="U35" s="26">
        <f>+((K35/Q35)-1)*100</f>
        <v>-29.91222133678255</v>
      </c>
      <c r="V35" s="32">
        <f t="shared" si="2"/>
        <v>-32.70346548031456</v>
      </c>
    </row>
    <row r="36" spans="1:22" ht="15">
      <c r="A36" s="42" t="s">
        <v>9</v>
      </c>
      <c r="B36" s="39" t="s">
        <v>35</v>
      </c>
      <c r="C36" s="39" t="s">
        <v>31</v>
      </c>
      <c r="D36" s="39" t="s">
        <v>103</v>
      </c>
      <c r="E36" s="39" t="s">
        <v>107</v>
      </c>
      <c r="F36" s="39" t="s">
        <v>39</v>
      </c>
      <c r="G36" s="39" t="s">
        <v>105</v>
      </c>
      <c r="H36" s="43" t="s">
        <v>106</v>
      </c>
      <c r="I36" s="44">
        <v>23.2696</v>
      </c>
      <c r="J36" s="40">
        <v>47.8181</v>
      </c>
      <c r="K36" s="41">
        <v>71.0877</v>
      </c>
      <c r="L36" s="40">
        <v>261.88882</v>
      </c>
      <c r="M36" s="40">
        <v>401.9577</v>
      </c>
      <c r="N36" s="45">
        <v>663.84652</v>
      </c>
      <c r="O36" s="44">
        <v>28.05</v>
      </c>
      <c r="P36" s="40">
        <v>45.7839</v>
      </c>
      <c r="Q36" s="41">
        <v>73.8339</v>
      </c>
      <c r="R36" s="40">
        <v>237.126</v>
      </c>
      <c r="S36" s="40">
        <v>324.3996</v>
      </c>
      <c r="T36" s="45">
        <v>561.5256</v>
      </c>
      <c r="U36" s="26">
        <f>+((K36/Q36)-1)*100</f>
        <v>-3.719429692864662</v>
      </c>
      <c r="V36" s="32">
        <f t="shared" si="2"/>
        <v>18.221951056194065</v>
      </c>
    </row>
    <row r="37" spans="1:22" ht="15">
      <c r="A37" s="42" t="s">
        <v>9</v>
      </c>
      <c r="B37" s="39" t="s">
        <v>35</v>
      </c>
      <c r="C37" s="39" t="s">
        <v>31</v>
      </c>
      <c r="D37" s="39" t="s">
        <v>256</v>
      </c>
      <c r="E37" s="39" t="s">
        <v>73</v>
      </c>
      <c r="F37" s="39" t="s">
        <v>48</v>
      </c>
      <c r="G37" s="39" t="s">
        <v>48</v>
      </c>
      <c r="H37" s="43" t="s">
        <v>74</v>
      </c>
      <c r="I37" s="44">
        <v>0</v>
      </c>
      <c r="J37" s="40">
        <v>0</v>
      </c>
      <c r="K37" s="41">
        <v>0</v>
      </c>
      <c r="L37" s="40">
        <v>0</v>
      </c>
      <c r="M37" s="40">
        <v>0</v>
      </c>
      <c r="N37" s="45">
        <v>0</v>
      </c>
      <c r="O37" s="44">
        <v>0</v>
      </c>
      <c r="P37" s="40">
        <v>0</v>
      </c>
      <c r="Q37" s="41">
        <v>0</v>
      </c>
      <c r="R37" s="40">
        <v>279.68075</v>
      </c>
      <c r="S37" s="40">
        <v>145.785237</v>
      </c>
      <c r="T37" s="45">
        <v>425.465987</v>
      </c>
      <c r="U37" s="37" t="s">
        <v>28</v>
      </c>
      <c r="V37" s="38" t="s">
        <v>28</v>
      </c>
    </row>
    <row r="38" spans="1:22" ht="15">
      <c r="A38" s="42" t="s">
        <v>9</v>
      </c>
      <c r="B38" s="39" t="s">
        <v>35</v>
      </c>
      <c r="C38" s="39" t="s">
        <v>31</v>
      </c>
      <c r="D38" s="39" t="s">
        <v>206</v>
      </c>
      <c r="E38" s="39" t="s">
        <v>207</v>
      </c>
      <c r="F38" s="39" t="s">
        <v>69</v>
      </c>
      <c r="G38" s="39" t="s">
        <v>69</v>
      </c>
      <c r="H38" s="43" t="s">
        <v>123</v>
      </c>
      <c r="I38" s="44">
        <v>0</v>
      </c>
      <c r="J38" s="40">
        <v>0</v>
      </c>
      <c r="K38" s="41">
        <v>0</v>
      </c>
      <c r="L38" s="40">
        <v>7.22</v>
      </c>
      <c r="M38" s="40">
        <v>0</v>
      </c>
      <c r="N38" s="45">
        <v>7.22</v>
      </c>
      <c r="O38" s="44">
        <v>0</v>
      </c>
      <c r="P38" s="40">
        <v>0</v>
      </c>
      <c r="Q38" s="41">
        <v>0</v>
      </c>
      <c r="R38" s="40">
        <v>48.86</v>
      </c>
      <c r="S38" s="40">
        <v>0</v>
      </c>
      <c r="T38" s="45">
        <v>48.86</v>
      </c>
      <c r="U38" s="37" t="s">
        <v>28</v>
      </c>
      <c r="V38" s="32">
        <f t="shared" si="2"/>
        <v>-85.22308636921817</v>
      </c>
    </row>
    <row r="39" spans="1:22" ht="15">
      <c r="A39" s="42" t="s">
        <v>9</v>
      </c>
      <c r="B39" s="39" t="s">
        <v>62</v>
      </c>
      <c r="C39" s="39" t="s">
        <v>31</v>
      </c>
      <c r="D39" s="39" t="s">
        <v>206</v>
      </c>
      <c r="E39" s="39" t="s">
        <v>207</v>
      </c>
      <c r="F39" s="39" t="s">
        <v>69</v>
      </c>
      <c r="G39" s="39" t="s">
        <v>69</v>
      </c>
      <c r="H39" s="43" t="s">
        <v>123</v>
      </c>
      <c r="I39" s="44">
        <v>0</v>
      </c>
      <c r="J39" s="40">
        <v>0</v>
      </c>
      <c r="K39" s="41">
        <v>0</v>
      </c>
      <c r="L39" s="40">
        <v>6.09</v>
      </c>
      <c r="M39" s="40">
        <v>0</v>
      </c>
      <c r="N39" s="45">
        <v>6.09</v>
      </c>
      <c r="O39" s="44">
        <v>14.49</v>
      </c>
      <c r="P39" s="40">
        <v>0</v>
      </c>
      <c r="Q39" s="41">
        <v>14.49</v>
      </c>
      <c r="R39" s="40">
        <v>20.49</v>
      </c>
      <c r="S39" s="40">
        <v>0</v>
      </c>
      <c r="T39" s="45">
        <v>20.49</v>
      </c>
      <c r="U39" s="37" t="s">
        <v>28</v>
      </c>
      <c r="V39" s="32">
        <f t="shared" si="2"/>
        <v>-70.27818448023426</v>
      </c>
    </row>
    <row r="40" spans="1:22" ht="15">
      <c r="A40" s="42" t="s">
        <v>9</v>
      </c>
      <c r="B40" s="39" t="s">
        <v>35</v>
      </c>
      <c r="C40" s="39" t="s">
        <v>31</v>
      </c>
      <c r="D40" s="39" t="s">
        <v>108</v>
      </c>
      <c r="E40" s="39" t="s">
        <v>109</v>
      </c>
      <c r="F40" s="39" t="s">
        <v>110</v>
      </c>
      <c r="G40" s="39" t="s">
        <v>111</v>
      </c>
      <c r="H40" s="43" t="s">
        <v>112</v>
      </c>
      <c r="I40" s="44">
        <v>368.26082</v>
      </c>
      <c r="J40" s="40">
        <v>0</v>
      </c>
      <c r="K40" s="41">
        <v>368.26082</v>
      </c>
      <c r="L40" s="40">
        <v>3717.196885</v>
      </c>
      <c r="M40" s="40">
        <v>0</v>
      </c>
      <c r="N40" s="45">
        <v>3717.196885</v>
      </c>
      <c r="O40" s="44">
        <v>259.901892</v>
      </c>
      <c r="P40" s="40">
        <v>0</v>
      </c>
      <c r="Q40" s="41">
        <v>259.901892</v>
      </c>
      <c r="R40" s="40">
        <v>2932.972296</v>
      </c>
      <c r="S40" s="40">
        <v>0</v>
      </c>
      <c r="T40" s="45">
        <v>2932.972296</v>
      </c>
      <c r="U40" s="26">
        <f>+((K40/Q40)-1)*100</f>
        <v>41.692242856008164</v>
      </c>
      <c r="V40" s="32">
        <f t="shared" si="2"/>
        <v>26.738220134896217</v>
      </c>
    </row>
    <row r="41" spans="1:22" ht="15">
      <c r="A41" s="42" t="s">
        <v>9</v>
      </c>
      <c r="B41" s="39" t="s">
        <v>35</v>
      </c>
      <c r="C41" s="39" t="s">
        <v>31</v>
      </c>
      <c r="D41" s="39" t="s">
        <v>197</v>
      </c>
      <c r="E41" s="39" t="s">
        <v>198</v>
      </c>
      <c r="F41" s="39" t="s">
        <v>48</v>
      </c>
      <c r="G41" s="39" t="s">
        <v>199</v>
      </c>
      <c r="H41" s="43" t="s">
        <v>199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0</v>
      </c>
      <c r="P41" s="40">
        <v>0</v>
      </c>
      <c r="Q41" s="41">
        <v>0</v>
      </c>
      <c r="R41" s="40">
        <v>70.280225</v>
      </c>
      <c r="S41" s="40">
        <v>52.941486</v>
      </c>
      <c r="T41" s="45">
        <v>123.221711</v>
      </c>
      <c r="U41" s="37" t="s">
        <v>28</v>
      </c>
      <c r="V41" s="38" t="s">
        <v>28</v>
      </c>
    </row>
    <row r="42" spans="1:22" ht="15">
      <c r="A42" s="42" t="s">
        <v>9</v>
      </c>
      <c r="B42" s="39" t="s">
        <v>35</v>
      </c>
      <c r="C42" s="39" t="s">
        <v>36</v>
      </c>
      <c r="D42" s="39" t="s">
        <v>113</v>
      </c>
      <c r="E42" s="39" t="s">
        <v>208</v>
      </c>
      <c r="F42" s="39" t="s">
        <v>80</v>
      </c>
      <c r="G42" s="39" t="s">
        <v>213</v>
      </c>
      <c r="H42" s="43" t="s">
        <v>114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0</v>
      </c>
      <c r="Q42" s="41">
        <v>0</v>
      </c>
      <c r="R42" s="40">
        <v>32.677128</v>
      </c>
      <c r="S42" s="40">
        <v>0</v>
      </c>
      <c r="T42" s="45">
        <v>32.677128</v>
      </c>
      <c r="U42" s="37" t="s">
        <v>28</v>
      </c>
      <c r="V42" s="38" t="s">
        <v>28</v>
      </c>
    </row>
    <row r="43" spans="1:22" ht="15">
      <c r="A43" s="42" t="s">
        <v>9</v>
      </c>
      <c r="B43" s="39" t="s">
        <v>257</v>
      </c>
      <c r="C43" s="39" t="s">
        <v>36</v>
      </c>
      <c r="D43" s="39" t="s">
        <v>113</v>
      </c>
      <c r="E43" s="39" t="s">
        <v>208</v>
      </c>
      <c r="F43" s="39" t="s">
        <v>80</v>
      </c>
      <c r="G43" s="39" t="s">
        <v>213</v>
      </c>
      <c r="H43" s="43" t="s">
        <v>114</v>
      </c>
      <c r="I43" s="44">
        <v>0</v>
      </c>
      <c r="J43" s="40">
        <v>0</v>
      </c>
      <c r="K43" s="41">
        <v>0</v>
      </c>
      <c r="L43" s="40">
        <v>0</v>
      </c>
      <c r="M43" s="40">
        <v>0</v>
      </c>
      <c r="N43" s="45">
        <v>0</v>
      </c>
      <c r="O43" s="44">
        <v>0</v>
      </c>
      <c r="P43" s="40">
        <v>0</v>
      </c>
      <c r="Q43" s="41">
        <v>0</v>
      </c>
      <c r="R43" s="40">
        <v>0</v>
      </c>
      <c r="S43" s="40">
        <v>0.000156</v>
      </c>
      <c r="T43" s="45">
        <v>0.000156</v>
      </c>
      <c r="U43" s="37" t="s">
        <v>28</v>
      </c>
      <c r="V43" s="38" t="s">
        <v>28</v>
      </c>
    </row>
    <row r="44" spans="1:22" ht="15">
      <c r="A44" s="42" t="s">
        <v>9</v>
      </c>
      <c r="B44" s="39" t="s">
        <v>35</v>
      </c>
      <c r="C44" s="39" t="s">
        <v>31</v>
      </c>
      <c r="D44" s="39" t="s">
        <v>200</v>
      </c>
      <c r="E44" s="39" t="s">
        <v>115</v>
      </c>
      <c r="F44" s="39" t="s">
        <v>48</v>
      </c>
      <c r="G44" s="39" t="s">
        <v>116</v>
      </c>
      <c r="H44" s="43" t="s">
        <v>117</v>
      </c>
      <c r="I44" s="44">
        <v>942.726239</v>
      </c>
      <c r="J44" s="40">
        <v>0</v>
      </c>
      <c r="K44" s="41">
        <v>942.726239</v>
      </c>
      <c r="L44" s="40">
        <v>13342.388326</v>
      </c>
      <c r="M44" s="40">
        <v>0</v>
      </c>
      <c r="N44" s="45">
        <v>13342.388326</v>
      </c>
      <c r="O44" s="44">
        <v>1058.894614</v>
      </c>
      <c r="P44" s="40">
        <v>0</v>
      </c>
      <c r="Q44" s="41">
        <v>1058.894614</v>
      </c>
      <c r="R44" s="40">
        <v>20334.424175</v>
      </c>
      <c r="S44" s="40">
        <v>0</v>
      </c>
      <c r="T44" s="45">
        <v>20334.424175</v>
      </c>
      <c r="U44" s="26">
        <f>+((K44/Q44)-1)*100</f>
        <v>-10.970721114650983</v>
      </c>
      <c r="V44" s="32">
        <f t="shared" si="2"/>
        <v>-34.385216856036195</v>
      </c>
    </row>
    <row r="45" spans="1:22" ht="15">
      <c r="A45" s="42" t="s">
        <v>9</v>
      </c>
      <c r="B45" s="39" t="s">
        <v>35</v>
      </c>
      <c r="C45" s="39" t="s">
        <v>31</v>
      </c>
      <c r="D45" s="39" t="s">
        <v>280</v>
      </c>
      <c r="E45" s="39" t="s">
        <v>281</v>
      </c>
      <c r="F45" s="39" t="s">
        <v>39</v>
      </c>
      <c r="G45" s="39" t="s">
        <v>282</v>
      </c>
      <c r="H45" s="43" t="s">
        <v>283</v>
      </c>
      <c r="I45" s="44">
        <v>25.811731</v>
      </c>
      <c r="J45" s="40">
        <v>0</v>
      </c>
      <c r="K45" s="41">
        <v>25.811731</v>
      </c>
      <c r="L45" s="40">
        <v>100.420458</v>
      </c>
      <c r="M45" s="40">
        <v>0</v>
      </c>
      <c r="N45" s="45">
        <v>100.420458</v>
      </c>
      <c r="O45" s="44">
        <v>0</v>
      </c>
      <c r="P45" s="40">
        <v>0</v>
      </c>
      <c r="Q45" s="41">
        <v>0</v>
      </c>
      <c r="R45" s="40">
        <v>0</v>
      </c>
      <c r="S45" s="40">
        <v>0</v>
      </c>
      <c r="T45" s="45">
        <v>0</v>
      </c>
      <c r="U45" s="37" t="s">
        <v>28</v>
      </c>
      <c r="V45" s="38" t="s">
        <v>28</v>
      </c>
    </row>
    <row r="46" spans="1:22" ht="15">
      <c r="A46" s="42" t="s">
        <v>9</v>
      </c>
      <c r="B46" s="39" t="s">
        <v>35</v>
      </c>
      <c r="C46" s="39" t="s">
        <v>31</v>
      </c>
      <c r="D46" s="39" t="s">
        <v>118</v>
      </c>
      <c r="E46" s="39" t="s">
        <v>258</v>
      </c>
      <c r="F46" s="39" t="s">
        <v>69</v>
      </c>
      <c r="G46" s="39" t="s">
        <v>69</v>
      </c>
      <c r="H46" s="43" t="s">
        <v>120</v>
      </c>
      <c r="I46" s="44">
        <v>0</v>
      </c>
      <c r="J46" s="40">
        <v>15.767436</v>
      </c>
      <c r="K46" s="41">
        <v>15.767436</v>
      </c>
      <c r="L46" s="40">
        <v>0</v>
      </c>
      <c r="M46" s="40">
        <v>27.27795</v>
      </c>
      <c r="N46" s="45">
        <v>27.27795</v>
      </c>
      <c r="O46" s="44">
        <v>0</v>
      </c>
      <c r="P46" s="40">
        <v>0</v>
      </c>
      <c r="Q46" s="41">
        <v>0</v>
      </c>
      <c r="R46" s="40">
        <v>0</v>
      </c>
      <c r="S46" s="40">
        <v>119.56164</v>
      </c>
      <c r="T46" s="45">
        <v>119.56164</v>
      </c>
      <c r="U46" s="37" t="s">
        <v>28</v>
      </c>
      <c r="V46" s="32">
        <f t="shared" si="2"/>
        <v>-77.18503192160964</v>
      </c>
    </row>
    <row r="47" spans="1:22" ht="15">
      <c r="A47" s="42" t="s">
        <v>9</v>
      </c>
      <c r="B47" s="39" t="s">
        <v>62</v>
      </c>
      <c r="C47" s="39" t="s">
        <v>31</v>
      </c>
      <c r="D47" s="39" t="s">
        <v>118</v>
      </c>
      <c r="E47" s="39" t="s">
        <v>258</v>
      </c>
      <c r="F47" s="39" t="s">
        <v>69</v>
      </c>
      <c r="G47" s="39" t="s">
        <v>69</v>
      </c>
      <c r="H47" s="43" t="s">
        <v>120</v>
      </c>
      <c r="I47" s="44">
        <v>0</v>
      </c>
      <c r="J47" s="40">
        <v>2.447931</v>
      </c>
      <c r="K47" s="41">
        <v>2.447931</v>
      </c>
      <c r="L47" s="40">
        <v>0</v>
      </c>
      <c r="M47" s="40">
        <v>2.447931</v>
      </c>
      <c r="N47" s="45">
        <v>2.447931</v>
      </c>
      <c r="O47" s="44">
        <v>0</v>
      </c>
      <c r="P47" s="40">
        <v>0</v>
      </c>
      <c r="Q47" s="41">
        <v>0</v>
      </c>
      <c r="R47" s="40">
        <v>0</v>
      </c>
      <c r="S47" s="40">
        <v>4.742989</v>
      </c>
      <c r="T47" s="45">
        <v>4.742989</v>
      </c>
      <c r="U47" s="37" t="s">
        <v>28</v>
      </c>
      <c r="V47" s="32">
        <f t="shared" si="2"/>
        <v>-48.38843185172894</v>
      </c>
    </row>
    <row r="48" spans="1:22" ht="15">
      <c r="A48" s="42" t="s">
        <v>9</v>
      </c>
      <c r="B48" s="39" t="s">
        <v>35</v>
      </c>
      <c r="C48" s="39" t="s">
        <v>31</v>
      </c>
      <c r="D48" s="39" t="s">
        <v>118</v>
      </c>
      <c r="E48" s="39" t="s">
        <v>119</v>
      </c>
      <c r="F48" s="39" t="s">
        <v>69</v>
      </c>
      <c r="G48" s="39" t="s">
        <v>69</v>
      </c>
      <c r="H48" s="43" t="s">
        <v>120</v>
      </c>
      <c r="I48" s="44">
        <v>0</v>
      </c>
      <c r="J48" s="40">
        <v>0</v>
      </c>
      <c r="K48" s="41">
        <v>0</v>
      </c>
      <c r="L48" s="40">
        <v>0</v>
      </c>
      <c r="M48" s="40">
        <v>0</v>
      </c>
      <c r="N48" s="45">
        <v>0</v>
      </c>
      <c r="O48" s="44">
        <v>0</v>
      </c>
      <c r="P48" s="40">
        <v>0</v>
      </c>
      <c r="Q48" s="41">
        <v>0</v>
      </c>
      <c r="R48" s="40">
        <v>0</v>
      </c>
      <c r="S48" s="40">
        <v>35.884089</v>
      </c>
      <c r="T48" s="45">
        <v>35.884089</v>
      </c>
      <c r="U48" s="37" t="s">
        <v>28</v>
      </c>
      <c r="V48" s="38" t="s">
        <v>28</v>
      </c>
    </row>
    <row r="49" spans="1:22" ht="15">
      <c r="A49" s="42" t="s">
        <v>9</v>
      </c>
      <c r="B49" s="39" t="s">
        <v>62</v>
      </c>
      <c r="C49" s="39" t="s">
        <v>31</v>
      </c>
      <c r="D49" s="39" t="s">
        <v>118</v>
      </c>
      <c r="E49" s="39" t="s">
        <v>119</v>
      </c>
      <c r="F49" s="39" t="s">
        <v>69</v>
      </c>
      <c r="G49" s="39" t="s">
        <v>69</v>
      </c>
      <c r="H49" s="43" t="s">
        <v>120</v>
      </c>
      <c r="I49" s="44">
        <v>0</v>
      </c>
      <c r="J49" s="40">
        <v>0</v>
      </c>
      <c r="K49" s="41">
        <v>0</v>
      </c>
      <c r="L49" s="40">
        <v>0</v>
      </c>
      <c r="M49" s="40">
        <v>0</v>
      </c>
      <c r="N49" s="45">
        <v>0</v>
      </c>
      <c r="O49" s="44">
        <v>0</v>
      </c>
      <c r="P49" s="40">
        <v>0</v>
      </c>
      <c r="Q49" s="41">
        <v>0</v>
      </c>
      <c r="R49" s="40">
        <v>0</v>
      </c>
      <c r="S49" s="40">
        <v>2.134964</v>
      </c>
      <c r="T49" s="45">
        <v>2.134964</v>
      </c>
      <c r="U49" s="37" t="s">
        <v>28</v>
      </c>
      <c r="V49" s="38" t="s">
        <v>28</v>
      </c>
    </row>
    <row r="50" spans="1:22" ht="15">
      <c r="A50" s="42" t="s">
        <v>9</v>
      </c>
      <c r="B50" s="39" t="s">
        <v>35</v>
      </c>
      <c r="C50" s="39" t="s">
        <v>31</v>
      </c>
      <c r="D50" s="39" t="s">
        <v>121</v>
      </c>
      <c r="E50" s="39" t="s">
        <v>225</v>
      </c>
      <c r="F50" s="39" t="s">
        <v>69</v>
      </c>
      <c r="G50" s="39" t="s">
        <v>69</v>
      </c>
      <c r="H50" s="43" t="s">
        <v>123</v>
      </c>
      <c r="I50" s="44">
        <v>0</v>
      </c>
      <c r="J50" s="40">
        <v>0</v>
      </c>
      <c r="K50" s="41">
        <v>0</v>
      </c>
      <c r="L50" s="40">
        <v>0</v>
      </c>
      <c r="M50" s="40">
        <v>876.071089</v>
      </c>
      <c r="N50" s="45">
        <v>876.071089</v>
      </c>
      <c r="O50" s="44">
        <v>0</v>
      </c>
      <c r="P50" s="40">
        <v>132.325954</v>
      </c>
      <c r="Q50" s="41">
        <v>132.325954</v>
      </c>
      <c r="R50" s="40">
        <v>300.282841</v>
      </c>
      <c r="S50" s="40">
        <v>818.617282</v>
      </c>
      <c r="T50" s="45">
        <v>1118.900123</v>
      </c>
      <c r="U50" s="37" t="s">
        <v>28</v>
      </c>
      <c r="V50" s="32">
        <f t="shared" si="2"/>
        <v>-21.702476298682104</v>
      </c>
    </row>
    <row r="51" spans="1:22" ht="15">
      <c r="A51" s="42" t="s">
        <v>9</v>
      </c>
      <c r="B51" s="39" t="s">
        <v>35</v>
      </c>
      <c r="C51" s="39" t="s">
        <v>31</v>
      </c>
      <c r="D51" s="39" t="s">
        <v>121</v>
      </c>
      <c r="E51" s="39" t="s">
        <v>122</v>
      </c>
      <c r="F51" s="39" t="s">
        <v>69</v>
      </c>
      <c r="G51" s="39" t="s">
        <v>69</v>
      </c>
      <c r="H51" s="43" t="s">
        <v>123</v>
      </c>
      <c r="I51" s="44">
        <v>0</v>
      </c>
      <c r="J51" s="40">
        <v>0</v>
      </c>
      <c r="K51" s="41">
        <v>0</v>
      </c>
      <c r="L51" s="40">
        <v>0</v>
      </c>
      <c r="M51" s="40">
        <v>105.963201</v>
      </c>
      <c r="N51" s="45">
        <v>105.963201</v>
      </c>
      <c r="O51" s="44">
        <v>0</v>
      </c>
      <c r="P51" s="40">
        <v>5.902939</v>
      </c>
      <c r="Q51" s="41">
        <v>5.902939</v>
      </c>
      <c r="R51" s="40">
        <v>527.106162</v>
      </c>
      <c r="S51" s="40">
        <v>704.843995</v>
      </c>
      <c r="T51" s="45">
        <v>1231.950157</v>
      </c>
      <c r="U51" s="37" t="s">
        <v>28</v>
      </c>
      <c r="V51" s="32">
        <f t="shared" si="2"/>
        <v>-91.398742847029</v>
      </c>
    </row>
    <row r="52" spans="1:22" ht="15">
      <c r="A52" s="42" t="s">
        <v>9</v>
      </c>
      <c r="B52" s="39" t="s">
        <v>35</v>
      </c>
      <c r="C52" s="39" t="s">
        <v>31</v>
      </c>
      <c r="D52" s="39" t="s">
        <v>124</v>
      </c>
      <c r="E52" s="39" t="s">
        <v>127</v>
      </c>
      <c r="F52" s="39" t="s">
        <v>20</v>
      </c>
      <c r="G52" s="39" t="s">
        <v>128</v>
      </c>
      <c r="H52" s="43" t="s">
        <v>129</v>
      </c>
      <c r="I52" s="44">
        <v>0</v>
      </c>
      <c r="J52" s="40">
        <v>207.9104</v>
      </c>
      <c r="K52" s="41">
        <v>207.9104</v>
      </c>
      <c r="L52" s="40">
        <v>0</v>
      </c>
      <c r="M52" s="40">
        <v>2502.4405</v>
      </c>
      <c r="N52" s="45">
        <v>2502.4405</v>
      </c>
      <c r="O52" s="44">
        <v>0</v>
      </c>
      <c r="P52" s="40">
        <v>179.8723</v>
      </c>
      <c r="Q52" s="41">
        <v>179.8723</v>
      </c>
      <c r="R52" s="40">
        <v>0</v>
      </c>
      <c r="S52" s="40">
        <v>1940.7141</v>
      </c>
      <c r="T52" s="45">
        <v>1940.7141</v>
      </c>
      <c r="U52" s="26">
        <f>+((K52/Q52)-1)*100</f>
        <v>15.587780886773572</v>
      </c>
      <c r="V52" s="32">
        <f t="shared" si="2"/>
        <v>28.944314878734588</v>
      </c>
    </row>
    <row r="53" spans="1:22" ht="15">
      <c r="A53" s="42" t="s">
        <v>9</v>
      </c>
      <c r="B53" s="39" t="s">
        <v>35</v>
      </c>
      <c r="C53" s="39" t="s">
        <v>31</v>
      </c>
      <c r="D53" s="39" t="s">
        <v>124</v>
      </c>
      <c r="E53" s="39" t="s">
        <v>130</v>
      </c>
      <c r="F53" s="39" t="s">
        <v>20</v>
      </c>
      <c r="G53" s="39" t="s">
        <v>128</v>
      </c>
      <c r="H53" s="43" t="s">
        <v>129</v>
      </c>
      <c r="I53" s="44">
        <v>0</v>
      </c>
      <c r="J53" s="40">
        <v>12.5119</v>
      </c>
      <c r="K53" s="41">
        <v>12.5119</v>
      </c>
      <c r="L53" s="40">
        <v>0</v>
      </c>
      <c r="M53" s="40">
        <v>151.4103</v>
      </c>
      <c r="N53" s="45">
        <v>151.4103</v>
      </c>
      <c r="O53" s="44">
        <v>0</v>
      </c>
      <c r="P53" s="40">
        <v>11.6933</v>
      </c>
      <c r="Q53" s="41">
        <v>11.6933</v>
      </c>
      <c r="R53" s="40">
        <v>0</v>
      </c>
      <c r="S53" s="40">
        <v>90.1972</v>
      </c>
      <c r="T53" s="45">
        <v>90.1972</v>
      </c>
      <c r="U53" s="26">
        <f>+((K53/Q53)-1)*100</f>
        <v>7.000590081499669</v>
      </c>
      <c r="V53" s="32">
        <f t="shared" si="2"/>
        <v>67.86585392894682</v>
      </c>
    </row>
    <row r="54" spans="1:22" ht="15">
      <c r="A54" s="42" t="s">
        <v>9</v>
      </c>
      <c r="B54" s="39" t="s">
        <v>35</v>
      </c>
      <c r="C54" s="39" t="s">
        <v>31</v>
      </c>
      <c r="D54" s="39" t="s">
        <v>124</v>
      </c>
      <c r="E54" s="39" t="s">
        <v>125</v>
      </c>
      <c r="F54" s="39" t="s">
        <v>20</v>
      </c>
      <c r="G54" s="39" t="s">
        <v>126</v>
      </c>
      <c r="H54" s="43" t="s">
        <v>126</v>
      </c>
      <c r="I54" s="44">
        <v>0</v>
      </c>
      <c r="J54" s="40">
        <v>0</v>
      </c>
      <c r="K54" s="41">
        <v>0</v>
      </c>
      <c r="L54" s="40">
        <v>0</v>
      </c>
      <c r="M54" s="40">
        <v>0</v>
      </c>
      <c r="N54" s="45">
        <v>0</v>
      </c>
      <c r="O54" s="44">
        <v>0</v>
      </c>
      <c r="P54" s="40">
        <v>0</v>
      </c>
      <c r="Q54" s="41">
        <v>0</v>
      </c>
      <c r="R54" s="40">
        <v>935.105418</v>
      </c>
      <c r="S54" s="40">
        <v>2964.679072</v>
      </c>
      <c r="T54" s="45">
        <v>3899.78449</v>
      </c>
      <c r="U54" s="37" t="s">
        <v>28</v>
      </c>
      <c r="V54" s="38" t="s">
        <v>28</v>
      </c>
    </row>
    <row r="55" spans="1:22" ht="15">
      <c r="A55" s="42" t="s">
        <v>9</v>
      </c>
      <c r="B55" s="39" t="s">
        <v>35</v>
      </c>
      <c r="C55" s="39" t="s">
        <v>36</v>
      </c>
      <c r="D55" s="39" t="s">
        <v>212</v>
      </c>
      <c r="E55" s="39" t="s">
        <v>222</v>
      </c>
      <c r="F55" s="39" t="s">
        <v>80</v>
      </c>
      <c r="G55" s="39" t="s">
        <v>80</v>
      </c>
      <c r="H55" s="43" t="s">
        <v>131</v>
      </c>
      <c r="I55" s="44">
        <v>11.73</v>
      </c>
      <c r="J55" s="40">
        <v>0</v>
      </c>
      <c r="K55" s="41">
        <v>11.73</v>
      </c>
      <c r="L55" s="40">
        <v>76.76614</v>
      </c>
      <c r="M55" s="40">
        <v>0</v>
      </c>
      <c r="N55" s="45">
        <v>76.76614</v>
      </c>
      <c r="O55" s="44">
        <v>4.916324</v>
      </c>
      <c r="P55" s="40">
        <v>0</v>
      </c>
      <c r="Q55" s="41">
        <v>4.916324</v>
      </c>
      <c r="R55" s="40">
        <v>75.689324</v>
      </c>
      <c r="S55" s="40">
        <v>0</v>
      </c>
      <c r="T55" s="45">
        <v>75.689324</v>
      </c>
      <c r="U55" s="37" t="s">
        <v>28</v>
      </c>
      <c r="V55" s="32">
        <f t="shared" si="2"/>
        <v>1.4226788443770344</v>
      </c>
    </row>
    <row r="56" spans="1:22" ht="15" customHeight="1">
      <c r="A56" s="42" t="s">
        <v>9</v>
      </c>
      <c r="B56" s="39" t="s">
        <v>35</v>
      </c>
      <c r="C56" s="39" t="s">
        <v>36</v>
      </c>
      <c r="D56" s="39" t="s">
        <v>212</v>
      </c>
      <c r="E56" s="39" t="s">
        <v>238</v>
      </c>
      <c r="F56" s="39" t="s">
        <v>80</v>
      </c>
      <c r="G56" s="39" t="s">
        <v>80</v>
      </c>
      <c r="H56" s="43" t="s">
        <v>131</v>
      </c>
      <c r="I56" s="44">
        <v>0</v>
      </c>
      <c r="J56" s="40">
        <v>0</v>
      </c>
      <c r="K56" s="41">
        <v>0</v>
      </c>
      <c r="L56" s="40">
        <v>0</v>
      </c>
      <c r="M56" s="40">
        <v>0</v>
      </c>
      <c r="N56" s="45">
        <v>0</v>
      </c>
      <c r="O56" s="44">
        <v>0</v>
      </c>
      <c r="P56" s="40">
        <v>0</v>
      </c>
      <c r="Q56" s="41">
        <v>0</v>
      </c>
      <c r="R56" s="40">
        <v>60.3142</v>
      </c>
      <c r="S56" s="40">
        <v>0</v>
      </c>
      <c r="T56" s="45">
        <v>60.3142</v>
      </c>
      <c r="U56" s="37" t="s">
        <v>28</v>
      </c>
      <c r="V56" s="38" t="s">
        <v>28</v>
      </c>
    </row>
    <row r="57" spans="1:22" ht="15">
      <c r="A57" s="42" t="s">
        <v>9</v>
      </c>
      <c r="B57" s="39" t="s">
        <v>35</v>
      </c>
      <c r="C57" s="39" t="s">
        <v>31</v>
      </c>
      <c r="D57" s="39" t="s">
        <v>132</v>
      </c>
      <c r="E57" s="39" t="s">
        <v>133</v>
      </c>
      <c r="F57" s="39" t="s">
        <v>96</v>
      </c>
      <c r="G57" s="39" t="s">
        <v>97</v>
      </c>
      <c r="H57" s="43" t="s">
        <v>97</v>
      </c>
      <c r="I57" s="44">
        <v>3212.053551</v>
      </c>
      <c r="J57" s="40">
        <v>0</v>
      </c>
      <c r="K57" s="41">
        <v>3212.053551</v>
      </c>
      <c r="L57" s="40">
        <v>32281.908646</v>
      </c>
      <c r="M57" s="40">
        <v>0</v>
      </c>
      <c r="N57" s="45">
        <v>32281.908646</v>
      </c>
      <c r="O57" s="44">
        <v>2217.84288</v>
      </c>
      <c r="P57" s="40">
        <v>0</v>
      </c>
      <c r="Q57" s="41">
        <v>2217.84288</v>
      </c>
      <c r="R57" s="40">
        <v>29886.32374</v>
      </c>
      <c r="S57" s="40">
        <v>0</v>
      </c>
      <c r="T57" s="45">
        <v>29886.32374</v>
      </c>
      <c r="U57" s="26">
        <f>+((K57/Q57)-1)*100</f>
        <v>44.82782256423863</v>
      </c>
      <c r="V57" s="32">
        <f t="shared" si="2"/>
        <v>8.015656013234373</v>
      </c>
    </row>
    <row r="58" spans="1:22" ht="15">
      <c r="A58" s="42" t="s">
        <v>9</v>
      </c>
      <c r="B58" s="39" t="s">
        <v>35</v>
      </c>
      <c r="C58" s="39" t="s">
        <v>31</v>
      </c>
      <c r="D58" s="39" t="s">
        <v>202</v>
      </c>
      <c r="E58" s="39" t="s">
        <v>226</v>
      </c>
      <c r="F58" s="39" t="s">
        <v>60</v>
      </c>
      <c r="G58" s="39" t="s">
        <v>203</v>
      </c>
      <c r="H58" s="43" t="s">
        <v>204</v>
      </c>
      <c r="I58" s="44">
        <v>9044.9527</v>
      </c>
      <c r="J58" s="40">
        <v>0</v>
      </c>
      <c r="K58" s="41">
        <v>9044.9527</v>
      </c>
      <c r="L58" s="40">
        <v>133438.86026</v>
      </c>
      <c r="M58" s="40">
        <v>0</v>
      </c>
      <c r="N58" s="45">
        <v>133438.86026</v>
      </c>
      <c r="O58" s="44">
        <v>13733.4555</v>
      </c>
      <c r="P58" s="40">
        <v>0</v>
      </c>
      <c r="Q58" s="41">
        <v>13733.4555</v>
      </c>
      <c r="R58" s="40">
        <v>106063.11934</v>
      </c>
      <c r="S58" s="40">
        <v>0</v>
      </c>
      <c r="T58" s="45">
        <v>106063.11934</v>
      </c>
      <c r="U58" s="26">
        <f>+((K58/Q58)-1)*100</f>
        <v>-34.13927980470757</v>
      </c>
      <c r="V58" s="32">
        <f t="shared" si="2"/>
        <v>25.810801238310987</v>
      </c>
    </row>
    <row r="59" spans="1:22" ht="15">
      <c r="A59" s="42" t="s">
        <v>9</v>
      </c>
      <c r="B59" s="39" t="s">
        <v>35</v>
      </c>
      <c r="C59" s="39" t="s">
        <v>31</v>
      </c>
      <c r="D59" s="39" t="s">
        <v>284</v>
      </c>
      <c r="E59" s="39" t="s">
        <v>285</v>
      </c>
      <c r="F59" s="39" t="s">
        <v>80</v>
      </c>
      <c r="G59" s="39" t="s">
        <v>213</v>
      </c>
      <c r="H59" s="43" t="s">
        <v>286</v>
      </c>
      <c r="I59" s="44">
        <v>4.631454</v>
      </c>
      <c r="J59" s="40">
        <v>0</v>
      </c>
      <c r="K59" s="41">
        <v>4.631454</v>
      </c>
      <c r="L59" s="40">
        <v>9.596234</v>
      </c>
      <c r="M59" s="40">
        <v>0</v>
      </c>
      <c r="N59" s="45">
        <v>9.596234</v>
      </c>
      <c r="O59" s="44">
        <v>0</v>
      </c>
      <c r="P59" s="40">
        <v>0</v>
      </c>
      <c r="Q59" s="41">
        <v>0</v>
      </c>
      <c r="R59" s="40">
        <v>0</v>
      </c>
      <c r="S59" s="40">
        <v>0</v>
      </c>
      <c r="T59" s="45">
        <v>0</v>
      </c>
      <c r="U59" s="37" t="s">
        <v>28</v>
      </c>
      <c r="V59" s="38" t="s">
        <v>28</v>
      </c>
    </row>
    <row r="60" spans="1:22" ht="15">
      <c r="A60" s="42" t="s">
        <v>9</v>
      </c>
      <c r="B60" s="39" t="s">
        <v>35</v>
      </c>
      <c r="C60" s="39" t="s">
        <v>31</v>
      </c>
      <c r="D60" s="39" t="s">
        <v>201</v>
      </c>
      <c r="E60" s="39" t="s">
        <v>83</v>
      </c>
      <c r="F60" s="39" t="s">
        <v>69</v>
      </c>
      <c r="G60" s="39" t="s">
        <v>69</v>
      </c>
      <c r="H60" s="43" t="s">
        <v>84</v>
      </c>
      <c r="I60" s="44">
        <v>52.5042</v>
      </c>
      <c r="J60" s="40">
        <v>80.710816</v>
      </c>
      <c r="K60" s="41">
        <v>133.215016</v>
      </c>
      <c r="L60" s="40">
        <v>650.245799</v>
      </c>
      <c r="M60" s="40">
        <v>1101.554391</v>
      </c>
      <c r="N60" s="45">
        <v>1751.80019</v>
      </c>
      <c r="O60" s="44">
        <v>90.15965</v>
      </c>
      <c r="P60" s="40">
        <v>87.549966</v>
      </c>
      <c r="Q60" s="41">
        <v>177.709616</v>
      </c>
      <c r="R60" s="40">
        <v>1196.273019</v>
      </c>
      <c r="S60" s="40">
        <v>1036.435093</v>
      </c>
      <c r="T60" s="45">
        <v>2232.708112</v>
      </c>
      <c r="U60" s="26">
        <f>+((K60/Q60)-1)*100</f>
        <v>-25.03781224759386</v>
      </c>
      <c r="V60" s="32">
        <f t="shared" si="2"/>
        <v>-21.539220438860475</v>
      </c>
    </row>
    <row r="61" spans="1:22" ht="15">
      <c r="A61" s="42" t="s">
        <v>9</v>
      </c>
      <c r="B61" s="39" t="s">
        <v>35</v>
      </c>
      <c r="C61" s="39" t="s">
        <v>31</v>
      </c>
      <c r="D61" s="39" t="s">
        <v>250</v>
      </c>
      <c r="E61" s="39" t="s">
        <v>251</v>
      </c>
      <c r="F61" s="39" t="s">
        <v>80</v>
      </c>
      <c r="G61" s="39" t="s">
        <v>213</v>
      </c>
      <c r="H61" s="43" t="s">
        <v>213</v>
      </c>
      <c r="I61" s="44">
        <v>25.6</v>
      </c>
      <c r="J61" s="40">
        <v>0</v>
      </c>
      <c r="K61" s="41">
        <v>25.6</v>
      </c>
      <c r="L61" s="40">
        <v>38.6368</v>
      </c>
      <c r="M61" s="40">
        <v>0</v>
      </c>
      <c r="N61" s="45">
        <v>38.6368</v>
      </c>
      <c r="O61" s="44">
        <v>0</v>
      </c>
      <c r="P61" s="40">
        <v>0</v>
      </c>
      <c r="Q61" s="41">
        <v>0</v>
      </c>
      <c r="R61" s="40">
        <v>8.1495</v>
      </c>
      <c r="S61" s="40">
        <v>0</v>
      </c>
      <c r="T61" s="45">
        <v>8.1495</v>
      </c>
      <c r="U61" s="37" t="s">
        <v>28</v>
      </c>
      <c r="V61" s="38" t="s">
        <v>28</v>
      </c>
    </row>
    <row r="62" spans="1:22" ht="15">
      <c r="A62" s="42" t="s">
        <v>9</v>
      </c>
      <c r="B62" s="39" t="s">
        <v>35</v>
      </c>
      <c r="C62" s="39" t="s">
        <v>31</v>
      </c>
      <c r="D62" s="39" t="s">
        <v>136</v>
      </c>
      <c r="E62" s="39" t="s">
        <v>137</v>
      </c>
      <c r="F62" s="39" t="s">
        <v>135</v>
      </c>
      <c r="G62" s="39" t="s">
        <v>138</v>
      </c>
      <c r="H62" s="43" t="s">
        <v>138</v>
      </c>
      <c r="I62" s="44">
        <v>0</v>
      </c>
      <c r="J62" s="40">
        <v>55.92704</v>
      </c>
      <c r="K62" s="41">
        <v>55.92704</v>
      </c>
      <c r="L62" s="40">
        <v>0</v>
      </c>
      <c r="M62" s="40">
        <v>981.979743</v>
      </c>
      <c r="N62" s="45">
        <v>981.979743</v>
      </c>
      <c r="O62" s="44">
        <v>0</v>
      </c>
      <c r="P62" s="40">
        <v>82.771588</v>
      </c>
      <c r="Q62" s="41">
        <v>82.771588</v>
      </c>
      <c r="R62" s="40">
        <v>0</v>
      </c>
      <c r="S62" s="40">
        <v>909.418482</v>
      </c>
      <c r="T62" s="45">
        <v>909.418482</v>
      </c>
      <c r="U62" s="26">
        <f>+((K62/Q62)-1)*100</f>
        <v>-32.432080438036294</v>
      </c>
      <c r="V62" s="32">
        <f t="shared" si="2"/>
        <v>7.978863684452797</v>
      </c>
    </row>
    <row r="63" spans="1:22" ht="15">
      <c r="A63" s="42" t="s">
        <v>9</v>
      </c>
      <c r="B63" s="39" t="s">
        <v>35</v>
      </c>
      <c r="C63" s="39" t="s">
        <v>31</v>
      </c>
      <c r="D63" s="39" t="s">
        <v>139</v>
      </c>
      <c r="E63" s="39" t="s">
        <v>140</v>
      </c>
      <c r="F63" s="39" t="s">
        <v>32</v>
      </c>
      <c r="G63" s="39" t="s">
        <v>33</v>
      </c>
      <c r="H63" s="43" t="s">
        <v>64</v>
      </c>
      <c r="I63" s="44">
        <v>23565.505</v>
      </c>
      <c r="J63" s="40">
        <v>0</v>
      </c>
      <c r="K63" s="41">
        <v>23565.505</v>
      </c>
      <c r="L63" s="40">
        <v>168375.5323</v>
      </c>
      <c r="M63" s="40">
        <v>0</v>
      </c>
      <c r="N63" s="45">
        <v>168375.5323</v>
      </c>
      <c r="O63" s="44">
        <v>19128.0733</v>
      </c>
      <c r="P63" s="40">
        <v>0</v>
      </c>
      <c r="Q63" s="41">
        <v>19128.0733</v>
      </c>
      <c r="R63" s="40">
        <v>182213.66986</v>
      </c>
      <c r="S63" s="40">
        <v>0</v>
      </c>
      <c r="T63" s="45">
        <v>182213.66986</v>
      </c>
      <c r="U63" s="26">
        <f>+((K63/Q63)-1)*100</f>
        <v>23.1985293573713</v>
      </c>
      <c r="V63" s="32">
        <f t="shared" si="2"/>
        <v>-7.594456316385179</v>
      </c>
    </row>
    <row r="64" spans="1:22" ht="15">
      <c r="A64" s="42" t="s">
        <v>9</v>
      </c>
      <c r="B64" s="39" t="s">
        <v>35</v>
      </c>
      <c r="C64" s="39" t="s">
        <v>31</v>
      </c>
      <c r="D64" s="39" t="s">
        <v>141</v>
      </c>
      <c r="E64" s="39" t="s">
        <v>142</v>
      </c>
      <c r="F64" s="39" t="s">
        <v>20</v>
      </c>
      <c r="G64" s="39" t="s">
        <v>143</v>
      </c>
      <c r="H64" s="43" t="s">
        <v>143</v>
      </c>
      <c r="I64" s="44">
        <v>73.335552</v>
      </c>
      <c r="J64" s="40">
        <v>25.92353</v>
      </c>
      <c r="K64" s="41">
        <v>99.259082</v>
      </c>
      <c r="L64" s="40">
        <v>857.453332</v>
      </c>
      <c r="M64" s="40">
        <v>406.021925</v>
      </c>
      <c r="N64" s="45">
        <v>1263.475257</v>
      </c>
      <c r="O64" s="44">
        <v>83.167389</v>
      </c>
      <c r="P64" s="40">
        <v>35.979655</v>
      </c>
      <c r="Q64" s="41">
        <v>119.147044</v>
      </c>
      <c r="R64" s="40">
        <v>985.471512</v>
      </c>
      <c r="S64" s="40">
        <v>580.50915</v>
      </c>
      <c r="T64" s="45">
        <v>1565.980662</v>
      </c>
      <c r="U64" s="26">
        <f>+((K64/Q64)-1)*100</f>
        <v>-16.69194747290582</v>
      </c>
      <c r="V64" s="32">
        <f t="shared" si="2"/>
        <v>-19.317314213424165</v>
      </c>
    </row>
    <row r="65" spans="1:22" ht="15">
      <c r="A65" s="42" t="s">
        <v>9</v>
      </c>
      <c r="B65" s="39" t="s">
        <v>35</v>
      </c>
      <c r="C65" s="39" t="s">
        <v>31</v>
      </c>
      <c r="D65" s="39" t="s">
        <v>239</v>
      </c>
      <c r="E65" s="39" t="s">
        <v>240</v>
      </c>
      <c r="F65" s="39" t="s">
        <v>135</v>
      </c>
      <c r="G65" s="39" t="s">
        <v>144</v>
      </c>
      <c r="H65" s="43" t="s">
        <v>241</v>
      </c>
      <c r="I65" s="44">
        <v>26.6</v>
      </c>
      <c r="J65" s="40">
        <v>0</v>
      </c>
      <c r="K65" s="41">
        <v>26.6</v>
      </c>
      <c r="L65" s="40">
        <v>109.9935</v>
      </c>
      <c r="M65" s="40">
        <v>0</v>
      </c>
      <c r="N65" s="45">
        <v>109.9935</v>
      </c>
      <c r="O65" s="44">
        <v>0</v>
      </c>
      <c r="P65" s="40">
        <v>0</v>
      </c>
      <c r="Q65" s="41">
        <v>0</v>
      </c>
      <c r="R65" s="40">
        <v>23.49</v>
      </c>
      <c r="S65" s="40">
        <v>0</v>
      </c>
      <c r="T65" s="45">
        <v>23.49</v>
      </c>
      <c r="U65" s="37" t="s">
        <v>28</v>
      </c>
      <c r="V65" s="38" t="s">
        <v>28</v>
      </c>
    </row>
    <row r="66" spans="1:22" ht="15">
      <c r="A66" s="42" t="s">
        <v>9</v>
      </c>
      <c r="B66" s="39" t="s">
        <v>35</v>
      </c>
      <c r="C66" s="39" t="s">
        <v>36</v>
      </c>
      <c r="D66" s="39" t="s">
        <v>145</v>
      </c>
      <c r="E66" s="39" t="s">
        <v>209</v>
      </c>
      <c r="F66" s="39" t="s">
        <v>39</v>
      </c>
      <c r="G66" s="39" t="s">
        <v>105</v>
      </c>
      <c r="H66" s="43" t="s">
        <v>134</v>
      </c>
      <c r="I66" s="44">
        <v>0</v>
      </c>
      <c r="J66" s="40">
        <v>0</v>
      </c>
      <c r="K66" s="41">
        <v>0</v>
      </c>
      <c r="L66" s="40">
        <v>0</v>
      </c>
      <c r="M66" s="40">
        <v>0</v>
      </c>
      <c r="N66" s="45">
        <v>0</v>
      </c>
      <c r="O66" s="44">
        <v>0</v>
      </c>
      <c r="P66" s="40">
        <v>0</v>
      </c>
      <c r="Q66" s="41">
        <v>0</v>
      </c>
      <c r="R66" s="40">
        <v>91.75</v>
      </c>
      <c r="S66" s="40">
        <v>4.9</v>
      </c>
      <c r="T66" s="45">
        <v>96.65</v>
      </c>
      <c r="U66" s="37" t="s">
        <v>28</v>
      </c>
      <c r="V66" s="38" t="s">
        <v>28</v>
      </c>
    </row>
    <row r="67" spans="1:22" ht="15">
      <c r="A67" s="42" t="s">
        <v>9</v>
      </c>
      <c r="B67" s="39" t="s">
        <v>35</v>
      </c>
      <c r="C67" s="39" t="s">
        <v>36</v>
      </c>
      <c r="D67" s="39" t="s">
        <v>242</v>
      </c>
      <c r="E67" s="39" t="s">
        <v>243</v>
      </c>
      <c r="F67" s="39" t="s">
        <v>80</v>
      </c>
      <c r="G67" s="39" t="s">
        <v>80</v>
      </c>
      <c r="H67" s="43" t="s">
        <v>244</v>
      </c>
      <c r="I67" s="44">
        <v>0</v>
      </c>
      <c r="J67" s="40">
        <v>0</v>
      </c>
      <c r="K67" s="41">
        <v>0</v>
      </c>
      <c r="L67" s="40">
        <v>380.232068</v>
      </c>
      <c r="M67" s="40">
        <v>0</v>
      </c>
      <c r="N67" s="45">
        <v>380.232068</v>
      </c>
      <c r="O67" s="44">
        <v>44.02</v>
      </c>
      <c r="P67" s="40">
        <v>0</v>
      </c>
      <c r="Q67" s="41">
        <v>44.02</v>
      </c>
      <c r="R67" s="40">
        <v>213.31</v>
      </c>
      <c r="S67" s="40">
        <v>0</v>
      </c>
      <c r="T67" s="45">
        <v>213.31</v>
      </c>
      <c r="U67" s="37" t="s">
        <v>28</v>
      </c>
      <c r="V67" s="32">
        <f t="shared" si="2"/>
        <v>78.25327832731705</v>
      </c>
    </row>
    <row r="68" spans="1:22" ht="15">
      <c r="A68" s="42" t="s">
        <v>9</v>
      </c>
      <c r="B68" s="39" t="s">
        <v>35</v>
      </c>
      <c r="C68" s="39" t="s">
        <v>36</v>
      </c>
      <c r="D68" s="39" t="s">
        <v>299</v>
      </c>
      <c r="E68" s="39" t="s">
        <v>300</v>
      </c>
      <c r="F68" s="39" t="s">
        <v>135</v>
      </c>
      <c r="G68" s="39" t="s">
        <v>144</v>
      </c>
      <c r="H68" s="43" t="s">
        <v>241</v>
      </c>
      <c r="I68" s="44">
        <v>0</v>
      </c>
      <c r="J68" s="40">
        <v>16.05</v>
      </c>
      <c r="K68" s="41">
        <v>16.05</v>
      </c>
      <c r="L68" s="40">
        <v>0</v>
      </c>
      <c r="M68" s="40">
        <v>16.05</v>
      </c>
      <c r="N68" s="45">
        <v>16.05</v>
      </c>
      <c r="O68" s="44">
        <v>0</v>
      </c>
      <c r="P68" s="40">
        <v>0</v>
      </c>
      <c r="Q68" s="41">
        <v>0</v>
      </c>
      <c r="R68" s="40">
        <v>0</v>
      </c>
      <c r="S68" s="40">
        <v>0</v>
      </c>
      <c r="T68" s="45">
        <v>0</v>
      </c>
      <c r="U68" s="37" t="s">
        <v>28</v>
      </c>
      <c r="V68" s="38" t="s">
        <v>28</v>
      </c>
    </row>
    <row r="69" spans="1:22" ht="15">
      <c r="A69" s="42" t="s">
        <v>9</v>
      </c>
      <c r="B69" s="39" t="s">
        <v>35</v>
      </c>
      <c r="C69" s="39" t="s">
        <v>36</v>
      </c>
      <c r="D69" s="39" t="s">
        <v>148</v>
      </c>
      <c r="E69" s="39" t="s">
        <v>149</v>
      </c>
      <c r="F69" s="39" t="s">
        <v>39</v>
      </c>
      <c r="G69" s="39" t="s">
        <v>40</v>
      </c>
      <c r="H69" s="43" t="s">
        <v>41</v>
      </c>
      <c r="I69" s="44">
        <v>0</v>
      </c>
      <c r="J69" s="40">
        <v>16.030708</v>
      </c>
      <c r="K69" s="41">
        <v>16.030708</v>
      </c>
      <c r="L69" s="40">
        <v>0</v>
      </c>
      <c r="M69" s="40">
        <v>139.276334</v>
      </c>
      <c r="N69" s="45">
        <v>139.276334</v>
      </c>
      <c r="O69" s="44">
        <v>0</v>
      </c>
      <c r="P69" s="40">
        <v>4.507509</v>
      </c>
      <c r="Q69" s="41">
        <v>4.507509</v>
      </c>
      <c r="R69" s="40">
        <v>0</v>
      </c>
      <c r="S69" s="40">
        <v>55.963967</v>
      </c>
      <c r="T69" s="45">
        <v>55.963967</v>
      </c>
      <c r="U69" s="37" t="s">
        <v>28</v>
      </c>
      <c r="V69" s="38" t="s">
        <v>28</v>
      </c>
    </row>
    <row r="70" spans="1:22" ht="15">
      <c r="A70" s="42" t="s">
        <v>9</v>
      </c>
      <c r="B70" s="39" t="s">
        <v>35</v>
      </c>
      <c r="C70" s="39" t="s">
        <v>31</v>
      </c>
      <c r="D70" s="39" t="s">
        <v>227</v>
      </c>
      <c r="E70" s="39" t="s">
        <v>228</v>
      </c>
      <c r="F70" s="39" t="s">
        <v>229</v>
      </c>
      <c r="G70" s="39" t="s">
        <v>230</v>
      </c>
      <c r="H70" s="43" t="s">
        <v>231</v>
      </c>
      <c r="I70" s="44">
        <v>28958.635605</v>
      </c>
      <c r="J70" s="40">
        <v>0</v>
      </c>
      <c r="K70" s="41">
        <v>28958.635605</v>
      </c>
      <c r="L70" s="40">
        <v>329368.437399</v>
      </c>
      <c r="M70" s="40">
        <v>0</v>
      </c>
      <c r="N70" s="45">
        <v>329368.437399</v>
      </c>
      <c r="O70" s="44">
        <v>6666.78966</v>
      </c>
      <c r="P70" s="40">
        <v>0</v>
      </c>
      <c r="Q70" s="41">
        <v>6666.78966</v>
      </c>
      <c r="R70" s="40">
        <v>6666.78966</v>
      </c>
      <c r="S70" s="40">
        <v>0</v>
      </c>
      <c r="T70" s="45">
        <v>6666.78966</v>
      </c>
      <c r="U70" s="37" t="s">
        <v>28</v>
      </c>
      <c r="V70" s="38" t="s">
        <v>28</v>
      </c>
    </row>
    <row r="71" spans="1:22" ht="15">
      <c r="A71" s="42" t="s">
        <v>9</v>
      </c>
      <c r="B71" s="39" t="s">
        <v>62</v>
      </c>
      <c r="C71" s="39" t="s">
        <v>31</v>
      </c>
      <c r="D71" s="39" t="s">
        <v>150</v>
      </c>
      <c r="E71" s="39" t="s">
        <v>151</v>
      </c>
      <c r="F71" s="39" t="s">
        <v>21</v>
      </c>
      <c r="G71" s="39" t="s">
        <v>152</v>
      </c>
      <c r="H71" s="43" t="s">
        <v>153</v>
      </c>
      <c r="I71" s="44">
        <v>0</v>
      </c>
      <c r="J71" s="40">
        <v>0</v>
      </c>
      <c r="K71" s="41">
        <v>0</v>
      </c>
      <c r="L71" s="40">
        <v>0</v>
      </c>
      <c r="M71" s="40">
        <v>0</v>
      </c>
      <c r="N71" s="45">
        <v>0</v>
      </c>
      <c r="O71" s="44">
        <v>54.04046</v>
      </c>
      <c r="P71" s="40">
        <v>0</v>
      </c>
      <c r="Q71" s="41">
        <v>54.04046</v>
      </c>
      <c r="R71" s="40">
        <v>1181.174188</v>
      </c>
      <c r="S71" s="40">
        <v>0</v>
      </c>
      <c r="T71" s="45">
        <v>1181.174188</v>
      </c>
      <c r="U71" s="37" t="s">
        <v>28</v>
      </c>
      <c r="V71" s="38" t="s">
        <v>28</v>
      </c>
    </row>
    <row r="72" spans="1:22" ht="15">
      <c r="A72" s="42" t="s">
        <v>9</v>
      </c>
      <c r="B72" s="39" t="s">
        <v>35</v>
      </c>
      <c r="C72" s="39" t="s">
        <v>31</v>
      </c>
      <c r="D72" s="39" t="s">
        <v>154</v>
      </c>
      <c r="E72" s="39" t="s">
        <v>155</v>
      </c>
      <c r="F72" s="39" t="s">
        <v>80</v>
      </c>
      <c r="G72" s="39" t="s">
        <v>81</v>
      </c>
      <c r="H72" s="43" t="s">
        <v>156</v>
      </c>
      <c r="I72" s="44">
        <v>0</v>
      </c>
      <c r="J72" s="40">
        <v>0</v>
      </c>
      <c r="K72" s="41">
        <v>0</v>
      </c>
      <c r="L72" s="40">
        <v>13.247343</v>
      </c>
      <c r="M72" s="40">
        <v>0</v>
      </c>
      <c r="N72" s="45">
        <v>13.247343</v>
      </c>
      <c r="O72" s="44">
        <v>39.602857</v>
      </c>
      <c r="P72" s="40">
        <v>0</v>
      </c>
      <c r="Q72" s="41">
        <v>39.602857</v>
      </c>
      <c r="R72" s="40">
        <v>329.13748</v>
      </c>
      <c r="S72" s="40">
        <v>0</v>
      </c>
      <c r="T72" s="45">
        <v>329.13748</v>
      </c>
      <c r="U72" s="37" t="s">
        <v>28</v>
      </c>
      <c r="V72" s="32">
        <f t="shared" si="2"/>
        <v>-95.97513385591941</v>
      </c>
    </row>
    <row r="73" spans="1:22" ht="15">
      <c r="A73" s="42" t="s">
        <v>9</v>
      </c>
      <c r="B73" s="39" t="s">
        <v>62</v>
      </c>
      <c r="C73" s="39" t="s">
        <v>31</v>
      </c>
      <c r="D73" s="39" t="s">
        <v>154</v>
      </c>
      <c r="E73" s="39" t="s">
        <v>155</v>
      </c>
      <c r="F73" s="39" t="s">
        <v>80</v>
      </c>
      <c r="G73" s="39" t="s">
        <v>81</v>
      </c>
      <c r="H73" s="43" t="s">
        <v>156</v>
      </c>
      <c r="I73" s="44">
        <v>0</v>
      </c>
      <c r="J73" s="40">
        <v>0</v>
      </c>
      <c r="K73" s="41">
        <v>0</v>
      </c>
      <c r="L73" s="40">
        <v>0</v>
      </c>
      <c r="M73" s="40">
        <v>0</v>
      </c>
      <c r="N73" s="45">
        <v>0</v>
      </c>
      <c r="O73" s="44">
        <v>0</v>
      </c>
      <c r="P73" s="40">
        <v>0</v>
      </c>
      <c r="Q73" s="41">
        <v>0</v>
      </c>
      <c r="R73" s="40">
        <v>61.53039</v>
      </c>
      <c r="S73" s="40">
        <v>0</v>
      </c>
      <c r="T73" s="45">
        <v>61.53039</v>
      </c>
      <c r="U73" s="37" t="s">
        <v>28</v>
      </c>
      <c r="V73" s="38" t="s">
        <v>28</v>
      </c>
    </row>
    <row r="74" spans="1:22" ht="15">
      <c r="A74" s="42" t="s">
        <v>9</v>
      </c>
      <c r="B74" s="39" t="s">
        <v>35</v>
      </c>
      <c r="C74" s="39" t="s">
        <v>36</v>
      </c>
      <c r="D74" s="39" t="s">
        <v>157</v>
      </c>
      <c r="E74" s="39" t="s">
        <v>158</v>
      </c>
      <c r="F74" s="39" t="s">
        <v>39</v>
      </c>
      <c r="G74" s="39" t="s">
        <v>159</v>
      </c>
      <c r="H74" s="43" t="s">
        <v>160</v>
      </c>
      <c r="I74" s="44">
        <v>137.42157</v>
      </c>
      <c r="J74" s="40">
        <v>0</v>
      </c>
      <c r="K74" s="41">
        <v>137.42157</v>
      </c>
      <c r="L74" s="40">
        <v>2109.572325</v>
      </c>
      <c r="M74" s="40">
        <v>0</v>
      </c>
      <c r="N74" s="45">
        <v>2109.572325</v>
      </c>
      <c r="O74" s="44">
        <v>169.213158</v>
      </c>
      <c r="P74" s="40">
        <v>0</v>
      </c>
      <c r="Q74" s="41">
        <v>169.213158</v>
      </c>
      <c r="R74" s="40">
        <v>2050.49091</v>
      </c>
      <c r="S74" s="40">
        <v>0</v>
      </c>
      <c r="T74" s="45">
        <v>2050.49091</v>
      </c>
      <c r="U74" s="26">
        <f>+((K74/Q74)-1)*100</f>
        <v>-18.78789355139864</v>
      </c>
      <c r="V74" s="32">
        <f t="shared" si="2"/>
        <v>2.8813302566652155</v>
      </c>
    </row>
    <row r="75" spans="1:22" ht="15">
      <c r="A75" s="42" t="s">
        <v>9</v>
      </c>
      <c r="B75" s="39" t="s">
        <v>35</v>
      </c>
      <c r="C75" s="39" t="s">
        <v>31</v>
      </c>
      <c r="D75" s="39" t="s">
        <v>161</v>
      </c>
      <c r="E75" s="39" t="s">
        <v>162</v>
      </c>
      <c r="F75" s="39" t="s">
        <v>135</v>
      </c>
      <c r="G75" s="39" t="s">
        <v>144</v>
      </c>
      <c r="H75" s="43" t="s">
        <v>163</v>
      </c>
      <c r="I75" s="44">
        <v>61.74487</v>
      </c>
      <c r="J75" s="40">
        <v>0</v>
      </c>
      <c r="K75" s="41">
        <v>61.74487</v>
      </c>
      <c r="L75" s="40">
        <v>768.481598</v>
      </c>
      <c r="M75" s="40">
        <v>0</v>
      </c>
      <c r="N75" s="45">
        <v>768.481598</v>
      </c>
      <c r="O75" s="44">
        <v>45.251232</v>
      </c>
      <c r="P75" s="40">
        <v>0</v>
      </c>
      <c r="Q75" s="41">
        <v>45.251232</v>
      </c>
      <c r="R75" s="40">
        <v>813.029025</v>
      </c>
      <c r="S75" s="40">
        <v>0</v>
      </c>
      <c r="T75" s="45">
        <v>813.029025</v>
      </c>
      <c r="U75" s="26">
        <f>+((K75/Q75)-1)*100</f>
        <v>36.44903634888878</v>
      </c>
      <c r="V75" s="32">
        <f t="shared" si="2"/>
        <v>-5.47919270163818</v>
      </c>
    </row>
    <row r="76" spans="1:22" ht="15">
      <c r="A76" s="42" t="s">
        <v>9</v>
      </c>
      <c r="B76" s="39" t="s">
        <v>35</v>
      </c>
      <c r="C76" s="39" t="s">
        <v>31</v>
      </c>
      <c r="D76" s="39" t="s">
        <v>164</v>
      </c>
      <c r="E76" s="39" t="s">
        <v>165</v>
      </c>
      <c r="F76" s="39" t="s">
        <v>39</v>
      </c>
      <c r="G76" s="39" t="s">
        <v>56</v>
      </c>
      <c r="H76" s="43" t="s">
        <v>166</v>
      </c>
      <c r="I76" s="44">
        <v>349.40964</v>
      </c>
      <c r="J76" s="40">
        <v>63.04244</v>
      </c>
      <c r="K76" s="41">
        <v>412.45208</v>
      </c>
      <c r="L76" s="40">
        <v>4865.845313</v>
      </c>
      <c r="M76" s="40">
        <v>837.113042</v>
      </c>
      <c r="N76" s="45">
        <v>5702.958355</v>
      </c>
      <c r="O76" s="44">
        <v>392.714816</v>
      </c>
      <c r="P76" s="40">
        <v>75.93239</v>
      </c>
      <c r="Q76" s="41">
        <v>468.647206</v>
      </c>
      <c r="R76" s="40">
        <v>3711.600997</v>
      </c>
      <c r="S76" s="40">
        <v>799.390556</v>
      </c>
      <c r="T76" s="45">
        <v>4510.991553</v>
      </c>
      <c r="U76" s="26">
        <f>+((K76/Q76)-1)*100</f>
        <v>-11.990923082554339</v>
      </c>
      <c r="V76" s="32">
        <f t="shared" si="2"/>
        <v>26.42360970965001</v>
      </c>
    </row>
    <row r="77" spans="1:22" ht="15">
      <c r="A77" s="42" t="s">
        <v>9</v>
      </c>
      <c r="B77" s="39" t="s">
        <v>35</v>
      </c>
      <c r="C77" s="39" t="s">
        <v>31</v>
      </c>
      <c r="D77" s="39" t="s">
        <v>301</v>
      </c>
      <c r="E77" s="39" t="s">
        <v>302</v>
      </c>
      <c r="F77" s="39" t="s">
        <v>20</v>
      </c>
      <c r="G77" s="39" t="s">
        <v>128</v>
      </c>
      <c r="H77" s="43" t="s">
        <v>303</v>
      </c>
      <c r="I77" s="44">
        <v>0</v>
      </c>
      <c r="J77" s="40">
        <v>0</v>
      </c>
      <c r="K77" s="41">
        <v>0</v>
      </c>
      <c r="L77" s="40">
        <v>0</v>
      </c>
      <c r="M77" s="40">
        <v>0</v>
      </c>
      <c r="N77" s="45">
        <v>0</v>
      </c>
      <c r="O77" s="44">
        <v>0</v>
      </c>
      <c r="P77" s="40">
        <v>0.682187</v>
      </c>
      <c r="Q77" s="41">
        <v>0.682187</v>
      </c>
      <c r="R77" s="40">
        <v>0</v>
      </c>
      <c r="S77" s="40">
        <v>0.682187</v>
      </c>
      <c r="T77" s="45">
        <v>0.682187</v>
      </c>
      <c r="U77" s="37" t="s">
        <v>28</v>
      </c>
      <c r="V77" s="38" t="s">
        <v>28</v>
      </c>
    </row>
    <row r="78" spans="1:22" ht="15">
      <c r="A78" s="42" t="s">
        <v>9</v>
      </c>
      <c r="B78" s="39" t="s">
        <v>35</v>
      </c>
      <c r="C78" s="39" t="s">
        <v>31</v>
      </c>
      <c r="D78" s="39" t="s">
        <v>167</v>
      </c>
      <c r="E78" s="39" t="s">
        <v>168</v>
      </c>
      <c r="F78" s="39" t="s">
        <v>69</v>
      </c>
      <c r="G78" s="39" t="s">
        <v>69</v>
      </c>
      <c r="H78" s="43" t="s">
        <v>123</v>
      </c>
      <c r="I78" s="44">
        <v>474.239567</v>
      </c>
      <c r="J78" s="40">
        <v>137.34614</v>
      </c>
      <c r="K78" s="41">
        <v>611.585707</v>
      </c>
      <c r="L78" s="40">
        <v>6159.137563</v>
      </c>
      <c r="M78" s="40">
        <v>1370.933711</v>
      </c>
      <c r="N78" s="45">
        <v>7530.071274</v>
      </c>
      <c r="O78" s="44">
        <v>555.792591</v>
      </c>
      <c r="P78" s="40">
        <v>118.413721</v>
      </c>
      <c r="Q78" s="41">
        <v>674.206312</v>
      </c>
      <c r="R78" s="40">
        <v>6805.14743</v>
      </c>
      <c r="S78" s="40">
        <v>1144.100117</v>
      </c>
      <c r="T78" s="45">
        <v>7949.247547</v>
      </c>
      <c r="U78" s="26">
        <f>+((K78/Q78)-1)*100</f>
        <v>-9.28804786983366</v>
      </c>
      <c r="V78" s="32">
        <f t="shared" si="2"/>
        <v>-5.27315661666864</v>
      </c>
    </row>
    <row r="79" spans="1:22" ht="15">
      <c r="A79" s="42" t="s">
        <v>9</v>
      </c>
      <c r="B79" s="39" t="s">
        <v>35</v>
      </c>
      <c r="C79" s="39" t="s">
        <v>31</v>
      </c>
      <c r="D79" s="39" t="s">
        <v>214</v>
      </c>
      <c r="E79" s="39" t="s">
        <v>215</v>
      </c>
      <c r="F79" s="39" t="s">
        <v>69</v>
      </c>
      <c r="G79" s="39" t="s">
        <v>69</v>
      </c>
      <c r="H79" s="43" t="s">
        <v>216</v>
      </c>
      <c r="I79" s="44">
        <v>0</v>
      </c>
      <c r="J79" s="40">
        <v>0</v>
      </c>
      <c r="K79" s="41">
        <v>0</v>
      </c>
      <c r="L79" s="40">
        <v>74.59</v>
      </c>
      <c r="M79" s="40">
        <v>0</v>
      </c>
      <c r="N79" s="45">
        <v>74.59</v>
      </c>
      <c r="O79" s="44">
        <v>7.82</v>
      </c>
      <c r="P79" s="40">
        <v>0</v>
      </c>
      <c r="Q79" s="41">
        <v>7.82</v>
      </c>
      <c r="R79" s="40">
        <v>64.59</v>
      </c>
      <c r="S79" s="40">
        <v>0</v>
      </c>
      <c r="T79" s="45">
        <v>64.59</v>
      </c>
      <c r="U79" s="37" t="s">
        <v>28</v>
      </c>
      <c r="V79" s="32">
        <f t="shared" si="2"/>
        <v>15.48227279764669</v>
      </c>
    </row>
    <row r="80" spans="1:22" ht="15">
      <c r="A80" s="42" t="s">
        <v>9</v>
      </c>
      <c r="B80" s="39" t="s">
        <v>35</v>
      </c>
      <c r="C80" s="39" t="s">
        <v>31</v>
      </c>
      <c r="D80" s="39" t="s">
        <v>214</v>
      </c>
      <c r="E80" s="39" t="s">
        <v>217</v>
      </c>
      <c r="F80" s="39" t="s">
        <v>69</v>
      </c>
      <c r="G80" s="39" t="s">
        <v>69</v>
      </c>
      <c r="H80" s="43" t="s">
        <v>216</v>
      </c>
      <c r="I80" s="44">
        <v>0</v>
      </c>
      <c r="J80" s="40">
        <v>0</v>
      </c>
      <c r="K80" s="41">
        <v>0</v>
      </c>
      <c r="L80" s="40">
        <v>14</v>
      </c>
      <c r="M80" s="40">
        <v>0</v>
      </c>
      <c r="N80" s="45">
        <v>14</v>
      </c>
      <c r="O80" s="44">
        <v>15.75</v>
      </c>
      <c r="P80" s="40">
        <v>0</v>
      </c>
      <c r="Q80" s="41">
        <v>15.75</v>
      </c>
      <c r="R80" s="40">
        <v>59.42</v>
      </c>
      <c r="S80" s="40">
        <v>0</v>
      </c>
      <c r="T80" s="45">
        <v>59.42</v>
      </c>
      <c r="U80" s="37" t="s">
        <v>28</v>
      </c>
      <c r="V80" s="32">
        <f t="shared" si="2"/>
        <v>-76.43890945809491</v>
      </c>
    </row>
    <row r="81" spans="1:22" ht="15">
      <c r="A81" s="42" t="s">
        <v>9</v>
      </c>
      <c r="B81" s="39" t="s">
        <v>35</v>
      </c>
      <c r="C81" s="39" t="s">
        <v>31</v>
      </c>
      <c r="D81" s="39" t="s">
        <v>214</v>
      </c>
      <c r="E81" s="39" t="s">
        <v>245</v>
      </c>
      <c r="F81" s="39" t="s">
        <v>69</v>
      </c>
      <c r="G81" s="39" t="s">
        <v>69</v>
      </c>
      <c r="H81" s="43" t="s">
        <v>216</v>
      </c>
      <c r="I81" s="44">
        <v>0</v>
      </c>
      <c r="J81" s="40">
        <v>0</v>
      </c>
      <c r="K81" s="41">
        <v>0</v>
      </c>
      <c r="L81" s="40">
        <v>5.5</v>
      </c>
      <c r="M81" s="40">
        <v>0</v>
      </c>
      <c r="N81" s="45">
        <v>5.5</v>
      </c>
      <c r="O81" s="44">
        <v>0</v>
      </c>
      <c r="P81" s="40">
        <v>0</v>
      </c>
      <c r="Q81" s="41">
        <v>0</v>
      </c>
      <c r="R81" s="40">
        <v>38.97</v>
      </c>
      <c r="S81" s="40">
        <v>0</v>
      </c>
      <c r="T81" s="45">
        <v>38.97</v>
      </c>
      <c r="U81" s="37" t="s">
        <v>28</v>
      </c>
      <c r="V81" s="32">
        <f t="shared" si="2"/>
        <v>-85.88657942006672</v>
      </c>
    </row>
    <row r="82" spans="1:22" ht="15">
      <c r="A82" s="42" t="s">
        <v>9</v>
      </c>
      <c r="B82" s="39" t="s">
        <v>35</v>
      </c>
      <c r="C82" s="39" t="s">
        <v>31</v>
      </c>
      <c r="D82" s="39" t="s">
        <v>252</v>
      </c>
      <c r="E82" s="39" t="s">
        <v>253</v>
      </c>
      <c r="F82" s="39" t="s">
        <v>135</v>
      </c>
      <c r="G82" s="39" t="s">
        <v>144</v>
      </c>
      <c r="H82" s="43" t="s">
        <v>254</v>
      </c>
      <c r="I82" s="44">
        <v>0</v>
      </c>
      <c r="J82" s="40">
        <v>0</v>
      </c>
      <c r="K82" s="41">
        <v>0</v>
      </c>
      <c r="L82" s="40">
        <v>13.874056</v>
      </c>
      <c r="M82" s="40">
        <v>0</v>
      </c>
      <c r="N82" s="45">
        <v>13.874056</v>
      </c>
      <c r="O82" s="44">
        <v>0</v>
      </c>
      <c r="P82" s="40">
        <v>0</v>
      </c>
      <c r="Q82" s="41">
        <v>0</v>
      </c>
      <c r="R82" s="40">
        <v>0</v>
      </c>
      <c r="S82" s="40">
        <v>0</v>
      </c>
      <c r="T82" s="45">
        <v>0</v>
      </c>
      <c r="U82" s="37" t="s">
        <v>28</v>
      </c>
      <c r="V82" s="38" t="s">
        <v>28</v>
      </c>
    </row>
    <row r="83" spans="1:22" ht="15">
      <c r="A83" s="42" t="s">
        <v>9</v>
      </c>
      <c r="B83" s="39" t="s">
        <v>35</v>
      </c>
      <c r="C83" s="39" t="s">
        <v>36</v>
      </c>
      <c r="D83" s="39" t="s">
        <v>169</v>
      </c>
      <c r="E83" s="39" t="s">
        <v>170</v>
      </c>
      <c r="F83" s="39" t="s">
        <v>80</v>
      </c>
      <c r="G83" s="39" t="s">
        <v>213</v>
      </c>
      <c r="H83" s="43" t="s">
        <v>114</v>
      </c>
      <c r="I83" s="44">
        <v>0.96</v>
      </c>
      <c r="J83" s="40">
        <v>0</v>
      </c>
      <c r="K83" s="41">
        <v>0.96</v>
      </c>
      <c r="L83" s="40">
        <v>16.16</v>
      </c>
      <c r="M83" s="40">
        <v>0</v>
      </c>
      <c r="N83" s="45">
        <v>16.16</v>
      </c>
      <c r="O83" s="44">
        <v>1.5</v>
      </c>
      <c r="P83" s="40">
        <v>0</v>
      </c>
      <c r="Q83" s="41">
        <v>1.5</v>
      </c>
      <c r="R83" s="40">
        <v>31</v>
      </c>
      <c r="S83" s="40">
        <v>0</v>
      </c>
      <c r="T83" s="45">
        <v>31</v>
      </c>
      <c r="U83" s="26">
        <f>+((K83/Q83)-1)*100</f>
        <v>-36</v>
      </c>
      <c r="V83" s="32">
        <f t="shared" si="2"/>
        <v>-47.87096774193549</v>
      </c>
    </row>
    <row r="84" spans="1:22" ht="15">
      <c r="A84" s="42" t="s">
        <v>9</v>
      </c>
      <c r="B84" s="39" t="s">
        <v>35</v>
      </c>
      <c r="C84" s="39" t="s">
        <v>36</v>
      </c>
      <c r="D84" s="39" t="s">
        <v>171</v>
      </c>
      <c r="E84" s="39" t="s">
        <v>172</v>
      </c>
      <c r="F84" s="39" t="s">
        <v>80</v>
      </c>
      <c r="G84" s="39" t="s">
        <v>80</v>
      </c>
      <c r="H84" s="43" t="s">
        <v>131</v>
      </c>
      <c r="I84" s="44">
        <v>51.84</v>
      </c>
      <c r="J84" s="40">
        <v>0</v>
      </c>
      <c r="K84" s="41">
        <v>51.84</v>
      </c>
      <c r="L84" s="40">
        <v>96.733551</v>
      </c>
      <c r="M84" s="40">
        <v>0</v>
      </c>
      <c r="N84" s="45">
        <v>96.733551</v>
      </c>
      <c r="O84" s="44">
        <v>10.42168</v>
      </c>
      <c r="P84" s="40">
        <v>0</v>
      </c>
      <c r="Q84" s="41">
        <v>10.42168</v>
      </c>
      <c r="R84" s="40">
        <v>117.22848</v>
      </c>
      <c r="S84" s="40">
        <v>0</v>
      </c>
      <c r="T84" s="45">
        <v>117.22848</v>
      </c>
      <c r="U84" s="37" t="s">
        <v>28</v>
      </c>
      <c r="V84" s="32">
        <f t="shared" si="2"/>
        <v>-17.48289238246542</v>
      </c>
    </row>
    <row r="85" spans="1:22" ht="15">
      <c r="A85" s="42" t="s">
        <v>9</v>
      </c>
      <c r="B85" s="39" t="s">
        <v>35</v>
      </c>
      <c r="C85" s="39" t="s">
        <v>31</v>
      </c>
      <c r="D85" s="39" t="s">
        <v>264</v>
      </c>
      <c r="E85" s="39" t="s">
        <v>265</v>
      </c>
      <c r="F85" s="39" t="s">
        <v>80</v>
      </c>
      <c r="G85" s="39" t="s">
        <v>80</v>
      </c>
      <c r="H85" s="43" t="s">
        <v>266</v>
      </c>
      <c r="I85" s="44">
        <v>0</v>
      </c>
      <c r="J85" s="40">
        <v>0</v>
      </c>
      <c r="K85" s="41">
        <v>0</v>
      </c>
      <c r="L85" s="40">
        <v>0</v>
      </c>
      <c r="M85" s="40">
        <v>0</v>
      </c>
      <c r="N85" s="45">
        <v>0</v>
      </c>
      <c r="O85" s="44">
        <v>0</v>
      </c>
      <c r="P85" s="40">
        <v>0</v>
      </c>
      <c r="Q85" s="41">
        <v>0</v>
      </c>
      <c r="R85" s="40">
        <v>40.6</v>
      </c>
      <c r="S85" s="40">
        <v>0</v>
      </c>
      <c r="T85" s="45">
        <v>40.6</v>
      </c>
      <c r="U85" s="37" t="s">
        <v>28</v>
      </c>
      <c r="V85" s="38" t="s">
        <v>28</v>
      </c>
    </row>
    <row r="86" spans="1:22" ht="15">
      <c r="A86" s="42" t="s">
        <v>9</v>
      </c>
      <c r="B86" s="39" t="s">
        <v>35</v>
      </c>
      <c r="C86" s="39" t="s">
        <v>31</v>
      </c>
      <c r="D86" s="39" t="s">
        <v>267</v>
      </c>
      <c r="E86" s="39" t="s">
        <v>268</v>
      </c>
      <c r="F86" s="39" t="s">
        <v>39</v>
      </c>
      <c r="G86" s="39" t="s">
        <v>269</v>
      </c>
      <c r="H86" s="43" t="s">
        <v>270</v>
      </c>
      <c r="I86" s="44">
        <v>30.16</v>
      </c>
      <c r="J86" s="40">
        <v>0</v>
      </c>
      <c r="K86" s="41">
        <v>30.16</v>
      </c>
      <c r="L86" s="40">
        <v>250.45</v>
      </c>
      <c r="M86" s="40">
        <v>0</v>
      </c>
      <c r="N86" s="45">
        <v>250.45</v>
      </c>
      <c r="O86" s="44">
        <v>0</v>
      </c>
      <c r="P86" s="40">
        <v>0</v>
      </c>
      <c r="Q86" s="41">
        <v>0</v>
      </c>
      <c r="R86" s="40">
        <v>0</v>
      </c>
      <c r="S86" s="40">
        <v>0</v>
      </c>
      <c r="T86" s="45">
        <v>0</v>
      </c>
      <c r="U86" s="37" t="s">
        <v>28</v>
      </c>
      <c r="V86" s="38" t="s">
        <v>28</v>
      </c>
    </row>
    <row r="87" spans="1:22" ht="15">
      <c r="A87" s="42" t="s">
        <v>9</v>
      </c>
      <c r="B87" s="39" t="s">
        <v>35</v>
      </c>
      <c r="C87" s="39" t="s">
        <v>31</v>
      </c>
      <c r="D87" s="39" t="s">
        <v>267</v>
      </c>
      <c r="E87" s="39" t="s">
        <v>271</v>
      </c>
      <c r="F87" s="39" t="s">
        <v>39</v>
      </c>
      <c r="G87" s="39" t="s">
        <v>269</v>
      </c>
      <c r="H87" s="43" t="s">
        <v>270</v>
      </c>
      <c r="I87" s="44">
        <v>0</v>
      </c>
      <c r="J87" s="40">
        <v>0</v>
      </c>
      <c r="K87" s="41">
        <v>0</v>
      </c>
      <c r="L87" s="40">
        <v>160.13</v>
      </c>
      <c r="M87" s="40">
        <v>0</v>
      </c>
      <c r="N87" s="45">
        <v>160.13</v>
      </c>
      <c r="O87" s="44">
        <v>0</v>
      </c>
      <c r="P87" s="40">
        <v>0</v>
      </c>
      <c r="Q87" s="41">
        <v>0</v>
      </c>
      <c r="R87" s="40">
        <v>0</v>
      </c>
      <c r="S87" s="40">
        <v>0</v>
      </c>
      <c r="T87" s="45">
        <v>0</v>
      </c>
      <c r="U87" s="37" t="s">
        <v>28</v>
      </c>
      <c r="V87" s="38" t="s">
        <v>28</v>
      </c>
    </row>
    <row r="88" spans="1:22" ht="15">
      <c r="A88" s="42" t="s">
        <v>9</v>
      </c>
      <c r="B88" s="39" t="s">
        <v>35</v>
      </c>
      <c r="C88" s="39" t="s">
        <v>31</v>
      </c>
      <c r="D88" s="39" t="s">
        <v>173</v>
      </c>
      <c r="E88" s="39" t="s">
        <v>174</v>
      </c>
      <c r="F88" s="39" t="s">
        <v>32</v>
      </c>
      <c r="G88" s="39" t="s">
        <v>33</v>
      </c>
      <c r="H88" s="43" t="s">
        <v>64</v>
      </c>
      <c r="I88" s="44">
        <v>170.680452</v>
      </c>
      <c r="J88" s="40">
        <v>13.413331</v>
      </c>
      <c r="K88" s="41">
        <v>184.093783</v>
      </c>
      <c r="L88" s="40">
        <v>1384.180237</v>
      </c>
      <c r="M88" s="40">
        <v>186.347119</v>
      </c>
      <c r="N88" s="45">
        <v>1570.527356</v>
      </c>
      <c r="O88" s="44">
        <v>153.524756</v>
      </c>
      <c r="P88" s="40">
        <v>19.153703</v>
      </c>
      <c r="Q88" s="41">
        <v>172.678459</v>
      </c>
      <c r="R88" s="40">
        <v>1973.053581</v>
      </c>
      <c r="S88" s="40">
        <v>199.47339</v>
      </c>
      <c r="T88" s="45">
        <v>2172.52697</v>
      </c>
      <c r="U88" s="26">
        <f>+((K88/Q88)-1)*100</f>
        <v>6.610740022876849</v>
      </c>
      <c r="V88" s="32">
        <f t="shared" si="2"/>
        <v>-27.709649744877495</v>
      </c>
    </row>
    <row r="89" spans="1:22" ht="15">
      <c r="A89" s="42" t="s">
        <v>9</v>
      </c>
      <c r="B89" s="39" t="s">
        <v>35</v>
      </c>
      <c r="C89" s="39" t="s">
        <v>31</v>
      </c>
      <c r="D89" s="39" t="s">
        <v>175</v>
      </c>
      <c r="E89" s="39" t="s">
        <v>176</v>
      </c>
      <c r="F89" s="39" t="s">
        <v>135</v>
      </c>
      <c r="G89" s="39" t="s">
        <v>135</v>
      </c>
      <c r="H89" s="43" t="s">
        <v>177</v>
      </c>
      <c r="I89" s="44">
        <v>42933.03028</v>
      </c>
      <c r="J89" s="40">
        <v>0</v>
      </c>
      <c r="K89" s="41">
        <v>42933.03028</v>
      </c>
      <c r="L89" s="40">
        <v>473168.861787</v>
      </c>
      <c r="M89" s="40">
        <v>0</v>
      </c>
      <c r="N89" s="45">
        <v>473168.861787</v>
      </c>
      <c r="O89" s="44">
        <v>40229.957838</v>
      </c>
      <c r="P89" s="40">
        <v>0</v>
      </c>
      <c r="Q89" s="41">
        <v>40229.957838</v>
      </c>
      <c r="R89" s="40">
        <v>208263.46148</v>
      </c>
      <c r="S89" s="40">
        <v>0</v>
      </c>
      <c r="T89" s="45">
        <v>208263.46148</v>
      </c>
      <c r="U89" s="26">
        <f aca="true" t="shared" si="3" ref="U89:U103">+((K89/Q89)-1)*100</f>
        <v>6.719053628852567</v>
      </c>
      <c r="V89" s="38" t="s">
        <v>28</v>
      </c>
    </row>
    <row r="90" spans="1:22" ht="15">
      <c r="A90" s="42" t="s">
        <v>9</v>
      </c>
      <c r="B90" s="39" t="s">
        <v>62</v>
      </c>
      <c r="C90" s="39" t="s">
        <v>31</v>
      </c>
      <c r="D90" s="39" t="s">
        <v>175</v>
      </c>
      <c r="E90" s="39" t="s">
        <v>176</v>
      </c>
      <c r="F90" s="39" t="s">
        <v>135</v>
      </c>
      <c r="G90" s="39" t="s">
        <v>135</v>
      </c>
      <c r="H90" s="43" t="s">
        <v>177</v>
      </c>
      <c r="I90" s="44">
        <v>4438.5561</v>
      </c>
      <c r="J90" s="40">
        <v>0</v>
      </c>
      <c r="K90" s="41">
        <v>4438.5561</v>
      </c>
      <c r="L90" s="40">
        <v>48965.103</v>
      </c>
      <c r="M90" s="40">
        <v>0</v>
      </c>
      <c r="N90" s="45">
        <v>48965.103</v>
      </c>
      <c r="O90" s="44">
        <v>4025.5974</v>
      </c>
      <c r="P90" s="40">
        <v>0</v>
      </c>
      <c r="Q90" s="41">
        <v>4025.5974</v>
      </c>
      <c r="R90" s="40">
        <v>47653.5078</v>
      </c>
      <c r="S90" s="40">
        <v>0</v>
      </c>
      <c r="T90" s="45">
        <v>47653.5078</v>
      </c>
      <c r="U90" s="26">
        <f t="shared" si="3"/>
        <v>10.258320914058604</v>
      </c>
      <c r="V90" s="32">
        <f aca="true" t="shared" si="4" ref="V90:V104">+((N90/T90)-1)*100</f>
        <v>2.752358138050859</v>
      </c>
    </row>
    <row r="91" spans="1:22" ht="15">
      <c r="A91" s="42" t="s">
        <v>9</v>
      </c>
      <c r="B91" s="39" t="s">
        <v>35</v>
      </c>
      <c r="C91" s="39" t="s">
        <v>31</v>
      </c>
      <c r="D91" s="39" t="s">
        <v>178</v>
      </c>
      <c r="E91" s="39" t="s">
        <v>179</v>
      </c>
      <c r="F91" s="39" t="s">
        <v>20</v>
      </c>
      <c r="G91" s="39" t="s">
        <v>101</v>
      </c>
      <c r="H91" s="43" t="s">
        <v>102</v>
      </c>
      <c r="I91" s="44">
        <v>249.428375</v>
      </c>
      <c r="J91" s="40">
        <v>93.191344</v>
      </c>
      <c r="K91" s="41">
        <v>342.619719</v>
      </c>
      <c r="L91" s="40">
        <v>2848.938424</v>
      </c>
      <c r="M91" s="40">
        <v>983.897623</v>
      </c>
      <c r="N91" s="45">
        <v>3832.836047</v>
      </c>
      <c r="O91" s="44">
        <v>124.460077</v>
      </c>
      <c r="P91" s="40">
        <v>63.629746</v>
      </c>
      <c r="Q91" s="41">
        <v>188.089823</v>
      </c>
      <c r="R91" s="40">
        <v>2524.763812</v>
      </c>
      <c r="S91" s="40">
        <v>816.613181</v>
      </c>
      <c r="T91" s="45">
        <v>3341.376993</v>
      </c>
      <c r="U91" s="26">
        <f t="shared" si="3"/>
        <v>82.15749982390062</v>
      </c>
      <c r="V91" s="32">
        <f t="shared" si="4"/>
        <v>14.708279102584942</v>
      </c>
    </row>
    <row r="92" spans="1:22" ht="15">
      <c r="A92" s="42" t="s">
        <v>9</v>
      </c>
      <c r="B92" s="39" t="s">
        <v>35</v>
      </c>
      <c r="C92" s="39" t="s">
        <v>36</v>
      </c>
      <c r="D92" s="39" t="s">
        <v>246</v>
      </c>
      <c r="E92" s="39" t="s">
        <v>134</v>
      </c>
      <c r="F92" s="39" t="s">
        <v>39</v>
      </c>
      <c r="G92" s="39" t="s">
        <v>105</v>
      </c>
      <c r="H92" s="43" t="s">
        <v>134</v>
      </c>
      <c r="I92" s="44">
        <v>0</v>
      </c>
      <c r="J92" s="40">
        <v>0</v>
      </c>
      <c r="K92" s="41">
        <v>0</v>
      </c>
      <c r="L92" s="40">
        <v>164.26</v>
      </c>
      <c r="M92" s="40">
        <v>0</v>
      </c>
      <c r="N92" s="45">
        <v>164.26</v>
      </c>
      <c r="O92" s="44">
        <v>129.25</v>
      </c>
      <c r="P92" s="40">
        <v>0</v>
      </c>
      <c r="Q92" s="41">
        <v>129.25</v>
      </c>
      <c r="R92" s="40">
        <v>939.78</v>
      </c>
      <c r="S92" s="40">
        <v>0</v>
      </c>
      <c r="T92" s="45">
        <v>939.78</v>
      </c>
      <c r="U92" s="37" t="s">
        <v>28</v>
      </c>
      <c r="V92" s="32">
        <f t="shared" si="4"/>
        <v>-82.52144118836323</v>
      </c>
    </row>
    <row r="93" spans="1:22" ht="15">
      <c r="A93" s="42" t="s">
        <v>9</v>
      </c>
      <c r="B93" s="39" t="s">
        <v>35</v>
      </c>
      <c r="C93" s="39" t="s">
        <v>31</v>
      </c>
      <c r="D93" s="39" t="s">
        <v>180</v>
      </c>
      <c r="E93" s="39" t="s">
        <v>181</v>
      </c>
      <c r="F93" s="39" t="s">
        <v>69</v>
      </c>
      <c r="G93" s="39" t="s">
        <v>69</v>
      </c>
      <c r="H93" s="43" t="s">
        <v>120</v>
      </c>
      <c r="I93" s="44">
        <v>4850.0727</v>
      </c>
      <c r="J93" s="40">
        <v>0</v>
      </c>
      <c r="K93" s="41">
        <v>4850.0727</v>
      </c>
      <c r="L93" s="40">
        <v>49170.0966</v>
      </c>
      <c r="M93" s="40">
        <v>0</v>
      </c>
      <c r="N93" s="45">
        <v>49170.0966</v>
      </c>
      <c r="O93" s="44">
        <v>3132.3476</v>
      </c>
      <c r="P93" s="40">
        <v>0</v>
      </c>
      <c r="Q93" s="41">
        <v>3132.3476</v>
      </c>
      <c r="R93" s="40">
        <v>32174.0965</v>
      </c>
      <c r="S93" s="40">
        <v>0</v>
      </c>
      <c r="T93" s="45">
        <v>32174.0965</v>
      </c>
      <c r="U93" s="26">
        <f t="shared" si="3"/>
        <v>54.8382657148268</v>
      </c>
      <c r="V93" s="32">
        <f t="shared" si="4"/>
        <v>52.82510450604261</v>
      </c>
    </row>
    <row r="94" spans="1:22" ht="15">
      <c r="A94" s="42" t="s">
        <v>9</v>
      </c>
      <c r="B94" s="39" t="s">
        <v>35</v>
      </c>
      <c r="C94" s="39" t="s">
        <v>31</v>
      </c>
      <c r="D94" s="39" t="s">
        <v>180</v>
      </c>
      <c r="E94" s="39" t="s">
        <v>287</v>
      </c>
      <c r="F94" s="39" t="s">
        <v>69</v>
      </c>
      <c r="G94" s="39" t="s">
        <v>69</v>
      </c>
      <c r="H94" s="43" t="s">
        <v>288</v>
      </c>
      <c r="I94" s="44">
        <v>0</v>
      </c>
      <c r="J94" s="40">
        <v>0</v>
      </c>
      <c r="K94" s="41">
        <v>0</v>
      </c>
      <c r="L94" s="40">
        <v>0</v>
      </c>
      <c r="M94" s="40">
        <v>0</v>
      </c>
      <c r="N94" s="45">
        <v>0</v>
      </c>
      <c r="O94" s="44">
        <v>0</v>
      </c>
      <c r="P94" s="40">
        <v>0</v>
      </c>
      <c r="Q94" s="41">
        <v>0</v>
      </c>
      <c r="R94" s="40">
        <v>0</v>
      </c>
      <c r="S94" s="40">
        <v>141.064</v>
      </c>
      <c r="T94" s="45">
        <v>141.064</v>
      </c>
      <c r="U94" s="37" t="s">
        <v>28</v>
      </c>
      <c r="V94" s="38" t="s">
        <v>28</v>
      </c>
    </row>
    <row r="95" spans="1:22" ht="15">
      <c r="A95" s="42" t="s">
        <v>9</v>
      </c>
      <c r="B95" s="39" t="s">
        <v>35</v>
      </c>
      <c r="C95" s="39" t="s">
        <v>31</v>
      </c>
      <c r="D95" s="39" t="s">
        <v>30</v>
      </c>
      <c r="E95" s="39" t="s">
        <v>182</v>
      </c>
      <c r="F95" s="39" t="s">
        <v>21</v>
      </c>
      <c r="G95" s="39" t="s">
        <v>183</v>
      </c>
      <c r="H95" s="43" t="s">
        <v>184</v>
      </c>
      <c r="I95" s="44">
        <v>14565.69348</v>
      </c>
      <c r="J95" s="40">
        <v>0</v>
      </c>
      <c r="K95" s="41">
        <v>14565.69348</v>
      </c>
      <c r="L95" s="40">
        <v>171453.434451</v>
      </c>
      <c r="M95" s="40">
        <v>0</v>
      </c>
      <c r="N95" s="45">
        <v>171453.434451</v>
      </c>
      <c r="O95" s="44">
        <v>15344.482896</v>
      </c>
      <c r="P95" s="40">
        <v>0</v>
      </c>
      <c r="Q95" s="41">
        <v>15344.482896</v>
      </c>
      <c r="R95" s="40">
        <v>178188.598537</v>
      </c>
      <c r="S95" s="40">
        <v>0</v>
      </c>
      <c r="T95" s="45">
        <v>178188.598537</v>
      </c>
      <c r="U95" s="26">
        <f t="shared" si="3"/>
        <v>-5.075370876153896</v>
      </c>
      <c r="V95" s="32">
        <f t="shared" si="4"/>
        <v>-3.7797951952585063</v>
      </c>
    </row>
    <row r="96" spans="1:22" ht="15">
      <c r="A96" s="42" t="s">
        <v>9</v>
      </c>
      <c r="B96" s="39" t="s">
        <v>35</v>
      </c>
      <c r="C96" s="39" t="s">
        <v>31</v>
      </c>
      <c r="D96" s="39" t="s">
        <v>30</v>
      </c>
      <c r="E96" s="39" t="s">
        <v>205</v>
      </c>
      <c r="F96" s="39" t="s">
        <v>185</v>
      </c>
      <c r="G96" s="39" t="s">
        <v>186</v>
      </c>
      <c r="H96" s="43" t="s">
        <v>187</v>
      </c>
      <c r="I96" s="44">
        <v>10212.142814</v>
      </c>
      <c r="J96" s="40">
        <v>0</v>
      </c>
      <c r="K96" s="41">
        <v>10212.142814</v>
      </c>
      <c r="L96" s="40">
        <v>116525.734206</v>
      </c>
      <c r="M96" s="40">
        <v>0</v>
      </c>
      <c r="N96" s="45">
        <v>116525.734206</v>
      </c>
      <c r="O96" s="44">
        <v>9627.966566</v>
      </c>
      <c r="P96" s="40">
        <v>0</v>
      </c>
      <c r="Q96" s="41">
        <v>9627.966566</v>
      </c>
      <c r="R96" s="40">
        <v>119431.485525</v>
      </c>
      <c r="S96" s="40">
        <v>0</v>
      </c>
      <c r="T96" s="45">
        <v>119431.485525</v>
      </c>
      <c r="U96" s="26">
        <f t="shared" si="3"/>
        <v>6.067493525195133</v>
      </c>
      <c r="V96" s="32">
        <f t="shared" si="4"/>
        <v>-2.432985997140391</v>
      </c>
    </row>
    <row r="97" spans="1:22" ht="15">
      <c r="A97" s="42" t="s">
        <v>9</v>
      </c>
      <c r="B97" s="39" t="s">
        <v>62</v>
      </c>
      <c r="C97" s="39" t="s">
        <v>31</v>
      </c>
      <c r="D97" s="39" t="s">
        <v>30</v>
      </c>
      <c r="E97" s="39" t="s">
        <v>205</v>
      </c>
      <c r="F97" s="39" t="s">
        <v>185</v>
      </c>
      <c r="G97" s="39" t="s">
        <v>186</v>
      </c>
      <c r="H97" s="43" t="s">
        <v>187</v>
      </c>
      <c r="I97" s="44">
        <v>1826.926346</v>
      </c>
      <c r="J97" s="40">
        <v>0</v>
      </c>
      <c r="K97" s="41">
        <v>1826.926346</v>
      </c>
      <c r="L97" s="40">
        <v>21415.066361</v>
      </c>
      <c r="M97" s="40">
        <v>0</v>
      </c>
      <c r="N97" s="45">
        <v>21415.066361</v>
      </c>
      <c r="O97" s="44">
        <v>1728.806542</v>
      </c>
      <c r="P97" s="40">
        <v>0</v>
      </c>
      <c r="Q97" s="41">
        <v>1728.806542</v>
      </c>
      <c r="R97" s="40">
        <v>20419.317586</v>
      </c>
      <c r="S97" s="40">
        <v>0</v>
      </c>
      <c r="T97" s="45">
        <v>20419.317586</v>
      </c>
      <c r="U97" s="26">
        <f t="shared" si="3"/>
        <v>5.675580327599206</v>
      </c>
      <c r="V97" s="32">
        <f t="shared" si="4"/>
        <v>4.87650368728636</v>
      </c>
    </row>
    <row r="98" spans="1:22" ht="15">
      <c r="A98" s="42" t="s">
        <v>9</v>
      </c>
      <c r="B98" s="39" t="s">
        <v>62</v>
      </c>
      <c r="C98" s="39" t="s">
        <v>31</v>
      </c>
      <c r="D98" s="39" t="s">
        <v>30</v>
      </c>
      <c r="E98" s="39" t="s">
        <v>182</v>
      </c>
      <c r="F98" s="39" t="s">
        <v>21</v>
      </c>
      <c r="G98" s="39" t="s">
        <v>183</v>
      </c>
      <c r="H98" s="43" t="s">
        <v>184</v>
      </c>
      <c r="I98" s="44">
        <v>283.139434</v>
      </c>
      <c r="J98" s="40">
        <v>0</v>
      </c>
      <c r="K98" s="41">
        <v>283.139434</v>
      </c>
      <c r="L98" s="40">
        <v>3464.931438</v>
      </c>
      <c r="M98" s="40">
        <v>0</v>
      </c>
      <c r="N98" s="45">
        <v>3464.931438</v>
      </c>
      <c r="O98" s="44">
        <v>307.229386</v>
      </c>
      <c r="P98" s="40">
        <v>0</v>
      </c>
      <c r="Q98" s="41">
        <v>307.229386</v>
      </c>
      <c r="R98" s="40">
        <v>3747.622174</v>
      </c>
      <c r="S98" s="40">
        <v>0</v>
      </c>
      <c r="T98" s="45">
        <v>3747.622174</v>
      </c>
      <c r="U98" s="26">
        <f t="shared" si="3"/>
        <v>-7.841031196149961</v>
      </c>
      <c r="V98" s="32">
        <f t="shared" si="4"/>
        <v>-7.543202672917049</v>
      </c>
    </row>
    <row r="99" spans="1:22" ht="15">
      <c r="A99" s="42" t="s">
        <v>9</v>
      </c>
      <c r="B99" s="39" t="s">
        <v>35</v>
      </c>
      <c r="C99" s="39" t="s">
        <v>31</v>
      </c>
      <c r="D99" s="39" t="s">
        <v>188</v>
      </c>
      <c r="E99" s="39" t="s">
        <v>189</v>
      </c>
      <c r="F99" s="39" t="s">
        <v>20</v>
      </c>
      <c r="G99" s="39" t="s">
        <v>143</v>
      </c>
      <c r="H99" s="43" t="s">
        <v>190</v>
      </c>
      <c r="I99" s="44">
        <v>0</v>
      </c>
      <c r="J99" s="40">
        <v>60.9143</v>
      </c>
      <c r="K99" s="41">
        <v>60.9143</v>
      </c>
      <c r="L99" s="40">
        <v>0</v>
      </c>
      <c r="M99" s="40">
        <v>648.611142</v>
      </c>
      <c r="N99" s="45">
        <v>648.611142</v>
      </c>
      <c r="O99" s="44">
        <v>0</v>
      </c>
      <c r="P99" s="40">
        <v>44.3762</v>
      </c>
      <c r="Q99" s="41">
        <v>44.3762</v>
      </c>
      <c r="R99" s="40">
        <v>0</v>
      </c>
      <c r="S99" s="40">
        <v>610.083801</v>
      </c>
      <c r="T99" s="45">
        <v>610.083801</v>
      </c>
      <c r="U99" s="26">
        <f t="shared" si="3"/>
        <v>37.26794993712845</v>
      </c>
      <c r="V99" s="32">
        <f t="shared" si="4"/>
        <v>6.315089982203936</v>
      </c>
    </row>
    <row r="100" spans="1:22" ht="15">
      <c r="A100" s="42" t="s">
        <v>9</v>
      </c>
      <c r="B100" s="39" t="s">
        <v>35</v>
      </c>
      <c r="C100" s="39" t="s">
        <v>31</v>
      </c>
      <c r="D100" s="39" t="s">
        <v>191</v>
      </c>
      <c r="E100" s="39" t="s">
        <v>137</v>
      </c>
      <c r="F100" s="39" t="s">
        <v>32</v>
      </c>
      <c r="G100" s="39" t="s">
        <v>33</v>
      </c>
      <c r="H100" s="43" t="s">
        <v>33</v>
      </c>
      <c r="I100" s="44">
        <v>56.139054</v>
      </c>
      <c r="J100" s="40">
        <v>50.715471</v>
      </c>
      <c r="K100" s="41">
        <v>106.854525</v>
      </c>
      <c r="L100" s="40">
        <v>1716.836202</v>
      </c>
      <c r="M100" s="40">
        <v>1119.608027</v>
      </c>
      <c r="N100" s="45">
        <v>2836.444229</v>
      </c>
      <c r="O100" s="44">
        <v>131.799838</v>
      </c>
      <c r="P100" s="40">
        <v>148.097086</v>
      </c>
      <c r="Q100" s="41">
        <v>279.896924</v>
      </c>
      <c r="R100" s="40">
        <v>1790.109724</v>
      </c>
      <c r="S100" s="40">
        <v>1420.39011</v>
      </c>
      <c r="T100" s="45">
        <v>3210.499834</v>
      </c>
      <c r="U100" s="26">
        <f t="shared" si="3"/>
        <v>-61.82361582508853</v>
      </c>
      <c r="V100" s="32">
        <f t="shared" si="4"/>
        <v>-11.651008389368444</v>
      </c>
    </row>
    <row r="101" spans="1:22" ht="15">
      <c r="A101" s="42" t="s">
        <v>9</v>
      </c>
      <c r="B101" s="39" t="s">
        <v>35</v>
      </c>
      <c r="C101" s="39" t="s">
        <v>31</v>
      </c>
      <c r="D101" s="39" t="s">
        <v>191</v>
      </c>
      <c r="E101" s="39" t="s">
        <v>194</v>
      </c>
      <c r="F101" s="39" t="s">
        <v>32</v>
      </c>
      <c r="G101" s="39" t="s">
        <v>33</v>
      </c>
      <c r="H101" s="43" t="s">
        <v>64</v>
      </c>
      <c r="I101" s="44">
        <v>88.590195</v>
      </c>
      <c r="J101" s="40">
        <v>45.378036</v>
      </c>
      <c r="K101" s="41">
        <v>133.96823</v>
      </c>
      <c r="L101" s="40">
        <v>853.430472</v>
      </c>
      <c r="M101" s="40">
        <v>284.511349</v>
      </c>
      <c r="N101" s="45">
        <v>1137.941821</v>
      </c>
      <c r="O101" s="44">
        <v>16.608164</v>
      </c>
      <c r="P101" s="40">
        <v>4.651764</v>
      </c>
      <c r="Q101" s="41">
        <v>21.259928</v>
      </c>
      <c r="R101" s="40">
        <v>91.737995</v>
      </c>
      <c r="S101" s="40">
        <v>34.719984</v>
      </c>
      <c r="T101" s="45">
        <v>126.457979</v>
      </c>
      <c r="U101" s="37" t="s">
        <v>28</v>
      </c>
      <c r="V101" s="38" t="s">
        <v>28</v>
      </c>
    </row>
    <row r="102" spans="1:22" ht="15">
      <c r="A102" s="42" t="s">
        <v>9</v>
      </c>
      <c r="B102" s="39" t="s">
        <v>35</v>
      </c>
      <c r="C102" s="39" t="s">
        <v>31</v>
      </c>
      <c r="D102" s="39" t="s">
        <v>191</v>
      </c>
      <c r="E102" s="39" t="s">
        <v>195</v>
      </c>
      <c r="F102" s="39" t="s">
        <v>32</v>
      </c>
      <c r="G102" s="39" t="s">
        <v>33</v>
      </c>
      <c r="H102" s="43" t="s">
        <v>33</v>
      </c>
      <c r="I102" s="44">
        <v>30.848834</v>
      </c>
      <c r="J102" s="40">
        <v>37.034361</v>
      </c>
      <c r="K102" s="41">
        <v>67.883196</v>
      </c>
      <c r="L102" s="40">
        <v>529.898338</v>
      </c>
      <c r="M102" s="40">
        <v>540.781565</v>
      </c>
      <c r="N102" s="45">
        <v>1070.679902</v>
      </c>
      <c r="O102" s="44">
        <v>12.988378</v>
      </c>
      <c r="P102" s="40">
        <v>39.404932</v>
      </c>
      <c r="Q102" s="41">
        <v>52.39331</v>
      </c>
      <c r="R102" s="40">
        <v>143.298816</v>
      </c>
      <c r="S102" s="40">
        <v>533.452502</v>
      </c>
      <c r="T102" s="45">
        <v>676.751318</v>
      </c>
      <c r="U102" s="26">
        <f t="shared" si="3"/>
        <v>29.564625712710257</v>
      </c>
      <c r="V102" s="32">
        <f t="shared" si="4"/>
        <v>58.20876495138205</v>
      </c>
    </row>
    <row r="103" spans="1:22" ht="15">
      <c r="A103" s="42" t="s">
        <v>9</v>
      </c>
      <c r="B103" s="39" t="s">
        <v>35</v>
      </c>
      <c r="C103" s="39" t="s">
        <v>31</v>
      </c>
      <c r="D103" s="39" t="s">
        <v>191</v>
      </c>
      <c r="E103" s="39" t="s">
        <v>220</v>
      </c>
      <c r="F103" s="39" t="s">
        <v>32</v>
      </c>
      <c r="G103" s="39" t="s">
        <v>33</v>
      </c>
      <c r="H103" s="43" t="s">
        <v>193</v>
      </c>
      <c r="I103" s="44">
        <v>0</v>
      </c>
      <c r="J103" s="40">
        <v>55.856366</v>
      </c>
      <c r="K103" s="41">
        <v>55.856366</v>
      </c>
      <c r="L103" s="40">
        <v>8.7061</v>
      </c>
      <c r="M103" s="40">
        <v>853.208009</v>
      </c>
      <c r="N103" s="45">
        <v>861.914109</v>
      </c>
      <c r="O103" s="44">
        <v>0</v>
      </c>
      <c r="P103" s="40">
        <v>77.538747</v>
      </c>
      <c r="Q103" s="41">
        <v>77.538747</v>
      </c>
      <c r="R103" s="40">
        <v>4.358967</v>
      </c>
      <c r="S103" s="40">
        <v>549.529679</v>
      </c>
      <c r="T103" s="45">
        <v>553.888646</v>
      </c>
      <c r="U103" s="26">
        <f t="shared" si="3"/>
        <v>-27.963285246278225</v>
      </c>
      <c r="V103" s="32">
        <f t="shared" si="4"/>
        <v>55.61144197926022</v>
      </c>
    </row>
    <row r="104" spans="1:22" ht="15">
      <c r="A104" s="42" t="s">
        <v>9</v>
      </c>
      <c r="B104" s="39" t="s">
        <v>35</v>
      </c>
      <c r="C104" s="39" t="s">
        <v>31</v>
      </c>
      <c r="D104" s="39" t="s">
        <v>191</v>
      </c>
      <c r="E104" s="39" t="s">
        <v>219</v>
      </c>
      <c r="F104" s="39" t="s">
        <v>32</v>
      </c>
      <c r="G104" s="39" t="s">
        <v>33</v>
      </c>
      <c r="H104" s="43" t="s">
        <v>64</v>
      </c>
      <c r="I104" s="44">
        <v>0</v>
      </c>
      <c r="J104" s="40">
        <v>0</v>
      </c>
      <c r="K104" s="41">
        <v>0</v>
      </c>
      <c r="L104" s="40">
        <v>51.210204</v>
      </c>
      <c r="M104" s="40">
        <v>23.186888</v>
      </c>
      <c r="N104" s="45">
        <v>74.397092</v>
      </c>
      <c r="O104" s="44">
        <v>60.223212</v>
      </c>
      <c r="P104" s="40">
        <v>28.757212</v>
      </c>
      <c r="Q104" s="41">
        <v>88.980424</v>
      </c>
      <c r="R104" s="40">
        <v>484.837022</v>
      </c>
      <c r="S104" s="40">
        <v>152.885969</v>
      </c>
      <c r="T104" s="45">
        <v>637.722991</v>
      </c>
      <c r="U104" s="37" t="s">
        <v>28</v>
      </c>
      <c r="V104" s="32">
        <f t="shared" si="4"/>
        <v>-88.33394858740478</v>
      </c>
    </row>
    <row r="105" spans="1:22" ht="15">
      <c r="A105" s="42" t="s">
        <v>9</v>
      </c>
      <c r="B105" s="39" t="s">
        <v>35</v>
      </c>
      <c r="C105" s="39" t="s">
        <v>31</v>
      </c>
      <c r="D105" s="39" t="s">
        <v>191</v>
      </c>
      <c r="E105" s="39" t="s">
        <v>192</v>
      </c>
      <c r="F105" s="39" t="s">
        <v>32</v>
      </c>
      <c r="G105" s="39" t="s">
        <v>33</v>
      </c>
      <c r="H105" s="43" t="s">
        <v>33</v>
      </c>
      <c r="I105" s="44">
        <v>0</v>
      </c>
      <c r="J105" s="40">
        <v>0</v>
      </c>
      <c r="K105" s="41">
        <v>0</v>
      </c>
      <c r="L105" s="40">
        <v>0</v>
      </c>
      <c r="M105" s="40">
        <v>0</v>
      </c>
      <c r="N105" s="45">
        <v>0</v>
      </c>
      <c r="O105" s="44">
        <v>0</v>
      </c>
      <c r="P105" s="40">
        <v>0</v>
      </c>
      <c r="Q105" s="41">
        <v>0</v>
      </c>
      <c r="R105" s="40">
        <v>7.352794</v>
      </c>
      <c r="S105" s="40">
        <v>233.123802</v>
      </c>
      <c r="T105" s="45">
        <v>240.476596</v>
      </c>
      <c r="U105" s="37" t="s">
        <v>28</v>
      </c>
      <c r="V105" s="38" t="s">
        <v>28</v>
      </c>
    </row>
    <row r="106" spans="1:22" ht="15">
      <c r="A106" s="42" t="s">
        <v>9</v>
      </c>
      <c r="B106" s="39" t="s">
        <v>35</v>
      </c>
      <c r="C106" s="39" t="s">
        <v>31</v>
      </c>
      <c r="D106" s="39" t="s">
        <v>191</v>
      </c>
      <c r="E106" s="39" t="s">
        <v>196</v>
      </c>
      <c r="F106" s="39" t="s">
        <v>32</v>
      </c>
      <c r="G106" s="39" t="s">
        <v>33</v>
      </c>
      <c r="H106" s="43" t="s">
        <v>193</v>
      </c>
      <c r="I106" s="44">
        <v>0</v>
      </c>
      <c r="J106" s="40">
        <v>0</v>
      </c>
      <c r="K106" s="41">
        <v>0</v>
      </c>
      <c r="L106" s="40">
        <v>0</v>
      </c>
      <c r="M106" s="40">
        <v>0</v>
      </c>
      <c r="N106" s="45">
        <v>0</v>
      </c>
      <c r="O106" s="44">
        <v>0</v>
      </c>
      <c r="P106" s="40">
        <v>0</v>
      </c>
      <c r="Q106" s="41">
        <v>0</v>
      </c>
      <c r="R106" s="40">
        <v>0</v>
      </c>
      <c r="S106" s="40">
        <v>16.683124</v>
      </c>
      <c r="T106" s="45">
        <v>16.683124</v>
      </c>
      <c r="U106" s="37" t="s">
        <v>28</v>
      </c>
      <c r="V106" s="38" t="s">
        <v>28</v>
      </c>
    </row>
    <row r="107" spans="1:22" ht="15">
      <c r="A107" s="42" t="s">
        <v>9</v>
      </c>
      <c r="B107" s="39" t="s">
        <v>35</v>
      </c>
      <c r="C107" s="39" t="s">
        <v>31</v>
      </c>
      <c r="D107" s="39" t="s">
        <v>191</v>
      </c>
      <c r="E107" s="39" t="s">
        <v>255</v>
      </c>
      <c r="F107" s="39" t="s">
        <v>32</v>
      </c>
      <c r="G107" s="39" t="s">
        <v>33</v>
      </c>
      <c r="H107" s="43" t="s">
        <v>33</v>
      </c>
      <c r="I107" s="44">
        <v>0</v>
      </c>
      <c r="J107" s="40">
        <v>0</v>
      </c>
      <c r="K107" s="41">
        <v>0</v>
      </c>
      <c r="L107" s="40">
        <v>0</v>
      </c>
      <c r="M107" s="40">
        <v>0</v>
      </c>
      <c r="N107" s="45">
        <v>0</v>
      </c>
      <c r="O107" s="44">
        <v>0</v>
      </c>
      <c r="P107" s="40">
        <v>0</v>
      </c>
      <c r="Q107" s="41">
        <v>0</v>
      </c>
      <c r="R107" s="40">
        <v>0.599175</v>
      </c>
      <c r="S107" s="40">
        <v>1.062966</v>
      </c>
      <c r="T107" s="45">
        <v>1.66214</v>
      </c>
      <c r="U107" s="37" t="s">
        <v>28</v>
      </c>
      <c r="V107" s="38" t="s">
        <v>28</v>
      </c>
    </row>
    <row r="108" spans="1:22" ht="15">
      <c r="A108" s="42" t="s">
        <v>9</v>
      </c>
      <c r="B108" s="39" t="s">
        <v>35</v>
      </c>
      <c r="C108" s="39" t="s">
        <v>31</v>
      </c>
      <c r="D108" s="39" t="s">
        <v>272</v>
      </c>
      <c r="E108" s="39" t="s">
        <v>273</v>
      </c>
      <c r="F108" s="39" t="s">
        <v>39</v>
      </c>
      <c r="G108" s="39" t="s">
        <v>274</v>
      </c>
      <c r="H108" s="43" t="s">
        <v>275</v>
      </c>
      <c r="I108" s="44">
        <v>0</v>
      </c>
      <c r="J108" s="40">
        <v>0</v>
      </c>
      <c r="K108" s="41">
        <v>0</v>
      </c>
      <c r="L108" s="40">
        <v>0</v>
      </c>
      <c r="M108" s="40">
        <v>0</v>
      </c>
      <c r="N108" s="45">
        <v>0</v>
      </c>
      <c r="O108" s="44">
        <v>0</v>
      </c>
      <c r="P108" s="40">
        <v>0</v>
      </c>
      <c r="Q108" s="41">
        <v>0</v>
      </c>
      <c r="R108" s="40">
        <v>0</v>
      </c>
      <c r="S108" s="40">
        <v>3.15</v>
      </c>
      <c r="T108" s="45">
        <v>3.15</v>
      </c>
      <c r="U108" s="37" t="s">
        <v>28</v>
      </c>
      <c r="V108" s="38" t="s">
        <v>28</v>
      </c>
    </row>
    <row r="109" spans="1:22" ht="15">
      <c r="A109" s="42" t="s">
        <v>9</v>
      </c>
      <c r="B109" s="39" t="s">
        <v>35</v>
      </c>
      <c r="C109" s="39" t="s">
        <v>31</v>
      </c>
      <c r="D109" s="39" t="s">
        <v>210</v>
      </c>
      <c r="E109" s="39" t="s">
        <v>211</v>
      </c>
      <c r="F109" s="39" t="s">
        <v>80</v>
      </c>
      <c r="G109" s="39" t="s">
        <v>146</v>
      </c>
      <c r="H109" s="43" t="s">
        <v>147</v>
      </c>
      <c r="I109" s="44">
        <v>0</v>
      </c>
      <c r="J109" s="40">
        <v>0</v>
      </c>
      <c r="K109" s="41">
        <v>0</v>
      </c>
      <c r="L109" s="40">
        <v>0</v>
      </c>
      <c r="M109" s="40">
        <v>0</v>
      </c>
      <c r="N109" s="45">
        <v>0</v>
      </c>
      <c r="O109" s="44">
        <v>0</v>
      </c>
      <c r="P109" s="40">
        <v>0</v>
      </c>
      <c r="Q109" s="41">
        <v>0</v>
      </c>
      <c r="R109" s="40">
        <v>87.882951</v>
      </c>
      <c r="S109" s="40">
        <v>0</v>
      </c>
      <c r="T109" s="45">
        <v>87.882951</v>
      </c>
      <c r="U109" s="37" t="s">
        <v>28</v>
      </c>
      <c r="V109" s="38" t="s">
        <v>28</v>
      </c>
    </row>
    <row r="110" spans="1:22" ht="15">
      <c r="A110" s="42"/>
      <c r="B110" s="39"/>
      <c r="C110" s="39"/>
      <c r="D110" s="39"/>
      <c r="E110" s="39"/>
      <c r="F110" s="39"/>
      <c r="G110" s="39"/>
      <c r="H110" s="43"/>
      <c r="I110" s="44"/>
      <c r="J110" s="40"/>
      <c r="K110" s="41"/>
      <c r="L110" s="40"/>
      <c r="M110" s="40"/>
      <c r="N110" s="45"/>
      <c r="O110" s="44"/>
      <c r="P110" s="40"/>
      <c r="Q110" s="41"/>
      <c r="R110" s="40"/>
      <c r="S110" s="40"/>
      <c r="T110" s="45"/>
      <c r="U110" s="27"/>
      <c r="V110" s="33"/>
    </row>
    <row r="111" spans="1:22" ht="20.25">
      <c r="A111" s="63" t="s">
        <v>9</v>
      </c>
      <c r="B111" s="64"/>
      <c r="C111" s="64"/>
      <c r="D111" s="64"/>
      <c r="E111" s="64"/>
      <c r="F111" s="64"/>
      <c r="G111" s="64"/>
      <c r="H111" s="65"/>
      <c r="I111" s="21">
        <f aca="true" t="shared" si="5" ref="I111:T111">SUM(I6:I109)</f>
        <v>208324.19838299998</v>
      </c>
      <c r="J111" s="14">
        <f t="shared" si="5"/>
        <v>2947.5465179999997</v>
      </c>
      <c r="K111" s="14">
        <f t="shared" si="5"/>
        <v>211271.744901</v>
      </c>
      <c r="L111" s="14">
        <f t="shared" si="5"/>
        <v>2318221.2447949992</v>
      </c>
      <c r="M111" s="14">
        <f t="shared" si="5"/>
        <v>35637.313127999994</v>
      </c>
      <c r="N111" s="22">
        <f t="shared" si="5"/>
        <v>2353858.5579219996</v>
      </c>
      <c r="O111" s="21">
        <f t="shared" si="5"/>
        <v>182779.09573800003</v>
      </c>
      <c r="P111" s="14">
        <f t="shared" si="5"/>
        <v>3670.970857</v>
      </c>
      <c r="Q111" s="14">
        <f t="shared" si="5"/>
        <v>186450.06659400006</v>
      </c>
      <c r="R111" s="14">
        <f t="shared" si="5"/>
        <v>1653651.7261380004</v>
      </c>
      <c r="S111" s="14">
        <f t="shared" si="5"/>
        <v>47165.693813000005</v>
      </c>
      <c r="T111" s="22">
        <f t="shared" si="5"/>
        <v>1700817.4199489995</v>
      </c>
      <c r="U111" s="28">
        <f>+((K111/Q111)-1)*100</f>
        <v>13.312775243491748</v>
      </c>
      <c r="V111" s="34">
        <f>+((N111/T111)-1)*100</f>
        <v>38.395722569244505</v>
      </c>
    </row>
    <row r="112" spans="1:22" ht="15">
      <c r="A112" s="17"/>
      <c r="B112" s="10"/>
      <c r="C112" s="10"/>
      <c r="D112" s="10"/>
      <c r="E112" s="10"/>
      <c r="F112" s="10"/>
      <c r="G112" s="10"/>
      <c r="H112" s="15"/>
      <c r="I112" s="19"/>
      <c r="J112" s="12"/>
      <c r="K112" s="13"/>
      <c r="L112" s="12"/>
      <c r="M112" s="12"/>
      <c r="N112" s="20"/>
      <c r="O112" s="19"/>
      <c r="P112" s="12"/>
      <c r="Q112" s="13"/>
      <c r="R112" s="12"/>
      <c r="S112" s="12"/>
      <c r="T112" s="20"/>
      <c r="U112" s="27"/>
      <c r="V112" s="33"/>
    </row>
    <row r="113" spans="1:22" ht="15">
      <c r="A113" s="42" t="s">
        <v>10</v>
      </c>
      <c r="B113" s="39"/>
      <c r="C113" s="39" t="s">
        <v>31</v>
      </c>
      <c r="D113" s="39" t="s">
        <v>30</v>
      </c>
      <c r="E113" s="39" t="s">
        <v>26</v>
      </c>
      <c r="F113" s="39" t="s">
        <v>21</v>
      </c>
      <c r="G113" s="39" t="s">
        <v>23</v>
      </c>
      <c r="H113" s="43" t="s">
        <v>24</v>
      </c>
      <c r="I113" s="44">
        <v>32822.077504</v>
      </c>
      <c r="J113" s="40">
        <v>0</v>
      </c>
      <c r="K113" s="41">
        <v>32822.077504</v>
      </c>
      <c r="L113" s="40">
        <v>309468.928994</v>
      </c>
      <c r="M113" s="40">
        <v>0</v>
      </c>
      <c r="N113" s="45">
        <v>309468.928994</v>
      </c>
      <c r="O113" s="44">
        <v>28829.497752</v>
      </c>
      <c r="P113" s="40">
        <v>0</v>
      </c>
      <c r="Q113" s="41">
        <v>28829.497752</v>
      </c>
      <c r="R113" s="40">
        <v>327909.069322</v>
      </c>
      <c r="S113" s="40">
        <v>0</v>
      </c>
      <c r="T113" s="45">
        <v>327909.069322</v>
      </c>
      <c r="U113" s="26">
        <f>+((K113/Q113)-1)*100</f>
        <v>13.848939674028916</v>
      </c>
      <c r="V113" s="32">
        <f>+((N113/T113)-1)*100</f>
        <v>-5.62355300697468</v>
      </c>
    </row>
    <row r="114" spans="1:22" ht="15">
      <c r="A114" s="17"/>
      <c r="B114" s="10"/>
      <c r="C114" s="10"/>
      <c r="D114" s="10"/>
      <c r="E114" s="10"/>
      <c r="F114" s="10"/>
      <c r="G114" s="10"/>
      <c r="H114" s="15"/>
      <c r="I114" s="19"/>
      <c r="J114" s="12"/>
      <c r="K114" s="13"/>
      <c r="L114" s="12"/>
      <c r="M114" s="12"/>
      <c r="N114" s="20"/>
      <c r="O114" s="19"/>
      <c r="P114" s="12"/>
      <c r="Q114" s="13"/>
      <c r="R114" s="12"/>
      <c r="S114" s="12"/>
      <c r="T114" s="20"/>
      <c r="U114" s="27"/>
      <c r="V114" s="33"/>
    </row>
    <row r="115" spans="1:22" ht="20.25">
      <c r="A115" s="60" t="s">
        <v>10</v>
      </c>
      <c r="B115" s="61"/>
      <c r="C115" s="61"/>
      <c r="D115" s="61"/>
      <c r="E115" s="61"/>
      <c r="F115" s="61"/>
      <c r="G115" s="61"/>
      <c r="H115" s="62"/>
      <c r="I115" s="21">
        <f>SUM(I113)</f>
        <v>32822.077504</v>
      </c>
      <c r="J115" s="14">
        <f aca="true" t="shared" si="6" ref="J115:T115">SUM(J113)</f>
        <v>0</v>
      </c>
      <c r="K115" s="14">
        <f t="shared" si="6"/>
        <v>32822.077504</v>
      </c>
      <c r="L115" s="14">
        <f t="shared" si="6"/>
        <v>309468.928994</v>
      </c>
      <c r="M115" s="14">
        <f t="shared" si="6"/>
        <v>0</v>
      </c>
      <c r="N115" s="22">
        <f t="shared" si="6"/>
        <v>309468.928994</v>
      </c>
      <c r="O115" s="21">
        <f t="shared" si="6"/>
        <v>28829.497752</v>
      </c>
      <c r="P115" s="14">
        <f t="shared" si="6"/>
        <v>0</v>
      </c>
      <c r="Q115" s="14">
        <f t="shared" si="6"/>
        <v>28829.497752</v>
      </c>
      <c r="R115" s="14">
        <f t="shared" si="6"/>
        <v>327909.069322</v>
      </c>
      <c r="S115" s="14">
        <f t="shared" si="6"/>
        <v>0</v>
      </c>
      <c r="T115" s="22">
        <f t="shared" si="6"/>
        <v>327909.069322</v>
      </c>
      <c r="U115" s="28">
        <f>+((K115/Q115)-1)*100</f>
        <v>13.848939674028916</v>
      </c>
      <c r="V115" s="34">
        <f>+((N115/T115)-1)*100</f>
        <v>-5.62355300697468</v>
      </c>
    </row>
    <row r="116" spans="1:22" ht="15">
      <c r="A116" s="17"/>
      <c r="B116" s="10"/>
      <c r="C116" s="10"/>
      <c r="D116" s="10"/>
      <c r="E116" s="10"/>
      <c r="F116" s="10"/>
      <c r="G116" s="10"/>
      <c r="H116" s="15"/>
      <c r="I116" s="19"/>
      <c r="J116" s="12"/>
      <c r="K116" s="13"/>
      <c r="L116" s="12"/>
      <c r="M116" s="12"/>
      <c r="N116" s="20"/>
      <c r="O116" s="19"/>
      <c r="P116" s="12"/>
      <c r="Q116" s="13"/>
      <c r="R116" s="12"/>
      <c r="S116" s="12"/>
      <c r="T116" s="20"/>
      <c r="U116" s="27"/>
      <c r="V116" s="33"/>
    </row>
    <row r="117" spans="1:22" ht="15">
      <c r="A117" s="42" t="s">
        <v>22</v>
      </c>
      <c r="B117" s="39"/>
      <c r="C117" s="39" t="s">
        <v>31</v>
      </c>
      <c r="D117" s="39" t="s">
        <v>30</v>
      </c>
      <c r="E117" s="39" t="s">
        <v>29</v>
      </c>
      <c r="F117" s="39" t="s">
        <v>21</v>
      </c>
      <c r="G117" s="39" t="s">
        <v>23</v>
      </c>
      <c r="H117" s="43" t="s">
        <v>24</v>
      </c>
      <c r="I117" s="44">
        <v>24655.576879</v>
      </c>
      <c r="J117" s="40">
        <v>0</v>
      </c>
      <c r="K117" s="41">
        <v>24655.576879</v>
      </c>
      <c r="L117" s="40">
        <v>250776.215954</v>
      </c>
      <c r="M117" s="40">
        <v>0</v>
      </c>
      <c r="N117" s="45">
        <v>250776.215954</v>
      </c>
      <c r="O117" s="44">
        <v>24445.055547</v>
      </c>
      <c r="P117" s="40">
        <v>0</v>
      </c>
      <c r="Q117" s="41">
        <v>24445.055547</v>
      </c>
      <c r="R117" s="40">
        <v>273091.33944</v>
      </c>
      <c r="S117" s="40">
        <v>0</v>
      </c>
      <c r="T117" s="45">
        <v>273091.33944</v>
      </c>
      <c r="U117" s="26">
        <f>+((K117/Q117)-1)*100</f>
        <v>0.8612021011579873</v>
      </c>
      <c r="V117" s="32">
        <f>+((N117/T117)-1)*100</f>
        <v>-8.171303979012768</v>
      </c>
    </row>
    <row r="118" spans="1:22" ht="15">
      <c r="A118" s="42" t="s">
        <v>22</v>
      </c>
      <c r="B118" s="39"/>
      <c r="C118" s="39" t="s">
        <v>31</v>
      </c>
      <c r="D118" s="39" t="s">
        <v>247</v>
      </c>
      <c r="E118" s="39" t="s">
        <v>27</v>
      </c>
      <c r="F118" s="39" t="s">
        <v>20</v>
      </c>
      <c r="G118" s="39" t="s">
        <v>20</v>
      </c>
      <c r="H118" s="43" t="s">
        <v>25</v>
      </c>
      <c r="I118" s="44">
        <v>452.212551</v>
      </c>
      <c r="J118" s="40">
        <v>0</v>
      </c>
      <c r="K118" s="41">
        <v>452.212551</v>
      </c>
      <c r="L118" s="40">
        <v>6694.119449</v>
      </c>
      <c r="M118" s="40">
        <v>0</v>
      </c>
      <c r="N118" s="45">
        <v>6694.119449</v>
      </c>
      <c r="O118" s="44">
        <v>563.837617</v>
      </c>
      <c r="P118" s="40">
        <v>0</v>
      </c>
      <c r="Q118" s="41">
        <v>563.837617</v>
      </c>
      <c r="R118" s="40">
        <v>6737.324466</v>
      </c>
      <c r="S118" s="40">
        <v>0</v>
      </c>
      <c r="T118" s="45">
        <v>6737.324466</v>
      </c>
      <c r="U118" s="26">
        <f>+((K118/Q118)-1)*100</f>
        <v>-19.797378293757937</v>
      </c>
      <c r="V118" s="32">
        <f>+((N118/T118)-1)*100</f>
        <v>-0.6412785552786571</v>
      </c>
    </row>
    <row r="119" spans="1:22" ht="15">
      <c r="A119" s="42" t="s">
        <v>22</v>
      </c>
      <c r="B119" s="39"/>
      <c r="C119" s="39" t="s">
        <v>31</v>
      </c>
      <c r="D119" s="39" t="s">
        <v>200</v>
      </c>
      <c r="E119" s="39" t="s">
        <v>248</v>
      </c>
      <c r="F119" s="39" t="s">
        <v>32</v>
      </c>
      <c r="G119" s="39" t="s">
        <v>33</v>
      </c>
      <c r="H119" s="43" t="s">
        <v>249</v>
      </c>
      <c r="I119" s="44">
        <v>0</v>
      </c>
      <c r="J119" s="40">
        <v>0</v>
      </c>
      <c r="K119" s="41">
        <v>0</v>
      </c>
      <c r="L119" s="40">
        <v>0</v>
      </c>
      <c r="M119" s="40">
        <v>0</v>
      </c>
      <c r="N119" s="45">
        <v>0</v>
      </c>
      <c r="O119" s="44">
        <v>0</v>
      </c>
      <c r="P119" s="40">
        <v>0</v>
      </c>
      <c r="Q119" s="41">
        <v>0</v>
      </c>
      <c r="R119" s="40">
        <v>40.503416</v>
      </c>
      <c r="S119" s="40">
        <v>0</v>
      </c>
      <c r="T119" s="45">
        <v>40.503416</v>
      </c>
      <c r="U119" s="37" t="s">
        <v>28</v>
      </c>
      <c r="V119" s="38" t="s">
        <v>28</v>
      </c>
    </row>
    <row r="120" spans="1:22" ht="15">
      <c r="A120" s="17"/>
      <c r="B120" s="10"/>
      <c r="C120" s="10"/>
      <c r="D120" s="10"/>
      <c r="E120" s="10"/>
      <c r="F120" s="10"/>
      <c r="G120" s="10"/>
      <c r="H120" s="15"/>
      <c r="I120" s="19"/>
      <c r="J120" s="12"/>
      <c r="K120" s="13"/>
      <c r="L120" s="12"/>
      <c r="M120" s="12"/>
      <c r="N120" s="20"/>
      <c r="O120" s="19"/>
      <c r="P120" s="12"/>
      <c r="Q120" s="13"/>
      <c r="R120" s="12"/>
      <c r="S120" s="12"/>
      <c r="T120" s="20"/>
      <c r="U120" s="27"/>
      <c r="V120" s="33"/>
    </row>
    <row r="121" spans="1:22" ht="21" thickBot="1">
      <c r="A121" s="54" t="s">
        <v>18</v>
      </c>
      <c r="B121" s="55"/>
      <c r="C121" s="55"/>
      <c r="D121" s="55"/>
      <c r="E121" s="55"/>
      <c r="F121" s="55"/>
      <c r="G121" s="55"/>
      <c r="H121" s="56"/>
      <c r="I121" s="23">
        <f aca="true" t="shared" si="7" ref="I121:T121">SUM(I117:I119)</f>
        <v>25107.78943</v>
      </c>
      <c r="J121" s="24">
        <f t="shared" si="7"/>
        <v>0</v>
      </c>
      <c r="K121" s="24">
        <f t="shared" si="7"/>
        <v>25107.78943</v>
      </c>
      <c r="L121" s="24">
        <f t="shared" si="7"/>
        <v>257470.335403</v>
      </c>
      <c r="M121" s="24">
        <f t="shared" si="7"/>
        <v>0</v>
      </c>
      <c r="N121" s="25">
        <f t="shared" si="7"/>
        <v>257470.335403</v>
      </c>
      <c r="O121" s="23">
        <f t="shared" si="7"/>
        <v>25008.893164</v>
      </c>
      <c r="P121" s="24">
        <f t="shared" si="7"/>
        <v>0</v>
      </c>
      <c r="Q121" s="24">
        <f t="shared" si="7"/>
        <v>25008.893164</v>
      </c>
      <c r="R121" s="24">
        <f t="shared" si="7"/>
        <v>279869.167322</v>
      </c>
      <c r="S121" s="24">
        <f t="shared" si="7"/>
        <v>0</v>
      </c>
      <c r="T121" s="25">
        <f t="shared" si="7"/>
        <v>279869.167322</v>
      </c>
      <c r="U121" s="35">
        <f>+((K121/Q121)-1)*100</f>
        <v>0.3954443939260699</v>
      </c>
      <c r="V121" s="36">
        <f>+((N121/T121)-1)*100</f>
        <v>-8.003322457178474</v>
      </c>
    </row>
    <row r="122" spans="9:22" ht="15"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</row>
    <row r="123" spans="1:22" ht="15">
      <c r="A123" s="66" t="s">
        <v>294</v>
      </c>
      <c r="B123" s="66"/>
      <c r="C123" s="66"/>
      <c r="D123" s="66"/>
      <c r="E123" s="66"/>
      <c r="F123" s="66"/>
      <c r="G123" s="66"/>
      <c r="H123" s="66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</row>
    <row r="124" spans="1:21" ht="12.75">
      <c r="A124" s="7" t="s">
        <v>19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52" t="s">
        <v>34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9:22" ht="15"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"/>
      <c r="T126" s="3"/>
      <c r="U126" s="3"/>
      <c r="V126" s="3"/>
    </row>
    <row r="127" spans="9:22" ht="12.75" customHeight="1"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75" customHeigh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75" customHeigh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75" customHeigh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75" customHeigh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2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2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2.75" customHeigh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75" customHeight="1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75" customHeight="1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75" customHeight="1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75" customHeight="1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75" customHeight="1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75" customHeight="1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75" customHeight="1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2.75" customHeight="1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2.75" customHeight="1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2.75" customHeight="1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2.75" customHeight="1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</sheetData>
  <sheetProtection/>
  <mergeCells count="6">
    <mergeCell ref="A121:H121"/>
    <mergeCell ref="I3:N3"/>
    <mergeCell ref="O3:T3"/>
    <mergeCell ref="A115:H115"/>
    <mergeCell ref="A111:H111"/>
    <mergeCell ref="A123:H12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2017-01-27T21:25:33Z</dcterms:modified>
  <cp:category/>
  <cp:version/>
  <cp:contentType/>
  <cp:contentStatus/>
</cp:coreProperties>
</file>