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<sst xmlns="http://schemas.openxmlformats.org/spreadsheetml/2006/main" count="34" uniqueCount="32">
  <si>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</si>
  <si>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</si>
  <si>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</si>
  <si>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</si>
  <si>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</si>
  <si>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</si>
  <si>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</si>
  <si>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</si>
  <si>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</si>
  <si>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</si>
  <si>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</si>
  <si>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</si>
  <si>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</si>
  <si>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</si>
  <si>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</si>
  <si>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</si>
  <si>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</si>
  <si>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</si>
  <si>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</si>
  <si>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REFINERÍA</t>
  </si>
  <si>
    <t>RÉGIMEN GENERAL</t>
  </si>
  <si>
    <t>REFINERIA DE ZINC CAJAMARQUILLA</t>
  </si>
  <si>
    <t>LIMA</t>
  </si>
  <si>
    <t>LURIGANCHO</t>
  </si>
  <si>
    <t>PRODUCCIÓN MINERA METÁLICA DE CADMIO (TMF) - 2016/2015</t>
  </si>
  <si>
    <t>VOTORANTIM METAIS CAJAMARQUILLA S.A.</t>
  </si>
  <si>
    <t>TOTAL - DICIEMBRE</t>
  </si>
  <si>
    <t>TOTAL ACUMULADO ENERO -DICIEMBRE</t>
  </si>
  <si>
    <t>TOTAL COMPARADO ACUMULADO - ENERO - DICIEMBRE</t>
  </si>
  <si>
    <t>Var. % 2016/2015 - DICIEMBRE</t>
  </si>
  <si>
    <t>Var. % 2016/2015 - ENERO - DICIEMBRE</t>
  </si>
  <si>
    <t>AJUSTE DE ENERO A DICIEMBRE-2016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</si>
</sst>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34" borderId="26" xfId="0" applyNumberFormat="1" applyFont="1" applyFill="1" applyBorder="1" applyAlignment="1">
      <alignment horizontal="right"/>
    </xf>
    <xf numFmtId="3" fontId="3" fillId="34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9" xfId="0" applyNumberFormat="1" applyFont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12" t="s">
        <v>24</v>
      </c>
    </row>
    <row r="2" ht="13.5" thickBot="1">
      <c r="A2" s="50"/>
    </row>
    <row r="3" spans="1:22" ht="13.5" thickBot="1">
      <c r="A3" s="37"/>
      <c r="I3" s="51">
        <v>2016</v>
      </c>
      <c r="J3" s="52"/>
      <c r="K3" s="52"/>
      <c r="L3" s="52"/>
      <c r="M3" s="52"/>
      <c r="N3" s="53"/>
      <c r="O3" s="51">
        <v>2015</v>
      </c>
      <c r="P3" s="52"/>
      <c r="Q3" s="52"/>
      <c r="R3" s="52"/>
      <c r="S3" s="52"/>
      <c r="T3" s="53"/>
      <c r="U3" s="3"/>
      <c r="V3" s="3"/>
    </row>
    <row r="4" spans="1:22" ht="73.5" customHeight="1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26</v>
      </c>
      <c r="L4" s="9" t="s">
        <v>11</v>
      </c>
      <c r="M4" s="9" t="s">
        <v>8</v>
      </c>
      <c r="N4" s="41" t="s">
        <v>27</v>
      </c>
      <c r="O4" s="40" t="s">
        <v>12</v>
      </c>
      <c r="P4" s="9" t="s">
        <v>13</v>
      </c>
      <c r="Q4" s="9" t="s">
        <v>26</v>
      </c>
      <c r="R4" s="9" t="s">
        <v>14</v>
      </c>
      <c r="S4" s="9" t="s">
        <v>15</v>
      </c>
      <c r="T4" s="41" t="s">
        <v>28</v>
      </c>
      <c r="U4" s="42" t="s">
        <v>29</v>
      </c>
      <c r="V4" s="41" t="s">
        <v>30</v>
      </c>
    </row>
    <row r="5" spans="1:22" ht="12.75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2" ht="15">
      <c r="A6" s="11" t="s">
        <v>19</v>
      </c>
      <c r="B6" s="31"/>
      <c r="C6" s="31" t="s">
        <v>20</v>
      </c>
      <c r="D6" s="31" t="s">
        <v>25</v>
      </c>
      <c r="E6" s="31" t="s">
        <v>21</v>
      </c>
      <c r="F6" s="31" t="s">
        <v>22</v>
      </c>
      <c r="G6" s="31" t="s">
        <v>22</v>
      </c>
      <c r="H6" s="32" t="s">
        <v>23</v>
      </c>
      <c r="I6" s="33">
        <v>68.159093</v>
      </c>
      <c r="J6" s="34">
        <v>0</v>
      </c>
      <c r="K6" s="35">
        <v>68.159093</v>
      </c>
      <c r="L6" s="34">
        <v>819.634182</v>
      </c>
      <c r="M6" s="34">
        <v>0</v>
      </c>
      <c r="N6" s="36">
        <v>819.634182</v>
      </c>
      <c r="O6" s="33">
        <v>55.05064</v>
      </c>
      <c r="P6" s="34">
        <v>0</v>
      </c>
      <c r="Q6" s="35">
        <v>55.05064</v>
      </c>
      <c r="R6" s="34">
        <v>756.689466</v>
      </c>
      <c r="S6" s="34">
        <v>0</v>
      </c>
      <c r="T6" s="36">
        <v>756.689466</v>
      </c>
      <c r="U6" s="38">
        <f>+((K6/Q6)-1)*100</f>
        <v>23.811626894800852</v>
      </c>
      <c r="V6" s="43">
        <f>+((N6/T6)-1)*100</f>
        <v>8.318434288868492</v>
      </c>
    </row>
    <row r="7" spans="1:23" ht="15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2" s="5" customFormat="1" ht="21" thickBot="1">
      <c r="A8" s="54" t="s">
        <v>17</v>
      </c>
      <c r="B8" s="55"/>
      <c r="C8" s="55"/>
      <c r="D8" s="55"/>
      <c r="E8" s="55"/>
      <c r="F8" s="55"/>
      <c r="G8" s="55"/>
      <c r="H8" s="56"/>
      <c r="I8" s="6">
        <f aca="true" t="shared" si="0" ref="I8:T8">SUM(I6:I6)</f>
        <v>68.159093</v>
      </c>
      <c r="J8" s="7">
        <f t="shared" si="0"/>
        <v>0</v>
      </c>
      <c r="K8" s="7">
        <f t="shared" si="0"/>
        <v>68.159093</v>
      </c>
      <c r="L8" s="7">
        <f t="shared" si="0"/>
        <v>819.634182</v>
      </c>
      <c r="M8" s="7">
        <f t="shared" si="0"/>
        <v>0</v>
      </c>
      <c r="N8" s="8">
        <f t="shared" si="0"/>
        <v>819.634182</v>
      </c>
      <c r="O8" s="6">
        <f t="shared" si="0"/>
        <v>55.05064</v>
      </c>
      <c r="P8" s="7">
        <f t="shared" si="0"/>
        <v>0</v>
      </c>
      <c r="Q8" s="7">
        <f t="shared" si="0"/>
        <v>55.05064</v>
      </c>
      <c r="R8" s="7">
        <f t="shared" si="0"/>
        <v>756.689466</v>
      </c>
      <c r="S8" s="7">
        <f t="shared" si="0"/>
        <v>0</v>
      </c>
      <c r="T8" s="8">
        <f t="shared" si="0"/>
        <v>756.689466</v>
      </c>
      <c r="U8" s="39">
        <f>+((K8/Q8)-1)*100</f>
        <v>23.811626894800852</v>
      </c>
      <c r="V8" s="44">
        <f>+((N8/T8)-1)*100</f>
        <v>8.318434288868492</v>
      </c>
    </row>
    <row r="9" spans="1:23" s="5" customFormat="1" ht="19.5" customHeight="1">
      <c r="A9" s="45"/>
      <c r="B9" s="45"/>
      <c r="C9" s="45"/>
      <c r="D9" s="45"/>
      <c r="E9" s="45"/>
      <c r="F9" s="45"/>
      <c r="G9" s="4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47"/>
      <c r="W9" s="48"/>
    </row>
    <row r="10" spans="1:23" s="5" customFormat="1" ht="19.5" customHeight="1">
      <c r="A10" s="57" t="s">
        <v>31</v>
      </c>
      <c r="B10" s="57"/>
      <c r="C10" s="57"/>
      <c r="D10" s="57"/>
      <c r="E10" s="57"/>
      <c r="F10" s="57"/>
      <c r="G10" s="57"/>
      <c r="H10" s="57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7"/>
      <c r="V10" s="47"/>
      <c r="W10" s="48"/>
    </row>
    <row r="11" spans="1:23" ht="12.75">
      <c r="A11" s="4" t="s">
        <v>16</v>
      </c>
      <c r="W11" s="2"/>
    </row>
    <row r="12" spans="1:23" ht="12.75">
      <c r="A12" s="49" t="s">
        <v>18</v>
      </c>
      <c r="W12" s="2"/>
    </row>
    <row r="13" ht="12.75">
      <c r="W13" s="2"/>
    </row>
  </sheetData>
  <sheetProtection/>
  <mergeCells count="4">
    <mergeCell ref="I3:N3"/>
    <mergeCell ref="O3:T3"/>
    <mergeCell ref="A8:H8"/>
    <mergeCell ref="A10:H10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2008-12-17T21:49:22Z</cp:lastPrinted>
  <dcterms:created xsi:type="dcterms:W3CDTF">2007-03-24T16:50:36Z</dcterms:created>
  <dcterms:modified xsi:type="dcterms:W3CDTF">2017-01-26T19:00:57Z</dcterms:modified>
  <cp:category/>
  <cp:version/>
  <cp:contentType/>
  <cp:contentStatus/>
</cp:coreProperties>
</file>