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40" windowWidth="14700" windowHeight="7620"/>
  </bookViews>
  <sheets>
    <sheet name="InformacionGeneralAnual 1 " sheetId="1" r:id="rId1"/>
  </sheets>
  <calcPr calcId="145621"/>
</workbook>
</file>

<file path=xl/calcChain.xml><?xml version="1.0" encoding="utf-8"?>
<calcChain xmlns="http://schemas.openxmlformats.org/spreadsheetml/2006/main">
  <c r="V11" i="1" l="1"/>
  <c r="V13" i="1" s="1"/>
  <c r="V6" i="1"/>
  <c r="V7" i="1"/>
  <c r="U13" i="1"/>
  <c r="T13" i="1"/>
  <c r="S13" i="1"/>
  <c r="U9" i="1"/>
  <c r="T9" i="1"/>
  <c r="S9" i="1"/>
  <c r="J9" i="1"/>
  <c r="K9" i="1"/>
  <c r="L9" i="1"/>
  <c r="M9" i="1"/>
  <c r="N9" i="1"/>
  <c r="O9" i="1"/>
  <c r="P9" i="1"/>
  <c r="Q9" i="1"/>
  <c r="R9" i="1"/>
  <c r="J13" i="1"/>
  <c r="K13" i="1"/>
  <c r="L13" i="1"/>
  <c r="M13" i="1"/>
  <c r="N13" i="1"/>
  <c r="O13" i="1"/>
  <c r="P13" i="1"/>
  <c r="Q13" i="1"/>
  <c r="R13" i="1"/>
  <c r="V9" i="1" l="1"/>
</calcChain>
</file>

<file path=xl/sharedStrings.xml><?xml version="1.0" encoding="utf-8"?>
<sst xmlns="http://schemas.openxmlformats.org/spreadsheetml/2006/main" count="54" uniqueCount="32">
  <si>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</si>
  <si>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</si>
  <si>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</si>
  <si>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</si>
  <si>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</si>
  <si>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</si>
  <si>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</si>
  <si>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</si>
  <si>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</si>
  <si>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</si>
  <si>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</si>
  <si>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%Estaño</t>
  </si>
  <si>
    <t>CONCENTRACIÓN</t>
  </si>
  <si>
    <t>FUNSUR</t>
  </si>
  <si>
    <t>REFINACIÓN</t>
  </si>
  <si>
    <t>Refinería</t>
  </si>
  <si>
    <t>Ica</t>
  </si>
  <si>
    <t>Pisco</t>
  </si>
  <si>
    <t>Paracas</t>
  </si>
  <si>
    <t>Concentración</t>
  </si>
  <si>
    <t>Flotación</t>
  </si>
  <si>
    <t>Puno</t>
  </si>
  <si>
    <t>Melgar</t>
  </si>
  <si>
    <t>Antauta</t>
  </si>
  <si>
    <t>Régimen General</t>
  </si>
  <si>
    <t>NUEVA ACUMULACION QUENAMARI-SAN RAFAEL</t>
  </si>
  <si>
    <t>MINSUR S.A.</t>
  </si>
  <si>
    <t>Gravimetría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</si>
  <si>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</si>
  <si>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Cifras Preliminares</t>
  </si>
  <si>
    <t>PRODUCCIÓN MINERA METÁLICA DE ESTAÑO (TMF) - 2016</t>
  </si>
  <si>
    <t>AJUSTE DE ENERO A Diciembre-2016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</si>
</sst>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Georgia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0" xfId="0" applyBorder="1" applyAlignment="1"/>
    <xf numFmtId="3" fontId="0" fillId="0" borderId="0" xfId="0" applyNumberFormat="1" applyBorder="1" applyAlignment="1">
      <alignment horizontal="right"/>
    </xf>
    <xf numFmtId="3" fontId="1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5" fillId="0" borderId="1" xfId="0" applyNumberFormat="1" applyFont="1" applyBorder="1" applyAlignment="1">
      <alignment horizontal="right"/>
    </xf>
    <xf numFmtId="3" fontId="6" fillId="3" borderId="1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/>
    </xf>
    <xf numFmtId="0" fontId="0" fillId="0" borderId="3" xfId="0" applyBorder="1" applyAlignment="1"/>
    <xf numFmtId="0" fontId="0" fillId="0" borderId="4" xfId="0" applyBorder="1" applyAlignment="1"/>
    <xf numFmtId="3" fontId="0" fillId="0" borderId="4" xfId="0" applyNumberFormat="1" applyBorder="1" applyAlignment="1">
      <alignment horizontal="right"/>
    </xf>
    <xf numFmtId="3" fontId="1" fillId="0" borderId="5" xfId="0" applyNumberFormat="1" applyFont="1" applyBorder="1" applyAlignment="1">
      <alignment horizontal="right" vertical="center"/>
    </xf>
    <xf numFmtId="0" fontId="0" fillId="0" borderId="6" xfId="0" applyBorder="1" applyAlignment="1">
      <alignment wrapText="1"/>
    </xf>
    <xf numFmtId="3" fontId="5" fillId="0" borderId="6" xfId="0" applyNumberFormat="1" applyFont="1" applyBorder="1" applyAlignment="1">
      <alignment horizontal="right" wrapText="1"/>
    </xf>
    <xf numFmtId="0" fontId="7" fillId="0" borderId="0" xfId="0" applyFont="1" applyAlignment="1"/>
    <xf numFmtId="17" fontId="1" fillId="2" borderId="7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8" xfId="0" applyBorder="1" applyAlignment="1"/>
    <xf numFmtId="3" fontId="6" fillId="0" borderId="11" xfId="0" applyNumberFormat="1" applyFont="1" applyBorder="1" applyAlignment="1">
      <alignment horizontal="right" vertical="center"/>
    </xf>
    <xf numFmtId="3" fontId="6" fillId="0" borderId="12" xfId="0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 applyAlignment="1"/>
    <xf numFmtId="0" fontId="0" fillId="4" borderId="0" xfId="0" applyFill="1" applyAlignment="1"/>
    <xf numFmtId="0" fontId="4" fillId="0" borderId="0" xfId="0" applyFont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3" borderId="16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showGridLines="0" tabSelected="1" zoomScale="80" zoomScaleNormal="80" workbookViewId="0"/>
  </sheetViews>
  <sheetFormatPr baseColWidth="10" defaultColWidth="12.7109375" defaultRowHeight="12.75" x14ac:dyDescent="0.2"/>
  <cols>
    <col min="1" max="1" width="10" style="1" customWidth="1"/>
    <col min="2" max="2" width="14.42578125" style="1" bestFit="1" customWidth="1"/>
    <col min="3" max="3" width="12" style="1" bestFit="1" customWidth="1"/>
    <col min="4" max="4" width="21.28515625" style="1" bestFit="1" customWidth="1"/>
    <col min="5" max="5" width="13" style="1" bestFit="1" customWidth="1"/>
    <col min="6" max="6" width="46.28515625" style="1" bestFit="1" customWidth="1"/>
    <col min="7" max="7" width="9.7109375" style="1" bestFit="1" customWidth="1"/>
    <col min="8" max="8" width="13.28515625" style="1" bestFit="1" customWidth="1"/>
    <col min="9" max="9" width="11.42578125" style="1" bestFit="1" customWidth="1"/>
    <col min="10" max="13" width="8.5703125" style="1" bestFit="1" customWidth="1"/>
    <col min="14" max="14" width="8.7109375" style="1" bestFit="1" customWidth="1"/>
    <col min="15" max="16" width="8.5703125" style="1" bestFit="1" customWidth="1"/>
    <col min="17" max="17" width="8.7109375" style="1" bestFit="1" customWidth="1"/>
    <col min="18" max="21" width="8.5703125" style="1" bestFit="1" customWidth="1"/>
    <col min="22" max="22" width="19.140625" style="1" bestFit="1" customWidth="1"/>
    <col min="23" max="16384" width="12.7109375" style="1"/>
  </cols>
  <sheetData>
    <row r="1" spans="1:22" ht="18" x14ac:dyDescent="0.25">
      <c r="A1" s="17" t="s">
        <v>30</v>
      </c>
    </row>
    <row r="2" spans="1:22" x14ac:dyDescent="0.2">
      <c r="A2" s="29"/>
    </row>
    <row r="3" spans="1:22" x14ac:dyDescent="0.2">
      <c r="A3" s="35" t="s">
        <v>1</v>
      </c>
      <c r="B3" s="37" t="s">
        <v>2</v>
      </c>
      <c r="C3" s="37" t="s">
        <v>3</v>
      </c>
      <c r="D3" s="37" t="s">
        <v>4</v>
      </c>
      <c r="E3" s="37" t="s">
        <v>5</v>
      </c>
      <c r="F3" s="37" t="s">
        <v>6</v>
      </c>
      <c r="G3" s="37" t="s">
        <v>7</v>
      </c>
      <c r="H3" s="37" t="s">
        <v>8</v>
      </c>
      <c r="I3" s="37" t="s">
        <v>9</v>
      </c>
      <c r="J3" s="18">
        <v>42370</v>
      </c>
      <c r="K3" s="18">
        <v>42401</v>
      </c>
      <c r="L3" s="18">
        <v>42430</v>
      </c>
      <c r="M3" s="18">
        <v>42461</v>
      </c>
      <c r="N3" s="18">
        <v>42491</v>
      </c>
      <c r="O3" s="18">
        <v>42522</v>
      </c>
      <c r="P3" s="18">
        <v>42552</v>
      </c>
      <c r="Q3" s="18">
        <v>42583</v>
      </c>
      <c r="R3" s="18">
        <v>42614</v>
      </c>
      <c r="S3" s="18">
        <v>42644</v>
      </c>
      <c r="T3" s="18">
        <v>42675</v>
      </c>
      <c r="U3" s="18">
        <v>42705</v>
      </c>
      <c r="V3" s="31" t="s">
        <v>0</v>
      </c>
    </row>
    <row r="4" spans="1:22" x14ac:dyDescent="0.2">
      <c r="A4" s="36"/>
      <c r="B4" s="38"/>
      <c r="C4" s="38"/>
      <c r="D4" s="38"/>
      <c r="E4" s="38"/>
      <c r="F4" s="38"/>
      <c r="G4" s="38"/>
      <c r="H4" s="38"/>
      <c r="I4" s="38"/>
      <c r="J4" s="5" t="s">
        <v>10</v>
      </c>
      <c r="K4" s="5" t="s">
        <v>10</v>
      </c>
      <c r="L4" s="5" t="s">
        <v>10</v>
      </c>
      <c r="M4" s="5" t="s">
        <v>10</v>
      </c>
      <c r="N4" s="5" t="s">
        <v>10</v>
      </c>
      <c r="O4" s="5" t="s">
        <v>10</v>
      </c>
      <c r="P4" s="5" t="s">
        <v>10</v>
      </c>
      <c r="Q4" s="5" t="s">
        <v>10</v>
      </c>
      <c r="R4" s="5" t="s">
        <v>10</v>
      </c>
      <c r="S4" s="5" t="s">
        <v>10</v>
      </c>
      <c r="T4" s="5" t="s">
        <v>10</v>
      </c>
      <c r="U4" s="5" t="s">
        <v>10</v>
      </c>
      <c r="V4" s="32"/>
    </row>
    <row r="5" spans="1:22" x14ac:dyDescent="0.2">
      <c r="A5" s="1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26"/>
    </row>
    <row r="6" spans="1:22" ht="15.75" x14ac:dyDescent="0.2">
      <c r="A6" s="21" t="s">
        <v>11</v>
      </c>
      <c r="B6" s="15" t="s">
        <v>19</v>
      </c>
      <c r="C6" s="15" t="s">
        <v>27</v>
      </c>
      <c r="D6" s="15" t="s">
        <v>24</v>
      </c>
      <c r="E6" s="15" t="s">
        <v>26</v>
      </c>
      <c r="F6" s="15" t="s">
        <v>25</v>
      </c>
      <c r="G6" s="15" t="s">
        <v>21</v>
      </c>
      <c r="H6" s="15" t="s">
        <v>22</v>
      </c>
      <c r="I6" s="15" t="s">
        <v>23</v>
      </c>
      <c r="J6" s="16">
        <v>1008.5984</v>
      </c>
      <c r="K6" s="16">
        <v>1292.8107869999999</v>
      </c>
      <c r="L6" s="16">
        <v>1372.809037</v>
      </c>
      <c r="M6" s="16">
        <v>1246.8768</v>
      </c>
      <c r="N6" s="16">
        <v>1375.3492000000001</v>
      </c>
      <c r="O6" s="16">
        <v>1341.9136000000001</v>
      </c>
      <c r="P6" s="16">
        <v>1498.4070959999999</v>
      </c>
      <c r="Q6" s="16">
        <v>1532.0173110000001</v>
      </c>
      <c r="R6" s="16">
        <v>1364.6835000000001</v>
      </c>
      <c r="S6" s="16">
        <v>1387.82545</v>
      </c>
      <c r="T6" s="16">
        <v>1358.0288</v>
      </c>
      <c r="U6" s="16">
        <v>1471.924422</v>
      </c>
      <c r="V6" s="25">
        <f>SUM(J6:U6)</f>
        <v>16251.244403000001</v>
      </c>
    </row>
    <row r="7" spans="1:22" ht="15.75" x14ac:dyDescent="0.2">
      <c r="A7" s="21" t="s">
        <v>11</v>
      </c>
      <c r="B7" s="15" t="s">
        <v>19</v>
      </c>
      <c r="C7" s="15" t="s">
        <v>20</v>
      </c>
      <c r="D7" s="15" t="s">
        <v>24</v>
      </c>
      <c r="E7" s="15" t="s">
        <v>26</v>
      </c>
      <c r="F7" s="15" t="s">
        <v>25</v>
      </c>
      <c r="G7" s="15" t="s">
        <v>21</v>
      </c>
      <c r="H7" s="15" t="s">
        <v>22</v>
      </c>
      <c r="I7" s="15" t="s">
        <v>23</v>
      </c>
      <c r="J7" s="16">
        <v>180.58580000000001</v>
      </c>
      <c r="K7" s="16">
        <v>194.719527</v>
      </c>
      <c r="L7" s="16">
        <v>224.37857099999999</v>
      </c>
      <c r="M7" s="16">
        <v>193.68510000000001</v>
      </c>
      <c r="N7" s="16">
        <v>202.80959999999999</v>
      </c>
      <c r="O7" s="16">
        <v>212.46680000000001</v>
      </c>
      <c r="P7" s="16">
        <v>254.80577199999999</v>
      </c>
      <c r="Q7" s="16">
        <v>251.70648399999999</v>
      </c>
      <c r="R7" s="16">
        <v>212.65316999999999</v>
      </c>
      <c r="S7" s="16">
        <v>204.454982</v>
      </c>
      <c r="T7" s="16">
        <v>197.964</v>
      </c>
      <c r="U7" s="16">
        <v>207.530554</v>
      </c>
      <c r="V7" s="25">
        <f>SUM(J7:U7)</f>
        <v>2537.7603599999998</v>
      </c>
    </row>
    <row r="8" spans="1:22" ht="15.75" x14ac:dyDescent="0.2">
      <c r="A8" s="20"/>
      <c r="B8" s="7"/>
      <c r="C8" s="7"/>
      <c r="D8" s="7"/>
      <c r="E8" s="7"/>
      <c r="F8" s="7"/>
      <c r="G8" s="7"/>
      <c r="H8" s="7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24"/>
    </row>
    <row r="9" spans="1:22" ht="20.25" x14ac:dyDescent="0.3">
      <c r="A9" s="33" t="s">
        <v>12</v>
      </c>
      <c r="B9" s="34"/>
      <c r="C9" s="34"/>
      <c r="D9" s="34"/>
      <c r="E9" s="34"/>
      <c r="F9" s="34"/>
      <c r="G9" s="34"/>
      <c r="H9" s="34"/>
      <c r="I9" s="34"/>
      <c r="J9" s="9">
        <f>SUM(J6:J7)</f>
        <v>1189.1841999999999</v>
      </c>
      <c r="K9" s="9">
        <f t="shared" ref="K9:R9" si="0">SUM(K6:K7)</f>
        <v>1487.5303139999999</v>
      </c>
      <c r="L9" s="9">
        <f t="shared" si="0"/>
        <v>1597.187608</v>
      </c>
      <c r="M9" s="9">
        <f t="shared" si="0"/>
        <v>1440.5618999999999</v>
      </c>
      <c r="N9" s="9">
        <f t="shared" si="0"/>
        <v>1578.1588000000002</v>
      </c>
      <c r="O9" s="9">
        <f t="shared" si="0"/>
        <v>1554.3804</v>
      </c>
      <c r="P9" s="9">
        <f t="shared" si="0"/>
        <v>1753.2128679999998</v>
      </c>
      <c r="Q9" s="9">
        <f t="shared" si="0"/>
        <v>1783.7237950000001</v>
      </c>
      <c r="R9" s="9">
        <f t="shared" si="0"/>
        <v>1577.3366700000001</v>
      </c>
      <c r="S9" s="9">
        <f>SUM(S6:S7)</f>
        <v>1592.280432</v>
      </c>
      <c r="T9" s="9">
        <f>SUM(T6:T7)</f>
        <v>1555.9928</v>
      </c>
      <c r="U9" s="9">
        <f>SUM(U6:U7)</f>
        <v>1679.454976</v>
      </c>
      <c r="V9" s="10">
        <f>SUM(V6:V7)</f>
        <v>18789.004763000001</v>
      </c>
    </row>
    <row r="10" spans="1:22" ht="15.75" x14ac:dyDescent="0.2">
      <c r="A10" s="22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3"/>
    </row>
    <row r="11" spans="1:22" ht="15.75" x14ac:dyDescent="0.2">
      <c r="A11" s="21" t="s">
        <v>11</v>
      </c>
      <c r="B11" s="15" t="s">
        <v>15</v>
      </c>
      <c r="C11" s="15"/>
      <c r="D11" s="15" t="s">
        <v>24</v>
      </c>
      <c r="E11" s="15" t="s">
        <v>26</v>
      </c>
      <c r="F11" s="15" t="s">
        <v>13</v>
      </c>
      <c r="G11" s="15" t="s">
        <v>16</v>
      </c>
      <c r="H11" s="15" t="s">
        <v>17</v>
      </c>
      <c r="I11" s="15" t="s">
        <v>18</v>
      </c>
      <c r="J11" s="16">
        <v>1219.3900000000001</v>
      </c>
      <c r="K11" s="16">
        <v>1390.4744149999999</v>
      </c>
      <c r="L11" s="16">
        <v>1708.0355549999999</v>
      </c>
      <c r="M11" s="16">
        <v>1440.209535</v>
      </c>
      <c r="N11" s="16">
        <v>1617.191</v>
      </c>
      <c r="O11" s="16">
        <v>1899.459795</v>
      </c>
      <c r="P11" s="16">
        <v>1616.1914999999999</v>
      </c>
      <c r="Q11" s="16">
        <v>1920.41931</v>
      </c>
      <c r="R11" s="16">
        <v>1619.479855</v>
      </c>
      <c r="S11" s="16">
        <v>1770.2044550000001</v>
      </c>
      <c r="T11" s="16">
        <v>1489.6448049999999</v>
      </c>
      <c r="U11" s="16">
        <v>1699.179985</v>
      </c>
      <c r="V11" s="25">
        <f>SUM(J11:U11)</f>
        <v>19389.880209999996</v>
      </c>
    </row>
    <row r="12" spans="1:22" ht="15.75" x14ac:dyDescent="0.2">
      <c r="A12" s="20"/>
      <c r="B12" s="7"/>
      <c r="C12" s="7"/>
      <c r="D12" s="7"/>
      <c r="E12" s="7"/>
      <c r="F12" s="7"/>
      <c r="G12" s="7"/>
      <c r="H12" s="7"/>
      <c r="I12" s="7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24"/>
    </row>
    <row r="13" spans="1:22" ht="20.25" x14ac:dyDescent="0.3">
      <c r="A13" s="33" t="s">
        <v>14</v>
      </c>
      <c r="B13" s="34"/>
      <c r="C13" s="34"/>
      <c r="D13" s="34"/>
      <c r="E13" s="34"/>
      <c r="F13" s="34"/>
      <c r="G13" s="34"/>
      <c r="H13" s="34"/>
      <c r="I13" s="34"/>
      <c r="J13" s="9">
        <f>SUM(J11)</f>
        <v>1219.3900000000001</v>
      </c>
      <c r="K13" s="9">
        <f t="shared" ref="K13:R13" si="1">SUM(K11)</f>
        <v>1390.4744149999999</v>
      </c>
      <c r="L13" s="9">
        <f t="shared" si="1"/>
        <v>1708.0355549999999</v>
      </c>
      <c r="M13" s="9">
        <f t="shared" si="1"/>
        <v>1440.209535</v>
      </c>
      <c r="N13" s="9">
        <f t="shared" si="1"/>
        <v>1617.191</v>
      </c>
      <c r="O13" s="9">
        <f t="shared" si="1"/>
        <v>1899.459795</v>
      </c>
      <c r="P13" s="9">
        <f t="shared" si="1"/>
        <v>1616.1914999999999</v>
      </c>
      <c r="Q13" s="9">
        <f t="shared" si="1"/>
        <v>1920.41931</v>
      </c>
      <c r="R13" s="9">
        <f t="shared" si="1"/>
        <v>1619.479855</v>
      </c>
      <c r="S13" s="9">
        <f>SUM(S11)</f>
        <v>1770.2044550000001</v>
      </c>
      <c r="T13" s="9">
        <f>SUM(T11)</f>
        <v>1489.6448049999999</v>
      </c>
      <c r="U13" s="9">
        <f>SUM(U11)</f>
        <v>1699.179985</v>
      </c>
      <c r="V13" s="10">
        <f>SUM(V11)</f>
        <v>19389.880209999996</v>
      </c>
    </row>
    <row r="14" spans="1:22" ht="13.5" thickBo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4"/>
    </row>
    <row r="15" spans="1:22" x14ac:dyDescent="0.2">
      <c r="A15" s="2"/>
      <c r="B15" s="2"/>
      <c r="C15" s="2"/>
      <c r="D15" s="2"/>
      <c r="E15" s="2"/>
      <c r="F15" s="2"/>
      <c r="G15" s="2"/>
      <c r="H15" s="2"/>
      <c r="I15" s="2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4"/>
    </row>
    <row r="16" spans="1:22" x14ac:dyDescent="0.2">
      <c r="A16" s="30" t="s">
        <v>31</v>
      </c>
      <c r="B16" s="30"/>
      <c r="C16" s="30"/>
      <c r="D16" s="30"/>
      <c r="E16" s="30"/>
      <c r="F16" s="30"/>
      <c r="G16" s="30"/>
      <c r="H16" s="30"/>
      <c r="I16" s="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4"/>
    </row>
    <row r="17" spans="1:22" x14ac:dyDescent="0.2">
      <c r="A17" s="27" t="s">
        <v>29</v>
      </c>
      <c r="I17" s="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4"/>
    </row>
    <row r="18" spans="1:22" x14ac:dyDescent="0.2">
      <c r="A18" s="28" t="s">
        <v>28</v>
      </c>
    </row>
  </sheetData>
  <sortState ref="B6:V7">
    <sortCondition descending="1" ref="V6:V7"/>
  </sortState>
  <mergeCells count="13">
    <mergeCell ref="A16:H16"/>
    <mergeCell ref="V3:V4"/>
    <mergeCell ref="A9:I9"/>
    <mergeCell ref="A13:I1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InformacionGeneralAnual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2008-10-16T22:13:31Z</cp:lastPrinted>
  <dcterms:created xsi:type="dcterms:W3CDTF">2007-01-26T21:17:52Z</dcterms:created>
  <dcterms:modified xsi:type="dcterms:W3CDTF">2018-01-19T21:46:26Z</dcterms:modified>
</cp:coreProperties>
</file>