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2120" windowHeight="8580" activeTab="0"/>
  </bookViews>
  <sheets>
    <sheet name="InformacionGeneral 4 " sheetId="1" r:id="rId1"/>
  </sheets>
  <definedNames/>
  <calcPr fullCalcOnLoad="1"/>
</workbook>
</file>

<file path=xl/sharedStrings.xml><?xml version="1.0" encoding="utf-8"?>
<sst xmlns="http://schemas.openxmlformats.org/spreadsheetml/2006/main" count="846" uniqueCount="264">
  <si>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</si>
  <si>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</si>
  <si>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</si>
  <si>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</si>
  <si>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</si>
  <si>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</si>
  <si>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</si>
  <si>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</si>
  <si>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</si>
  <si>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CONCENTRACIÓN</t>
  </si>
  <si>
    <t>FUNDICIÓN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</si>
  <si>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</si>
  <si>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</si>
  <si>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</si>
  <si>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</si>
  <si>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</si>
  <si>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</si>
  <si>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</si>
  <si>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REFINACIÓN</t>
  </si>
  <si>
    <t>Cifras Preliminares</t>
  </si>
  <si>
    <t>LIMA</t>
  </si>
  <si>
    <t>MOQUEGUA</t>
  </si>
  <si>
    <t>REFINERÍA</t>
  </si>
  <si>
    <t>ILO</t>
  </si>
  <si>
    <t>PACOCHA</t>
  </si>
  <si>
    <t>LURIGANCHO</t>
  </si>
  <si>
    <t>LA FUNDICION</t>
  </si>
  <si>
    <t>REFINERIA DE ZINC CAJAMARQUILLA</t>
  </si>
  <si>
    <t>---</t>
  </si>
  <si>
    <t>REF.DE COBRE - ILO</t>
  </si>
  <si>
    <t>SOUTHERN PERU COPPER CORPORATION SUCURSAL DEL PERU</t>
  </si>
  <si>
    <t>RÉGIMEN GENERAL</t>
  </si>
  <si>
    <t>JUNIN</t>
  </si>
  <si>
    <t>YAULI</t>
  </si>
  <si>
    <r>
      <t>FUENTE:</t>
    </r>
    <r>
      <rPr>
        <sz val="10"/>
        <rFont val="Arial"/>
        <family val="2"/>
      </rPr>
      <t xml:space="preserve">  DIRECCIÓN GENERAL DE MINERÍA - DPM - Dirección de Promoción Minera</t>
    </r>
  </si>
  <si>
    <t>FLOTACIÓN</t>
  </si>
  <si>
    <t>PEQUEÑO PRODUCTOR MINERO</t>
  </si>
  <si>
    <t>AMAPOLA 5 S.A.C.</t>
  </si>
  <si>
    <t>AMAPOLA 5</t>
  </si>
  <si>
    <t>ANCASH</t>
  </si>
  <si>
    <t>AIJA</t>
  </si>
  <si>
    <t>LA MERCED</t>
  </si>
  <si>
    <t>CATALINA HUANCA SOCIEDAD MINERA S.A.C.</t>
  </si>
  <si>
    <t>CATALINA HUANCA</t>
  </si>
  <si>
    <t>AYACUCHO</t>
  </si>
  <si>
    <t>VICTOR FAJARDO</t>
  </si>
  <si>
    <t>CANARIA</t>
  </si>
  <si>
    <t>JULCANI</t>
  </si>
  <si>
    <t>HUANCAVELICA</t>
  </si>
  <si>
    <t>ANGARAES</t>
  </si>
  <si>
    <t>CCOCHACCASA</t>
  </si>
  <si>
    <t>ALPAMARCA</t>
  </si>
  <si>
    <t>SANTA BARBARA DE CARHUACAYAN</t>
  </si>
  <si>
    <t>PALLANGA</t>
  </si>
  <si>
    <t>COMPAÑIA MINERA ANTAMINA S.A.</t>
  </si>
  <si>
    <t>ANTAMINA</t>
  </si>
  <si>
    <t>HUARI</t>
  </si>
  <si>
    <t>SAN MARCOS</t>
  </si>
  <si>
    <t>COMPAÑIA MINERA ANTAPACCAY S.A.</t>
  </si>
  <si>
    <t>ANTAPACCAY 1</t>
  </si>
  <si>
    <t>CUSCO</t>
  </si>
  <si>
    <t>ESPINAR</t>
  </si>
  <si>
    <t>LIXIViACIÓN</t>
  </si>
  <si>
    <t>COMPAÑIA MINERA ARGENTUM S.A.</t>
  </si>
  <si>
    <t>MOROCOCHA</t>
  </si>
  <si>
    <t>MANUELITA</t>
  </si>
  <si>
    <t>ANTICONA</t>
  </si>
  <si>
    <t>COMPAÑIA MINERA ATACOCHA S.A.A.</t>
  </si>
  <si>
    <t>ATACOCHA</t>
  </si>
  <si>
    <t>PASCO</t>
  </si>
  <si>
    <t>SAN FRANCISCO DE ASIS DE YARUSYACAN</t>
  </si>
  <si>
    <t>COMPAÑIA MINERA CASAPALCA S.A.</t>
  </si>
  <si>
    <t>AMERICANA</t>
  </si>
  <si>
    <t>HUACHOCOLPA UNO</t>
  </si>
  <si>
    <t>HUACHOCOLPA</t>
  </si>
  <si>
    <t>COMPAÑIA MINERA CONDESTABLE S.A.</t>
  </si>
  <si>
    <t>ACUMULACION CONDESTABLE</t>
  </si>
  <si>
    <t>CAÑETE</t>
  </si>
  <si>
    <t>COAYLLO</t>
  </si>
  <si>
    <t>CERRO LINDO</t>
  </si>
  <si>
    <t>ICA</t>
  </si>
  <si>
    <t>CHINCHA</t>
  </si>
  <si>
    <t>CHAVIN</t>
  </si>
  <si>
    <t>MILPO Nº1</t>
  </si>
  <si>
    <t>YANACANCHA</t>
  </si>
  <si>
    <t>COMPAÑIA MINERA QUIRUVILCA S.A.</t>
  </si>
  <si>
    <t>QUIRUVILCA</t>
  </si>
  <si>
    <t>LA LIBERTAD</t>
  </si>
  <si>
    <t>SANTIAGO DE CHUCO</t>
  </si>
  <si>
    <t>COMPAÑIA MINERA RAURA S.A.</t>
  </si>
  <si>
    <t>ACUMULACION RAURA</t>
  </si>
  <si>
    <t>HUANUCO</t>
  </si>
  <si>
    <t>LAURICOCHA</t>
  </si>
  <si>
    <t>SAN MIGUEL DE CAURI</t>
  </si>
  <si>
    <t>COMPAÑIA MINERA SAN NICOLAS S.A.</t>
  </si>
  <si>
    <t>COLORADA</t>
  </si>
  <si>
    <t>CAJAMARCA</t>
  </si>
  <si>
    <t>HUALGAYOC</t>
  </si>
  <si>
    <t>MEJIA</t>
  </si>
  <si>
    <t>COMPAÑIA MINERA SAN VALENTIN S.A.</t>
  </si>
  <si>
    <t>SOLITARIA</t>
  </si>
  <si>
    <t>YAUYOS</t>
  </si>
  <si>
    <t>LARAOS</t>
  </si>
  <si>
    <t>COMPAÑIA MINERA SANTA LUISA S.A.</t>
  </si>
  <si>
    <t>SANTA LUISA</t>
  </si>
  <si>
    <t>BOLOGNESI</t>
  </si>
  <si>
    <t>HUALLANCA</t>
  </si>
  <si>
    <t>EL RECUERDO</t>
  </si>
  <si>
    <t>CONSORCIO DE INGENIEROS EJECUTORES MINEROS S.A.</t>
  </si>
  <si>
    <t>TACAZA</t>
  </si>
  <si>
    <t>PUNO</t>
  </si>
  <si>
    <t>LAMPA</t>
  </si>
  <si>
    <t>SANTA LUCIA</t>
  </si>
  <si>
    <t>CORPORACION MINERA LIBRA S.A.C.</t>
  </si>
  <si>
    <t>MARCONA</t>
  </si>
  <si>
    <t>COBRIZA 1126</t>
  </si>
  <si>
    <t>CHURCAMPA</t>
  </si>
  <si>
    <t>SAN PEDRO DE CORIS</t>
  </si>
  <si>
    <t>EMPRESA ADMINISTRADORA CERRO S.A.C.</t>
  </si>
  <si>
    <t>CERRO DE PASCO</t>
  </si>
  <si>
    <t>SIMON BOLIVAR</t>
  </si>
  <si>
    <t>EMPRESA ADMINISTRADORA CHUNGAR S.A.C.</t>
  </si>
  <si>
    <t>ANIMON</t>
  </si>
  <si>
    <t>HUAYLLAY</t>
  </si>
  <si>
    <t>EMPRESA MINERA LOS QUENUALES S.A.</t>
  </si>
  <si>
    <t>ACUMULACION ISCAYCRUZ</t>
  </si>
  <si>
    <t>OYON</t>
  </si>
  <si>
    <t>CASAPALCA-6</t>
  </si>
  <si>
    <t>HUAROCHIRI</t>
  </si>
  <si>
    <t>CHICLA</t>
  </si>
  <si>
    <t>CASAPALCA-8</t>
  </si>
  <si>
    <t>SANTIAGO</t>
  </si>
  <si>
    <t>GOLD FIELDS LA CIMA S.A.</t>
  </si>
  <si>
    <t>CAROLINA Nº1</t>
  </si>
  <si>
    <t>AQUIA</t>
  </si>
  <si>
    <t>AREQUIPA</t>
  </si>
  <si>
    <t>MINERA BATEAS S.A.C.</t>
  </si>
  <si>
    <t>SAN CRISTOBAL</t>
  </si>
  <si>
    <t>CAYLLOMA</t>
  </si>
  <si>
    <t>MINERA CHINALCO PERÚ S.A.</t>
  </si>
  <si>
    <t>TOROMOCHO</t>
  </si>
  <si>
    <t>MINERA COLQUISIRI S.A.</t>
  </si>
  <si>
    <t>MARIA TERESA</t>
  </si>
  <si>
    <t>HUARAL</t>
  </si>
  <si>
    <t>CARAVELI</t>
  </si>
  <si>
    <t>MINERA DON ELISEO S.A.C.</t>
  </si>
  <si>
    <t>PISCO</t>
  </si>
  <si>
    <t>HUMAY</t>
  </si>
  <si>
    <t>MINERA HUINAC S.A.C.</t>
  </si>
  <si>
    <t>ADMIRADA-ATILA</t>
  </si>
  <si>
    <t>MINERA PAMPA DE COBRE S.A.</t>
  </si>
  <si>
    <t>MINAS DE COBRE CHAPI</t>
  </si>
  <si>
    <t>GENERAL SANCHEZ CERRO</t>
  </si>
  <si>
    <t>LA CAPILLA</t>
  </si>
  <si>
    <t>MINERA SANTA ENMA S.A.C.</t>
  </si>
  <si>
    <t>CINCO CRUCES</t>
  </si>
  <si>
    <t>EL CARMEN</t>
  </si>
  <si>
    <t>MINERA SHUNTUR S.A.C.</t>
  </si>
  <si>
    <t>SHUNTUR</t>
  </si>
  <si>
    <t>HUARAZ</t>
  </si>
  <si>
    <t>PIRA</t>
  </si>
  <si>
    <t>MINERA TITAN DEL PERU S.R.L.</t>
  </si>
  <si>
    <t>BELEN</t>
  </si>
  <si>
    <t>CHALA</t>
  </si>
  <si>
    <t>NYRSTAR ANCASH S.A.</t>
  </si>
  <si>
    <t>CONTONGA</t>
  </si>
  <si>
    <t>HUACHIS</t>
  </si>
  <si>
    <t>PAN AMERICAN SILVER HUARON S.A.</t>
  </si>
  <si>
    <t>HUARON</t>
  </si>
  <si>
    <t>PROCESADORA SANTA ANA S.A.C.</t>
  </si>
  <si>
    <t>ZORRO I 2008</t>
  </si>
  <si>
    <t>S.M.R.L. GOTAS DE ORO</t>
  </si>
  <si>
    <t>EL SOL NACIENTE TERCERO</t>
  </si>
  <si>
    <t>SOCIEDAD MINERA AUSTRIA DUVAZ S.A.C.</t>
  </si>
  <si>
    <t>AUSTRIA DUVAZ</t>
  </si>
  <si>
    <t>SOCIEDAD MINERA CERRO VERDE S.A.A.</t>
  </si>
  <si>
    <t>CERRO VERDE 1,2,3</t>
  </si>
  <si>
    <t>YARABAMBA</t>
  </si>
  <si>
    <t>SOCIEDAD MINERA CORONA S.A.</t>
  </si>
  <si>
    <t>ACUMULACION YAURICOCHA</t>
  </si>
  <si>
    <t>SOCIEDAD MINERA EL BROCAL S.A.A.</t>
  </si>
  <si>
    <t>COLQUIJIRCA N°1</t>
  </si>
  <si>
    <t>ACUMULACION CUAJONE</t>
  </si>
  <si>
    <t>MARISCAL NIETO</t>
  </si>
  <si>
    <t>TORATA</t>
  </si>
  <si>
    <t>TACNA</t>
  </si>
  <si>
    <t>JORGE BASADRE</t>
  </si>
  <si>
    <t>ILABAYA</t>
  </si>
  <si>
    <t>TREVALI PERU S.A.C.</t>
  </si>
  <si>
    <t>UNIDAD SANTANDER</t>
  </si>
  <si>
    <t>SANTA CRUZ DE ANDAMARCA</t>
  </si>
  <si>
    <t>VOLCAN COMPAÑÍA MINERA S.A.A.</t>
  </si>
  <si>
    <t>ANDAYCHAGUA</t>
  </si>
  <si>
    <t>HUAY-HUAY</t>
  </si>
  <si>
    <t>TICLIO</t>
  </si>
  <si>
    <t>CARAHUACRA</t>
  </si>
  <si>
    <t>COLOMBIA Y SOCAVON SANTA ROSA</t>
  </si>
  <si>
    <t>CORPORACION MINERA CASTROVIRREYNA S.A</t>
  </si>
  <si>
    <t>N 1 RELIQUIAS</t>
  </si>
  <si>
    <t>CASTROVIRREYNA</t>
  </si>
  <si>
    <t>DOE RUN PERU S.R.L. EN LIQUIDACION EN MARCHA</t>
  </si>
  <si>
    <t>MILPO ANDINA PERU S.A.C.</t>
  </si>
  <si>
    <t>HUDBAY PERU S.A.C.</t>
  </si>
  <si>
    <t>CHUMBIVILCAS</t>
  </si>
  <si>
    <t>VELILLE</t>
  </si>
  <si>
    <t>ACUMULACION TOQUEPALA</t>
  </si>
  <si>
    <t>COMPAÑIA MINERA ZELTA S.A.C.</t>
  </si>
  <si>
    <t>ZELTA</t>
  </si>
  <si>
    <t>SALAVERRY</t>
  </si>
  <si>
    <t>PARARRAYO</t>
  </si>
  <si>
    <t>WCBS LLC PERU S.A.C.</t>
  </si>
  <si>
    <t>DOÑA ANGELINA UNO</t>
  </si>
  <si>
    <t>EMPRESA MINERA MINAS ICAS S.A.C.</t>
  </si>
  <si>
    <t>NASCA</t>
  </si>
  <si>
    <t>PLANTA CONCENTRADORA MARIA MERCEDES S.A.C.</t>
  </si>
  <si>
    <t>ROBERTINA UNO</t>
  </si>
  <si>
    <t>PAUCARTAMBO</t>
  </si>
  <si>
    <t>ROBERTINA DOS</t>
  </si>
  <si>
    <t>COMPAÑÍA MINERA MILPO S.A.A.</t>
  </si>
  <si>
    <t>ACUMULACION TICLIO</t>
  </si>
  <si>
    <t>ACUMULACION ANDAYCHAGUA</t>
  </si>
  <si>
    <t>COMPAÑÍA DE MINAS BUENAVENTURA S.A.A.</t>
  </si>
  <si>
    <t>ICA Nº 1 DE CLARITA FIN</t>
  </si>
  <si>
    <t>COMPAÑIA MINERA KOLPA S.A.</t>
  </si>
  <si>
    <t>SAN PEDRO</t>
  </si>
  <si>
    <t>ACUMULACION ANIMON</t>
  </si>
  <si>
    <t>CONSTANCIA</t>
  </si>
  <si>
    <t>MINERA LAS BAMBAS S.A.</t>
  </si>
  <si>
    <t>FERROBAMBA</t>
  </si>
  <si>
    <t>APURIMAC</t>
  </si>
  <si>
    <t>COTABAMBAS</t>
  </si>
  <si>
    <t>CHALLHUAHUACHO</t>
  </si>
  <si>
    <t>PRODUCCIÓN MINERA METÁLICA DE COBRE (TMF) - 2016/2015</t>
  </si>
  <si>
    <t>AC AGREGADOS S.A.</t>
  </si>
  <si>
    <t>AREQUIPA-M</t>
  </si>
  <si>
    <t>CARHUAZ</t>
  </si>
  <si>
    <t>SAN MIGUEL DE ACO</t>
  </si>
  <si>
    <t>COMPAÑIA MINERA CHUNGAR S.A.C.</t>
  </si>
  <si>
    <t>MINAS ICAS II</t>
  </si>
  <si>
    <t>MINERA CUPRIFERA G.J. PICKMANN E.I.R.L.</t>
  </si>
  <si>
    <t>NANCY</t>
  </si>
  <si>
    <t>BELLA UNION</t>
  </si>
  <si>
    <t>MINERA FERCAR E.I.R.L.</t>
  </si>
  <si>
    <t>RAQUEL</t>
  </si>
  <si>
    <t>YAUCA DEL ROSARIO</t>
  </si>
  <si>
    <t>ROBERTINA TRES B</t>
  </si>
  <si>
    <t>SOCIEDAD MINERA DE RECURSOS LINCEARES MAGISTRAL DE HUARAZ S.A.C.</t>
  </si>
  <si>
    <t>VOTORANTIM METAIS CAJAMARQUILLA S.A.</t>
  </si>
  <si>
    <t>C.M.LA OROYA-REFINACION 1 Y 2</t>
  </si>
  <si>
    <t>LA OROYA</t>
  </si>
  <si>
    <t>MINERA AURIFERA HH PICKMANN E.I.R.L.</t>
  </si>
  <si>
    <t>JESUS</t>
  </si>
  <si>
    <t>PROCESADORA COSTA SUR S.A.C.</t>
  </si>
  <si>
    <t>RAUL 40</t>
  </si>
  <si>
    <t>HUANUHUANU</t>
  </si>
  <si>
    <t>MORADA</t>
  </si>
  <si>
    <t>TOTAL - ABRIL</t>
  </si>
  <si>
    <t>TOTAL ACUMULADO ENERO - ABRIL</t>
  </si>
  <si>
    <t>TOTAL COMPARADO ACUMULADO - ENERO - ABRIL</t>
  </si>
  <si>
    <t>Var. % 2016/2015 - ABRIL</t>
  </si>
  <si>
    <t>Var. % 2016/2015 - ENERO - ABRIL</t>
  </si>
  <si>
    <t>COMPAÑIA MINERA VALOR S.A.</t>
  </si>
  <si>
    <t>GRAVIMETRÍA</t>
  </si>
  <si>
    <t>ACUMULACION CERRO</t>
  </si>
</sst>
</file>

<file path=xl/styles.xml><?xml version="1.0" encoding="utf-8"?>
<styleSheet xmlns="http://schemas.openxmlformats.org/spreadsheetml/2006/main">
  <numFmts count="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Georgia"/>
      <family val="1"/>
    </font>
    <font>
      <sz val="8"/>
      <name val="Arial"/>
      <family val="2"/>
    </font>
    <font>
      <b/>
      <sz val="14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B05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/>
      <top style="medium"/>
      <bottom style="thin">
        <color indexed="23"/>
      </bottom>
    </border>
    <border>
      <left/>
      <right style="thin">
        <color indexed="23"/>
      </right>
      <top style="thin">
        <color indexed="23"/>
      </top>
      <bottom style="medium"/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/>
      <top style="thin">
        <color indexed="23"/>
      </top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3" fontId="4" fillId="0" borderId="10" xfId="0" applyNumberFormat="1" applyFont="1" applyBorder="1" applyAlignment="1">
      <alignment horizontal="right" vertical="center"/>
    </xf>
    <xf numFmtId="3" fontId="4" fillId="33" borderId="10" xfId="0" applyNumberFormat="1" applyFont="1" applyFill="1" applyBorder="1" applyAlignment="1">
      <alignment horizontal="right" vertical="center"/>
    </xf>
    <xf numFmtId="3" fontId="4" fillId="34" borderId="10" xfId="0" applyNumberFormat="1" applyFont="1" applyFill="1" applyBorder="1" applyAlignment="1">
      <alignment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3" fontId="4" fillId="0" borderId="13" xfId="0" applyNumberFormat="1" applyFont="1" applyBorder="1" applyAlignment="1">
      <alignment horizontal="right" vertical="center"/>
    </xf>
    <xf numFmtId="3" fontId="4" fillId="33" borderId="14" xfId="0" applyNumberFormat="1" applyFont="1" applyFill="1" applyBorder="1" applyAlignment="1">
      <alignment horizontal="right" vertical="center"/>
    </xf>
    <xf numFmtId="3" fontId="4" fillId="34" borderId="13" xfId="0" applyNumberFormat="1" applyFont="1" applyFill="1" applyBorder="1" applyAlignment="1">
      <alignment wrapText="1"/>
    </xf>
    <xf numFmtId="3" fontId="4" fillId="34" borderId="14" xfId="0" applyNumberFormat="1" applyFont="1" applyFill="1" applyBorder="1" applyAlignment="1">
      <alignment wrapText="1"/>
    </xf>
    <xf numFmtId="3" fontId="4" fillId="34" borderId="15" xfId="0" applyNumberFormat="1" applyFont="1" applyFill="1" applyBorder="1" applyAlignment="1">
      <alignment wrapText="1"/>
    </xf>
    <xf numFmtId="3" fontId="4" fillId="34" borderId="16" xfId="0" applyNumberFormat="1" applyFont="1" applyFill="1" applyBorder="1" applyAlignment="1">
      <alignment wrapText="1"/>
    </xf>
    <xf numFmtId="3" fontId="4" fillId="34" borderId="17" xfId="0" applyNumberFormat="1" applyFont="1" applyFill="1" applyBorder="1" applyAlignment="1">
      <alignment wrapText="1"/>
    </xf>
    <xf numFmtId="4" fontId="3" fillId="0" borderId="12" xfId="0" applyNumberFormat="1" applyFont="1" applyBorder="1" applyAlignment="1">
      <alignment/>
    </xf>
    <xf numFmtId="3" fontId="3" fillId="0" borderId="12" xfId="0" applyNumberFormat="1" applyFont="1" applyBorder="1" applyAlignment="1">
      <alignment/>
    </xf>
    <xf numFmtId="4" fontId="4" fillId="34" borderId="12" xfId="0" applyNumberFormat="1" applyFont="1" applyFill="1" applyBorder="1" applyAlignment="1">
      <alignment/>
    </xf>
    <xf numFmtId="0" fontId="2" fillId="34" borderId="18" xfId="0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4" fontId="3" fillId="0" borderId="14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4" fontId="4" fillId="34" borderId="14" xfId="0" applyNumberFormat="1" applyFont="1" applyFill="1" applyBorder="1" applyAlignment="1">
      <alignment/>
    </xf>
    <xf numFmtId="4" fontId="4" fillId="34" borderId="20" xfId="0" applyNumberFormat="1" applyFont="1" applyFill="1" applyBorder="1" applyAlignment="1">
      <alignment/>
    </xf>
    <xf numFmtId="4" fontId="4" fillId="34" borderId="17" xfId="0" applyNumberFormat="1" applyFont="1" applyFill="1" applyBorder="1" applyAlignment="1">
      <alignment/>
    </xf>
    <xf numFmtId="4" fontId="3" fillId="0" borderId="12" xfId="0" applyNumberFormat="1" applyFont="1" applyBorder="1" applyAlignment="1" quotePrefix="1">
      <alignment horizontal="right"/>
    </xf>
    <xf numFmtId="4" fontId="3" fillId="0" borderId="14" xfId="0" applyNumberFormat="1" applyFont="1" applyBorder="1" applyAlignment="1" quotePrefix="1">
      <alignment horizontal="right"/>
    </xf>
    <xf numFmtId="0" fontId="0" fillId="0" borderId="10" xfId="0" applyBorder="1" applyAlignment="1">
      <alignment/>
    </xf>
    <xf numFmtId="3" fontId="3" fillId="0" borderId="10" xfId="0" applyNumberFormat="1" applyFont="1" applyBorder="1" applyAlignment="1">
      <alignment horizontal="right"/>
    </xf>
    <xf numFmtId="3" fontId="3" fillId="33" borderId="10" xfId="0" applyNumberFormat="1" applyFont="1" applyFill="1" applyBorder="1" applyAlignment="1">
      <alignment horizontal="right"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3" fontId="3" fillId="0" borderId="13" xfId="0" applyNumberFormat="1" applyFont="1" applyBorder="1" applyAlignment="1">
      <alignment horizontal="right"/>
    </xf>
    <xf numFmtId="3" fontId="3" fillId="33" borderId="14" xfId="0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0" fontId="2" fillId="34" borderId="21" xfId="0" applyFont="1" applyFill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center" vertical="center" wrapText="1"/>
    </xf>
    <xf numFmtId="0" fontId="2" fillId="34" borderId="23" xfId="0" applyFont="1" applyFill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2" fillId="0" borderId="0" xfId="0" applyFont="1" applyAlignment="1">
      <alignment/>
    </xf>
    <xf numFmtId="0" fontId="0" fillId="35" borderId="0" xfId="0" applyFill="1" applyAlignment="1">
      <alignment/>
    </xf>
    <xf numFmtId="0" fontId="5" fillId="34" borderId="15" xfId="0" applyFont="1" applyFill="1" applyBorder="1" applyAlignment="1">
      <alignment horizontal="center" wrapText="1"/>
    </xf>
    <xf numFmtId="0" fontId="5" fillId="34" borderId="16" xfId="0" applyFont="1" applyFill="1" applyBorder="1" applyAlignment="1">
      <alignment horizontal="center" wrapText="1"/>
    </xf>
    <xf numFmtId="0" fontId="5" fillId="34" borderId="24" xfId="0" applyFont="1" applyFill="1" applyBorder="1" applyAlignment="1">
      <alignment horizontal="center" wrapText="1"/>
    </xf>
    <xf numFmtId="0" fontId="2" fillId="34" borderId="25" xfId="0" applyFont="1" applyFill="1" applyBorder="1" applyAlignment="1">
      <alignment horizontal="center" vertical="center" wrapText="1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wrapText="1"/>
    </xf>
    <xf numFmtId="0" fontId="5" fillId="34" borderId="10" xfId="0" applyFont="1" applyFill="1" applyBorder="1" applyAlignment="1">
      <alignment horizontal="center" wrapText="1"/>
    </xf>
    <xf numFmtId="0" fontId="5" fillId="34" borderId="11" xfId="0" applyFont="1" applyFill="1" applyBorder="1" applyAlignment="1">
      <alignment horizontal="center" wrapText="1"/>
    </xf>
    <xf numFmtId="0" fontId="5" fillId="34" borderId="13" xfId="0" applyFont="1" applyFill="1" applyBorder="1" applyAlignment="1" applyProtection="1">
      <alignment horizontal="center"/>
      <protection locked="0"/>
    </xf>
    <xf numFmtId="0" fontId="5" fillId="34" borderId="10" xfId="0" applyFont="1" applyFill="1" applyBorder="1" applyAlignment="1" applyProtection="1">
      <alignment horizontal="center"/>
      <protection locked="0"/>
    </xf>
    <xf numFmtId="0" fontId="5" fillId="34" borderId="11" xfId="0" applyFont="1" applyFill="1" applyBorder="1" applyAlignment="1" applyProtection="1">
      <alignment horizontal="center"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95"/>
  <sheetViews>
    <sheetView showGridLines="0" tabSelected="1" zoomScale="75" zoomScaleNormal="75" zoomScalePageLayoutView="0" workbookViewId="0" topLeftCell="A1">
      <selection activeCell="A2" sqref="A2"/>
    </sheetView>
  </sheetViews>
  <sheetFormatPr defaultColWidth="11.421875" defaultRowHeight="12.75"/>
  <cols>
    <col min="1" max="1" width="18.7109375" style="1" customWidth="1"/>
    <col min="2" max="2" width="14.00390625" style="1" bestFit="1" customWidth="1"/>
    <col min="3" max="3" width="32.7109375" style="1" bestFit="1" customWidth="1"/>
    <col min="4" max="4" width="73.57421875" style="1" bestFit="1" customWidth="1"/>
    <col min="5" max="5" width="35.57421875" style="1" bestFit="1" customWidth="1"/>
    <col min="6" max="6" width="16.57421875" style="1" customWidth="1"/>
    <col min="7" max="7" width="26.7109375" style="1" hidden="1" customWidth="1"/>
    <col min="8" max="8" width="22.00390625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1" width="14.28125" style="1" bestFit="1" customWidth="1"/>
    <col min="22" max="22" width="14.140625" style="1" customWidth="1"/>
    <col min="23" max="16384" width="11.421875" style="1" customWidth="1"/>
  </cols>
  <sheetData>
    <row r="1" ht="17.25">
      <c r="A1" s="46" t="s">
        <v>232</v>
      </c>
    </row>
    <row r="2" ht="13.5" thickBot="1">
      <c r="A2" s="53"/>
    </row>
    <row r="3" spans="1:22" ht="13.5" thickBot="1">
      <c r="A3" s="47"/>
      <c r="I3" s="57">
        <v>2016</v>
      </c>
      <c r="J3" s="58"/>
      <c r="K3" s="58"/>
      <c r="L3" s="58"/>
      <c r="M3" s="58"/>
      <c r="N3" s="59"/>
      <c r="O3" s="57">
        <v>2015</v>
      </c>
      <c r="P3" s="58"/>
      <c r="Q3" s="58"/>
      <c r="R3" s="58"/>
      <c r="S3" s="58"/>
      <c r="T3" s="59"/>
      <c r="U3" s="5"/>
      <c r="V3" s="5"/>
    </row>
    <row r="4" spans="1:22" ht="73.5" customHeight="1">
      <c r="A4" s="48" t="s">
        <v>0</v>
      </c>
      <c r="B4" s="29" t="s">
        <v>1</v>
      </c>
      <c r="C4" s="29" t="s">
        <v>11</v>
      </c>
      <c r="D4" s="29" t="s">
        <v>2</v>
      </c>
      <c r="E4" s="29" t="s">
        <v>3</v>
      </c>
      <c r="F4" s="29" t="s">
        <v>4</v>
      </c>
      <c r="G4" s="29" t="s">
        <v>5</v>
      </c>
      <c r="H4" s="30" t="s">
        <v>6</v>
      </c>
      <c r="I4" s="48" t="s">
        <v>12</v>
      </c>
      <c r="J4" s="29" t="s">
        <v>7</v>
      </c>
      <c r="K4" s="29" t="s">
        <v>256</v>
      </c>
      <c r="L4" s="29" t="s">
        <v>13</v>
      </c>
      <c r="M4" s="29" t="s">
        <v>8</v>
      </c>
      <c r="N4" s="49" t="s">
        <v>257</v>
      </c>
      <c r="O4" s="48" t="s">
        <v>14</v>
      </c>
      <c r="P4" s="29" t="s">
        <v>15</v>
      </c>
      <c r="Q4" s="29" t="s">
        <v>256</v>
      </c>
      <c r="R4" s="29" t="s">
        <v>16</v>
      </c>
      <c r="S4" s="29" t="s">
        <v>17</v>
      </c>
      <c r="T4" s="49" t="s">
        <v>258</v>
      </c>
      <c r="U4" s="50" t="s">
        <v>259</v>
      </c>
      <c r="V4" s="49" t="s">
        <v>260</v>
      </c>
    </row>
    <row r="5" spans="1:22" ht="12.75">
      <c r="A5" s="17"/>
      <c r="B5" s="10"/>
      <c r="C5" s="10"/>
      <c r="D5" s="10"/>
      <c r="E5" s="10"/>
      <c r="F5" s="10"/>
      <c r="G5" s="10"/>
      <c r="H5" s="15"/>
      <c r="I5" s="17"/>
      <c r="J5" s="10"/>
      <c r="K5" s="11"/>
      <c r="L5" s="10"/>
      <c r="M5" s="10"/>
      <c r="N5" s="18"/>
      <c r="O5" s="17"/>
      <c r="P5" s="10"/>
      <c r="Q5" s="11"/>
      <c r="R5" s="10"/>
      <c r="S5" s="10"/>
      <c r="T5" s="18"/>
      <c r="U5" s="16"/>
      <c r="V5" s="31"/>
    </row>
    <row r="6" spans="1:22" ht="15">
      <c r="A6" s="42" t="s">
        <v>9</v>
      </c>
      <c r="B6" s="39" t="s">
        <v>35</v>
      </c>
      <c r="C6" s="39" t="s">
        <v>36</v>
      </c>
      <c r="D6" s="39" t="s">
        <v>233</v>
      </c>
      <c r="E6" s="39" t="s">
        <v>234</v>
      </c>
      <c r="F6" s="39" t="s">
        <v>39</v>
      </c>
      <c r="G6" s="39" t="s">
        <v>235</v>
      </c>
      <c r="H6" s="43" t="s">
        <v>236</v>
      </c>
      <c r="I6" s="44">
        <v>0</v>
      </c>
      <c r="J6" s="40">
        <v>0</v>
      </c>
      <c r="K6" s="41">
        <v>0</v>
      </c>
      <c r="L6" s="40">
        <v>24.439472</v>
      </c>
      <c r="M6" s="40">
        <v>14.843412</v>
      </c>
      <c r="N6" s="45">
        <v>39.282884</v>
      </c>
      <c r="O6" s="44">
        <v>0</v>
      </c>
      <c r="P6" s="40">
        <v>0</v>
      </c>
      <c r="Q6" s="41">
        <v>0</v>
      </c>
      <c r="R6" s="40">
        <v>0</v>
      </c>
      <c r="S6" s="40">
        <v>0</v>
      </c>
      <c r="T6" s="45">
        <v>0</v>
      </c>
      <c r="U6" s="37" t="s">
        <v>28</v>
      </c>
      <c r="V6" s="38" t="s">
        <v>28</v>
      </c>
    </row>
    <row r="7" spans="1:22" ht="15">
      <c r="A7" s="42" t="s">
        <v>9</v>
      </c>
      <c r="B7" s="39" t="s">
        <v>35</v>
      </c>
      <c r="C7" s="39" t="s">
        <v>36</v>
      </c>
      <c r="D7" s="39" t="s">
        <v>37</v>
      </c>
      <c r="E7" s="39" t="s">
        <v>38</v>
      </c>
      <c r="F7" s="39" t="s">
        <v>39</v>
      </c>
      <c r="G7" s="39" t="s">
        <v>40</v>
      </c>
      <c r="H7" s="43" t="s">
        <v>41</v>
      </c>
      <c r="I7" s="44">
        <v>0</v>
      </c>
      <c r="J7" s="40">
        <v>0</v>
      </c>
      <c r="K7" s="41">
        <v>0</v>
      </c>
      <c r="L7" s="40">
        <v>7.608541</v>
      </c>
      <c r="M7" s="40">
        <v>27.589964</v>
      </c>
      <c r="N7" s="45">
        <v>35.198504</v>
      </c>
      <c r="O7" s="44">
        <v>0</v>
      </c>
      <c r="P7" s="40">
        <v>0</v>
      </c>
      <c r="Q7" s="41">
        <v>0</v>
      </c>
      <c r="R7" s="40">
        <v>0</v>
      </c>
      <c r="S7" s="40">
        <v>24.890739</v>
      </c>
      <c r="T7" s="45">
        <v>24.890739</v>
      </c>
      <c r="U7" s="37" t="s">
        <v>28</v>
      </c>
      <c r="V7" s="32">
        <f>+((N7/T7)-1)*100</f>
        <v>41.412048874884746</v>
      </c>
    </row>
    <row r="8" spans="1:22" ht="15">
      <c r="A8" s="42" t="s">
        <v>9</v>
      </c>
      <c r="B8" s="39" t="s">
        <v>35</v>
      </c>
      <c r="C8" s="39" t="s">
        <v>31</v>
      </c>
      <c r="D8" s="39" t="s">
        <v>42</v>
      </c>
      <c r="E8" s="39" t="s">
        <v>43</v>
      </c>
      <c r="F8" s="39" t="s">
        <v>44</v>
      </c>
      <c r="G8" s="39" t="s">
        <v>45</v>
      </c>
      <c r="H8" s="43" t="s">
        <v>46</v>
      </c>
      <c r="I8" s="44">
        <v>0</v>
      </c>
      <c r="J8" s="40">
        <v>57.717678</v>
      </c>
      <c r="K8" s="41">
        <v>57.717678</v>
      </c>
      <c r="L8" s="40">
        <v>0</v>
      </c>
      <c r="M8" s="40">
        <v>215.030938</v>
      </c>
      <c r="N8" s="45">
        <v>215.030938</v>
      </c>
      <c r="O8" s="44">
        <v>0</v>
      </c>
      <c r="P8" s="40">
        <v>28.726375</v>
      </c>
      <c r="Q8" s="41">
        <v>28.726375</v>
      </c>
      <c r="R8" s="40">
        <v>0</v>
      </c>
      <c r="S8" s="40">
        <v>102.035812</v>
      </c>
      <c r="T8" s="45">
        <v>102.035812</v>
      </c>
      <c r="U8" s="37" t="s">
        <v>28</v>
      </c>
      <c r="V8" s="38" t="s">
        <v>28</v>
      </c>
    </row>
    <row r="9" spans="1:22" ht="15">
      <c r="A9" s="42" t="s">
        <v>9</v>
      </c>
      <c r="B9" s="39" t="s">
        <v>35</v>
      </c>
      <c r="C9" s="39" t="s">
        <v>31</v>
      </c>
      <c r="D9" s="39" t="s">
        <v>221</v>
      </c>
      <c r="E9" s="39" t="s">
        <v>47</v>
      </c>
      <c r="F9" s="39" t="s">
        <v>48</v>
      </c>
      <c r="G9" s="39" t="s">
        <v>49</v>
      </c>
      <c r="H9" s="43" t="s">
        <v>50</v>
      </c>
      <c r="I9" s="44">
        <v>0</v>
      </c>
      <c r="J9" s="40">
        <v>23.502378</v>
      </c>
      <c r="K9" s="41">
        <v>23.502378</v>
      </c>
      <c r="L9" s="40">
        <v>0</v>
      </c>
      <c r="M9" s="40">
        <v>99.490231</v>
      </c>
      <c r="N9" s="45">
        <v>99.490231</v>
      </c>
      <c r="O9" s="44">
        <v>0</v>
      </c>
      <c r="P9" s="40">
        <v>28.825112</v>
      </c>
      <c r="Q9" s="41">
        <v>28.825112</v>
      </c>
      <c r="R9" s="40">
        <v>0</v>
      </c>
      <c r="S9" s="40">
        <v>122.353235</v>
      </c>
      <c r="T9" s="45">
        <v>122.353235</v>
      </c>
      <c r="U9" s="26">
        <f aca="true" t="shared" si="0" ref="U8:U13">+((K9/Q9)-1)*100</f>
        <v>-18.46561428798612</v>
      </c>
      <c r="V9" s="32">
        <f>+((N9/T9)-1)*100</f>
        <v>-18.686064164956495</v>
      </c>
    </row>
    <row r="10" spans="1:22" ht="15">
      <c r="A10" s="42" t="s">
        <v>9</v>
      </c>
      <c r="B10" s="39" t="s">
        <v>35</v>
      </c>
      <c r="C10" s="39" t="s">
        <v>31</v>
      </c>
      <c r="D10" s="39" t="s">
        <v>54</v>
      </c>
      <c r="E10" s="39" t="s">
        <v>55</v>
      </c>
      <c r="F10" s="39" t="s">
        <v>39</v>
      </c>
      <c r="G10" s="39" t="s">
        <v>56</v>
      </c>
      <c r="H10" s="43" t="s">
        <v>57</v>
      </c>
      <c r="I10" s="44">
        <v>35317.671432</v>
      </c>
      <c r="J10" s="40">
        <v>408.040562</v>
      </c>
      <c r="K10" s="41">
        <v>35725.711994</v>
      </c>
      <c r="L10" s="40">
        <v>144209.464352</v>
      </c>
      <c r="M10" s="40">
        <v>4287.41224</v>
      </c>
      <c r="N10" s="45">
        <v>148496.876592</v>
      </c>
      <c r="O10" s="44">
        <v>26237.808</v>
      </c>
      <c r="P10" s="40">
        <v>2083.6901</v>
      </c>
      <c r="Q10" s="41">
        <v>28321.4981</v>
      </c>
      <c r="R10" s="40">
        <v>108486.1838</v>
      </c>
      <c r="S10" s="40">
        <v>6948.8571</v>
      </c>
      <c r="T10" s="45">
        <v>115435.0409</v>
      </c>
      <c r="U10" s="26">
        <f aca="true" t="shared" si="1" ref="U10:U73">+((K10/Q10)-1)*100</f>
        <v>26.143440109900105</v>
      </c>
      <c r="V10" s="32">
        <f aca="true" t="shared" si="2" ref="V10:V73">+((N10/T10)-1)*100</f>
        <v>28.64107417836934</v>
      </c>
    </row>
    <row r="11" spans="1:22" ht="15">
      <c r="A11" s="42" t="s">
        <v>9</v>
      </c>
      <c r="B11" s="39" t="s">
        <v>35</v>
      </c>
      <c r="C11" s="39" t="s">
        <v>31</v>
      </c>
      <c r="D11" s="39" t="s">
        <v>58</v>
      </c>
      <c r="E11" s="51" t="s">
        <v>59</v>
      </c>
      <c r="F11" s="39" t="s">
        <v>60</v>
      </c>
      <c r="G11" s="39" t="s">
        <v>61</v>
      </c>
      <c r="H11" s="43" t="s">
        <v>61</v>
      </c>
      <c r="I11" s="44">
        <v>17392.663</v>
      </c>
      <c r="J11" s="40">
        <v>0</v>
      </c>
      <c r="K11" s="41">
        <v>17392.663</v>
      </c>
      <c r="L11" s="40">
        <v>65840.9124</v>
      </c>
      <c r="M11" s="40">
        <v>0</v>
      </c>
      <c r="N11" s="45">
        <v>65840.9124</v>
      </c>
      <c r="O11" s="44">
        <v>13253.40588</v>
      </c>
      <c r="P11" s="40">
        <v>0</v>
      </c>
      <c r="Q11" s="41">
        <v>13253.40588</v>
      </c>
      <c r="R11" s="40">
        <v>51093.30412</v>
      </c>
      <c r="S11" s="40">
        <v>0</v>
      </c>
      <c r="T11" s="45">
        <v>51093.30412</v>
      </c>
      <c r="U11" s="26">
        <f t="shared" si="1"/>
        <v>31.231648358753805</v>
      </c>
      <c r="V11" s="32">
        <f t="shared" si="2"/>
        <v>28.864072375047645</v>
      </c>
    </row>
    <row r="12" spans="1:22" ht="15">
      <c r="A12" s="42" t="s">
        <v>9</v>
      </c>
      <c r="B12" s="39" t="s">
        <v>35</v>
      </c>
      <c r="C12" s="39" t="s">
        <v>31</v>
      </c>
      <c r="D12" s="39" t="s">
        <v>63</v>
      </c>
      <c r="E12" s="39" t="s">
        <v>64</v>
      </c>
      <c r="F12" s="39" t="s">
        <v>32</v>
      </c>
      <c r="G12" s="39" t="s">
        <v>33</v>
      </c>
      <c r="H12" s="43" t="s">
        <v>64</v>
      </c>
      <c r="I12" s="44">
        <v>367.961482</v>
      </c>
      <c r="J12" s="40">
        <v>31.347641</v>
      </c>
      <c r="K12" s="41">
        <v>399.309123</v>
      </c>
      <c r="L12" s="40">
        <v>1193.975043</v>
      </c>
      <c r="M12" s="40">
        <v>121.928409</v>
      </c>
      <c r="N12" s="45">
        <v>1315.903452</v>
      </c>
      <c r="O12" s="44">
        <v>345.879534</v>
      </c>
      <c r="P12" s="40">
        <v>14.54821</v>
      </c>
      <c r="Q12" s="41">
        <v>360.427744</v>
      </c>
      <c r="R12" s="40">
        <v>904.623586</v>
      </c>
      <c r="S12" s="40">
        <v>68.957596</v>
      </c>
      <c r="T12" s="45">
        <v>973.581182</v>
      </c>
      <c r="U12" s="26">
        <f t="shared" si="1"/>
        <v>10.787565509940311</v>
      </c>
      <c r="V12" s="32">
        <f t="shared" si="2"/>
        <v>35.161142833181835</v>
      </c>
    </row>
    <row r="13" spans="1:22" ht="15">
      <c r="A13" s="42" t="s">
        <v>9</v>
      </c>
      <c r="B13" s="39" t="s">
        <v>35</v>
      </c>
      <c r="C13" s="39" t="s">
        <v>31</v>
      </c>
      <c r="D13" s="39" t="s">
        <v>63</v>
      </c>
      <c r="E13" s="39" t="s">
        <v>66</v>
      </c>
      <c r="F13" s="39" t="s">
        <v>32</v>
      </c>
      <c r="G13" s="39" t="s">
        <v>33</v>
      </c>
      <c r="H13" s="43" t="s">
        <v>33</v>
      </c>
      <c r="I13" s="44">
        <v>332.010067</v>
      </c>
      <c r="J13" s="40">
        <v>57.2767</v>
      </c>
      <c r="K13" s="41">
        <v>389.286767</v>
      </c>
      <c r="L13" s="40">
        <v>1066.67604</v>
      </c>
      <c r="M13" s="40">
        <v>210.794855</v>
      </c>
      <c r="N13" s="45">
        <v>1277.470895</v>
      </c>
      <c r="O13" s="44">
        <v>312.311664</v>
      </c>
      <c r="P13" s="40">
        <v>28.534425</v>
      </c>
      <c r="Q13" s="41">
        <v>340.846089</v>
      </c>
      <c r="R13" s="40">
        <v>804.058425</v>
      </c>
      <c r="S13" s="40">
        <v>142.827859</v>
      </c>
      <c r="T13" s="45">
        <v>946.886284</v>
      </c>
      <c r="U13" s="26">
        <f t="shared" si="1"/>
        <v>14.211891983891878</v>
      </c>
      <c r="V13" s="32">
        <f t="shared" si="2"/>
        <v>34.912810184923934</v>
      </c>
    </row>
    <row r="14" spans="1:22" ht="15">
      <c r="A14" s="42" t="s">
        <v>9</v>
      </c>
      <c r="B14" s="39" t="s">
        <v>35</v>
      </c>
      <c r="C14" s="39" t="s">
        <v>31</v>
      </c>
      <c r="D14" s="39" t="s">
        <v>63</v>
      </c>
      <c r="E14" s="39" t="s">
        <v>65</v>
      </c>
      <c r="F14" s="39" t="s">
        <v>32</v>
      </c>
      <c r="G14" s="39" t="s">
        <v>33</v>
      </c>
      <c r="H14" s="43" t="s">
        <v>33</v>
      </c>
      <c r="I14" s="44">
        <v>362.961075</v>
      </c>
      <c r="J14" s="40">
        <v>13.045495</v>
      </c>
      <c r="K14" s="41">
        <v>376.00657</v>
      </c>
      <c r="L14" s="40">
        <v>1182.151915</v>
      </c>
      <c r="M14" s="40">
        <v>59.824463</v>
      </c>
      <c r="N14" s="45">
        <v>1241.976378</v>
      </c>
      <c r="O14" s="44">
        <v>340.416552</v>
      </c>
      <c r="P14" s="40">
        <v>3.395568</v>
      </c>
      <c r="Q14" s="41">
        <v>343.81212</v>
      </c>
      <c r="R14" s="40">
        <v>913.563257</v>
      </c>
      <c r="S14" s="40">
        <v>19.856423</v>
      </c>
      <c r="T14" s="45">
        <v>933.41968</v>
      </c>
      <c r="U14" s="26">
        <f t="shared" si="1"/>
        <v>9.363965993985325</v>
      </c>
      <c r="V14" s="32">
        <f t="shared" si="2"/>
        <v>33.05658800765805</v>
      </c>
    </row>
    <row r="15" spans="1:22" ht="15">
      <c r="A15" s="42" t="s">
        <v>9</v>
      </c>
      <c r="B15" s="39" t="s">
        <v>35</v>
      </c>
      <c r="C15" s="39" t="s">
        <v>31</v>
      </c>
      <c r="D15" s="39" t="s">
        <v>67</v>
      </c>
      <c r="E15" s="51" t="s">
        <v>68</v>
      </c>
      <c r="F15" s="39" t="s">
        <v>69</v>
      </c>
      <c r="G15" s="39" t="s">
        <v>69</v>
      </c>
      <c r="H15" s="43" t="s">
        <v>70</v>
      </c>
      <c r="I15" s="44">
        <v>13.68991</v>
      </c>
      <c r="J15" s="40">
        <v>84.926301</v>
      </c>
      <c r="K15" s="41">
        <v>98.616211</v>
      </c>
      <c r="L15" s="40">
        <v>82.567897</v>
      </c>
      <c r="M15" s="40">
        <v>328.361556</v>
      </c>
      <c r="N15" s="45">
        <v>410.929453</v>
      </c>
      <c r="O15" s="44">
        <v>70.455053</v>
      </c>
      <c r="P15" s="40">
        <v>112.966026</v>
      </c>
      <c r="Q15" s="41">
        <v>183.421079</v>
      </c>
      <c r="R15" s="40">
        <v>272.100968</v>
      </c>
      <c r="S15" s="40">
        <v>438.84856</v>
      </c>
      <c r="T15" s="45">
        <v>710.949528</v>
      </c>
      <c r="U15" s="26">
        <f t="shared" si="1"/>
        <v>-46.23507203335119</v>
      </c>
      <c r="V15" s="32">
        <f t="shared" si="2"/>
        <v>-42.19991197462332</v>
      </c>
    </row>
    <row r="16" spans="1:22" ht="15">
      <c r="A16" s="42" t="s">
        <v>9</v>
      </c>
      <c r="B16" s="39" t="s">
        <v>35</v>
      </c>
      <c r="C16" s="39" t="s">
        <v>31</v>
      </c>
      <c r="D16" s="39" t="s">
        <v>71</v>
      </c>
      <c r="E16" s="51" t="s">
        <v>72</v>
      </c>
      <c r="F16" s="39" t="s">
        <v>32</v>
      </c>
      <c r="G16" s="39" t="s">
        <v>33</v>
      </c>
      <c r="H16" s="43" t="s">
        <v>33</v>
      </c>
      <c r="I16" s="44">
        <v>239.647758</v>
      </c>
      <c r="J16" s="40">
        <v>0</v>
      </c>
      <c r="K16" s="41">
        <v>239.647758</v>
      </c>
      <c r="L16" s="40">
        <v>1158.273435</v>
      </c>
      <c r="M16" s="40">
        <v>0</v>
      </c>
      <c r="N16" s="45">
        <v>1158.273435</v>
      </c>
      <c r="O16" s="44">
        <v>196.700436</v>
      </c>
      <c r="P16" s="40">
        <v>0</v>
      </c>
      <c r="Q16" s="41">
        <v>196.700436</v>
      </c>
      <c r="R16" s="40">
        <v>782.903062</v>
      </c>
      <c r="S16" s="40">
        <v>0</v>
      </c>
      <c r="T16" s="45">
        <v>782.903062</v>
      </c>
      <c r="U16" s="26">
        <f t="shared" si="1"/>
        <v>21.833872295026335</v>
      </c>
      <c r="V16" s="32">
        <f t="shared" si="2"/>
        <v>47.94595796331169</v>
      </c>
    </row>
    <row r="17" spans="1:22" ht="15">
      <c r="A17" s="42" t="s">
        <v>9</v>
      </c>
      <c r="B17" s="39" t="s">
        <v>35</v>
      </c>
      <c r="C17" s="39" t="s">
        <v>31</v>
      </c>
      <c r="D17" s="39" t="s">
        <v>237</v>
      </c>
      <c r="E17" s="39" t="s">
        <v>51</v>
      </c>
      <c r="F17" s="39" t="s">
        <v>32</v>
      </c>
      <c r="G17" s="39" t="s">
        <v>33</v>
      </c>
      <c r="H17" s="43" t="s">
        <v>52</v>
      </c>
      <c r="I17" s="44">
        <v>0</v>
      </c>
      <c r="J17" s="40">
        <v>55.335793</v>
      </c>
      <c r="K17" s="41">
        <v>55.335793</v>
      </c>
      <c r="L17" s="40">
        <v>0</v>
      </c>
      <c r="M17" s="40">
        <v>204.003328</v>
      </c>
      <c r="N17" s="45">
        <v>204.003328</v>
      </c>
      <c r="O17" s="44">
        <v>0</v>
      </c>
      <c r="P17" s="40">
        <v>55.369616</v>
      </c>
      <c r="Q17" s="41">
        <v>55.369616</v>
      </c>
      <c r="R17" s="40">
        <v>0</v>
      </c>
      <c r="S17" s="40">
        <v>199.377315</v>
      </c>
      <c r="T17" s="45">
        <v>199.377315</v>
      </c>
      <c r="U17" s="26">
        <f t="shared" si="1"/>
        <v>-0.06108584896091784</v>
      </c>
      <c r="V17" s="32">
        <f t="shared" si="2"/>
        <v>2.3202303632186005</v>
      </c>
    </row>
    <row r="18" spans="1:22" ht="15">
      <c r="A18" s="42" t="s">
        <v>9</v>
      </c>
      <c r="B18" s="39" t="s">
        <v>35</v>
      </c>
      <c r="C18" s="39" t="s">
        <v>31</v>
      </c>
      <c r="D18" s="39" t="s">
        <v>237</v>
      </c>
      <c r="E18" s="39" t="s">
        <v>53</v>
      </c>
      <c r="F18" s="39" t="s">
        <v>32</v>
      </c>
      <c r="G18" s="39" t="s">
        <v>33</v>
      </c>
      <c r="H18" s="43" t="s">
        <v>52</v>
      </c>
      <c r="I18" s="44">
        <v>0</v>
      </c>
      <c r="J18" s="40">
        <v>0</v>
      </c>
      <c r="K18" s="41">
        <v>0</v>
      </c>
      <c r="L18" s="40">
        <v>0</v>
      </c>
      <c r="M18" s="40">
        <v>0</v>
      </c>
      <c r="N18" s="45">
        <v>0</v>
      </c>
      <c r="O18" s="44">
        <v>0</v>
      </c>
      <c r="P18" s="40">
        <v>27.535244</v>
      </c>
      <c r="Q18" s="41">
        <v>27.535244</v>
      </c>
      <c r="R18" s="40">
        <v>0</v>
      </c>
      <c r="S18" s="40">
        <v>96.616909</v>
      </c>
      <c r="T18" s="45">
        <v>96.616909</v>
      </c>
      <c r="U18" s="37" t="s">
        <v>28</v>
      </c>
      <c r="V18" s="38" t="s">
        <v>28</v>
      </c>
    </row>
    <row r="19" spans="1:22" ht="15">
      <c r="A19" s="42" t="s">
        <v>9</v>
      </c>
      <c r="B19" s="39" t="s">
        <v>35</v>
      </c>
      <c r="C19" s="39" t="s">
        <v>31</v>
      </c>
      <c r="D19" s="39" t="s">
        <v>75</v>
      </c>
      <c r="E19" s="51" t="s">
        <v>76</v>
      </c>
      <c r="F19" s="39" t="s">
        <v>20</v>
      </c>
      <c r="G19" s="39" t="s">
        <v>77</v>
      </c>
      <c r="H19" s="43" t="s">
        <v>78</v>
      </c>
      <c r="I19" s="44">
        <v>1694.8932</v>
      </c>
      <c r="J19" s="40">
        <v>0</v>
      </c>
      <c r="K19" s="41">
        <v>1694.8932</v>
      </c>
      <c r="L19" s="40">
        <v>6589.537032</v>
      </c>
      <c r="M19" s="40">
        <v>0</v>
      </c>
      <c r="N19" s="45">
        <v>6589.537032</v>
      </c>
      <c r="O19" s="44">
        <v>1560.312733</v>
      </c>
      <c r="P19" s="40">
        <v>0</v>
      </c>
      <c r="Q19" s="41">
        <v>1560.312733</v>
      </c>
      <c r="R19" s="40">
        <v>5769.019367</v>
      </c>
      <c r="S19" s="40">
        <v>0</v>
      </c>
      <c r="T19" s="45">
        <v>5769.019367</v>
      </c>
      <c r="U19" s="26">
        <f t="shared" si="1"/>
        <v>8.625223915288016</v>
      </c>
      <c r="V19" s="32">
        <f t="shared" si="2"/>
        <v>14.222827361154877</v>
      </c>
    </row>
    <row r="20" spans="1:22" ht="15">
      <c r="A20" s="42" t="s">
        <v>9</v>
      </c>
      <c r="B20" s="39" t="s">
        <v>35</v>
      </c>
      <c r="C20" s="39" t="s">
        <v>31</v>
      </c>
      <c r="D20" s="39" t="s">
        <v>223</v>
      </c>
      <c r="E20" s="39" t="s">
        <v>73</v>
      </c>
      <c r="F20" s="39" t="s">
        <v>48</v>
      </c>
      <c r="G20" s="39" t="s">
        <v>48</v>
      </c>
      <c r="H20" s="43" t="s">
        <v>74</v>
      </c>
      <c r="I20" s="44">
        <v>61.69982</v>
      </c>
      <c r="J20" s="40">
        <v>32.119941</v>
      </c>
      <c r="K20" s="41">
        <v>93.819761</v>
      </c>
      <c r="L20" s="40">
        <v>221.154566</v>
      </c>
      <c r="M20" s="40">
        <v>115.588955</v>
      </c>
      <c r="N20" s="45">
        <v>336.743521</v>
      </c>
      <c r="O20" s="44">
        <v>0</v>
      </c>
      <c r="P20" s="40">
        <v>0</v>
      </c>
      <c r="Q20" s="41">
        <v>0</v>
      </c>
      <c r="R20" s="40">
        <v>0</v>
      </c>
      <c r="S20" s="40">
        <v>0</v>
      </c>
      <c r="T20" s="45">
        <v>0</v>
      </c>
      <c r="U20" s="37" t="s">
        <v>28</v>
      </c>
      <c r="V20" s="38" t="s">
        <v>28</v>
      </c>
    </row>
    <row r="21" spans="1:22" ht="15">
      <c r="A21" s="42" t="s">
        <v>9</v>
      </c>
      <c r="B21" s="39" t="s">
        <v>35</v>
      </c>
      <c r="C21" s="39" t="s">
        <v>31</v>
      </c>
      <c r="D21" s="39" t="s">
        <v>218</v>
      </c>
      <c r="E21" s="39" t="s">
        <v>79</v>
      </c>
      <c r="F21" s="39" t="s">
        <v>80</v>
      </c>
      <c r="G21" s="39" t="s">
        <v>81</v>
      </c>
      <c r="H21" s="43" t="s">
        <v>82</v>
      </c>
      <c r="I21" s="44">
        <v>2949.53862</v>
      </c>
      <c r="J21" s="40">
        <v>196.121008</v>
      </c>
      <c r="K21" s="41">
        <v>3145.659628</v>
      </c>
      <c r="L21" s="40">
        <v>13042.92629</v>
      </c>
      <c r="M21" s="40">
        <v>754.454506</v>
      </c>
      <c r="N21" s="45">
        <v>13797.380796</v>
      </c>
      <c r="O21" s="44">
        <v>3377.72975</v>
      </c>
      <c r="P21" s="40">
        <v>227.512015</v>
      </c>
      <c r="Q21" s="41">
        <v>3605.241765</v>
      </c>
      <c r="R21" s="40">
        <v>11744.550002</v>
      </c>
      <c r="S21" s="40">
        <v>916.458912</v>
      </c>
      <c r="T21" s="45">
        <v>12661.008914</v>
      </c>
      <c r="U21" s="26">
        <f t="shared" si="1"/>
        <v>-12.74760936871595</v>
      </c>
      <c r="V21" s="32">
        <f t="shared" si="2"/>
        <v>8.975365942152113</v>
      </c>
    </row>
    <row r="22" spans="1:22" ht="15">
      <c r="A22" s="42" t="s">
        <v>9</v>
      </c>
      <c r="B22" s="39" t="s">
        <v>35</v>
      </c>
      <c r="C22" s="39" t="s">
        <v>31</v>
      </c>
      <c r="D22" s="39" t="s">
        <v>85</v>
      </c>
      <c r="E22" s="39" t="s">
        <v>86</v>
      </c>
      <c r="F22" s="39" t="s">
        <v>87</v>
      </c>
      <c r="G22" s="39" t="s">
        <v>88</v>
      </c>
      <c r="H22" s="43" t="s">
        <v>86</v>
      </c>
      <c r="I22" s="44">
        <v>88.853364</v>
      </c>
      <c r="J22" s="40">
        <v>9.04624</v>
      </c>
      <c r="K22" s="41">
        <v>97.899604</v>
      </c>
      <c r="L22" s="40">
        <v>420.970827</v>
      </c>
      <c r="M22" s="40">
        <v>47.637057</v>
      </c>
      <c r="N22" s="45">
        <v>468.607884</v>
      </c>
      <c r="O22" s="44">
        <v>93.859906</v>
      </c>
      <c r="P22" s="40">
        <v>19.125205</v>
      </c>
      <c r="Q22" s="41">
        <v>112.985111</v>
      </c>
      <c r="R22" s="40">
        <v>410.942691</v>
      </c>
      <c r="S22" s="40">
        <v>61.12172</v>
      </c>
      <c r="T22" s="45">
        <v>472.064411</v>
      </c>
      <c r="U22" s="26">
        <f t="shared" si="1"/>
        <v>-13.351765437483177</v>
      </c>
      <c r="V22" s="32">
        <f t="shared" si="2"/>
        <v>-0.7322151213809636</v>
      </c>
    </row>
    <row r="23" spans="1:22" ht="15">
      <c r="A23" s="42" t="s">
        <v>9</v>
      </c>
      <c r="B23" s="39" t="s">
        <v>35</v>
      </c>
      <c r="C23" s="39" t="s">
        <v>31</v>
      </c>
      <c r="D23" s="39" t="s">
        <v>89</v>
      </c>
      <c r="E23" s="39" t="s">
        <v>90</v>
      </c>
      <c r="F23" s="39" t="s">
        <v>91</v>
      </c>
      <c r="G23" s="39" t="s">
        <v>92</v>
      </c>
      <c r="H23" s="43" t="s">
        <v>93</v>
      </c>
      <c r="I23" s="44">
        <v>47.28159</v>
      </c>
      <c r="J23" s="40">
        <v>95.37319</v>
      </c>
      <c r="K23" s="41">
        <v>142.65478</v>
      </c>
      <c r="L23" s="40">
        <v>165.82735</v>
      </c>
      <c r="M23" s="40">
        <v>378.912</v>
      </c>
      <c r="N23" s="45">
        <v>544.73935</v>
      </c>
      <c r="O23" s="44">
        <v>34.773</v>
      </c>
      <c r="P23" s="40">
        <v>70.23517</v>
      </c>
      <c r="Q23" s="41">
        <v>105.00817</v>
      </c>
      <c r="R23" s="40">
        <v>178.42946</v>
      </c>
      <c r="S23" s="40">
        <v>281.99707</v>
      </c>
      <c r="T23" s="45">
        <v>460.42653</v>
      </c>
      <c r="U23" s="26">
        <f t="shared" si="1"/>
        <v>35.85112472677123</v>
      </c>
      <c r="V23" s="32">
        <f t="shared" si="2"/>
        <v>18.311894407995986</v>
      </c>
    </row>
    <row r="24" spans="1:22" ht="15">
      <c r="A24" s="42" t="s">
        <v>9</v>
      </c>
      <c r="B24" s="39" t="s">
        <v>35</v>
      </c>
      <c r="C24" s="39" t="s">
        <v>31</v>
      </c>
      <c r="D24" s="39" t="s">
        <v>94</v>
      </c>
      <c r="E24" s="39" t="s">
        <v>95</v>
      </c>
      <c r="F24" s="39" t="s">
        <v>96</v>
      </c>
      <c r="G24" s="39" t="s">
        <v>97</v>
      </c>
      <c r="H24" s="43" t="s">
        <v>97</v>
      </c>
      <c r="I24" s="44">
        <v>0</v>
      </c>
      <c r="J24" s="40">
        <v>0</v>
      </c>
      <c r="K24" s="41">
        <v>0</v>
      </c>
      <c r="L24" s="40">
        <v>14.70105</v>
      </c>
      <c r="M24" s="40">
        <v>0</v>
      </c>
      <c r="N24" s="45">
        <v>14.70105</v>
      </c>
      <c r="O24" s="44">
        <v>67.9133</v>
      </c>
      <c r="P24" s="40">
        <v>0</v>
      </c>
      <c r="Q24" s="41">
        <v>67.9133</v>
      </c>
      <c r="R24" s="40">
        <v>216.787565</v>
      </c>
      <c r="S24" s="40">
        <v>0</v>
      </c>
      <c r="T24" s="45">
        <v>216.787565</v>
      </c>
      <c r="U24" s="37" t="s">
        <v>28</v>
      </c>
      <c r="V24" s="32">
        <f t="shared" si="2"/>
        <v>-93.21868392220743</v>
      </c>
    </row>
    <row r="25" spans="1:22" ht="15">
      <c r="A25" s="42" t="s">
        <v>9</v>
      </c>
      <c r="B25" s="39" t="s">
        <v>35</v>
      </c>
      <c r="C25" s="39" t="s">
        <v>31</v>
      </c>
      <c r="D25" s="39" t="s">
        <v>94</v>
      </c>
      <c r="E25" s="39" t="s">
        <v>98</v>
      </c>
      <c r="F25" s="39" t="s">
        <v>96</v>
      </c>
      <c r="G25" s="39" t="s">
        <v>97</v>
      </c>
      <c r="H25" s="43" t="s">
        <v>97</v>
      </c>
      <c r="I25" s="44">
        <v>0</v>
      </c>
      <c r="J25" s="40">
        <v>0</v>
      </c>
      <c r="K25" s="41">
        <v>0</v>
      </c>
      <c r="L25" s="40">
        <v>6.30045</v>
      </c>
      <c r="M25" s="40">
        <v>0</v>
      </c>
      <c r="N25" s="45">
        <v>6.30045</v>
      </c>
      <c r="O25" s="44">
        <v>29.1057</v>
      </c>
      <c r="P25" s="40">
        <v>0</v>
      </c>
      <c r="Q25" s="41">
        <v>29.1057</v>
      </c>
      <c r="R25" s="40">
        <v>92.909087</v>
      </c>
      <c r="S25" s="40">
        <v>0</v>
      </c>
      <c r="T25" s="45">
        <v>92.909087</v>
      </c>
      <c r="U25" s="37" t="s">
        <v>28</v>
      </c>
      <c r="V25" s="32">
        <f t="shared" si="2"/>
        <v>-93.21869345244991</v>
      </c>
    </row>
    <row r="26" spans="1:22" ht="15">
      <c r="A26" s="42" t="s">
        <v>9</v>
      </c>
      <c r="B26" s="39" t="s">
        <v>35</v>
      </c>
      <c r="C26" s="39" t="s">
        <v>31</v>
      </c>
      <c r="D26" s="39" t="s">
        <v>99</v>
      </c>
      <c r="E26" s="39" t="s">
        <v>224</v>
      </c>
      <c r="F26" s="39" t="s">
        <v>20</v>
      </c>
      <c r="G26" s="39" t="s">
        <v>101</v>
      </c>
      <c r="H26" s="43" t="s">
        <v>102</v>
      </c>
      <c r="I26" s="44">
        <v>0</v>
      </c>
      <c r="J26" s="40">
        <v>10.70223</v>
      </c>
      <c r="K26" s="41">
        <v>10.70223</v>
      </c>
      <c r="L26" s="40">
        <v>0</v>
      </c>
      <c r="M26" s="40">
        <v>49.394261</v>
      </c>
      <c r="N26" s="45">
        <v>49.394261</v>
      </c>
      <c r="O26" s="44">
        <v>0</v>
      </c>
      <c r="P26" s="40">
        <v>0</v>
      </c>
      <c r="Q26" s="41">
        <v>0</v>
      </c>
      <c r="R26" s="40">
        <v>0</v>
      </c>
      <c r="S26" s="40">
        <v>0</v>
      </c>
      <c r="T26" s="45">
        <v>0</v>
      </c>
      <c r="U26" s="37" t="s">
        <v>28</v>
      </c>
      <c r="V26" s="38" t="s">
        <v>28</v>
      </c>
    </row>
    <row r="27" spans="1:22" ht="15">
      <c r="A27" s="42" t="s">
        <v>9</v>
      </c>
      <c r="B27" s="39" t="s">
        <v>35</v>
      </c>
      <c r="C27" s="39" t="s">
        <v>31</v>
      </c>
      <c r="D27" s="39" t="s">
        <v>99</v>
      </c>
      <c r="E27" s="39" t="s">
        <v>100</v>
      </c>
      <c r="F27" s="39" t="s">
        <v>20</v>
      </c>
      <c r="G27" s="39" t="s">
        <v>101</v>
      </c>
      <c r="H27" s="43" t="s">
        <v>102</v>
      </c>
      <c r="I27" s="44">
        <v>0</v>
      </c>
      <c r="J27" s="40">
        <v>0</v>
      </c>
      <c r="K27" s="41">
        <v>0</v>
      </c>
      <c r="L27" s="40">
        <v>0</v>
      </c>
      <c r="M27" s="40">
        <v>0</v>
      </c>
      <c r="N27" s="45">
        <v>0</v>
      </c>
      <c r="O27" s="44">
        <v>0</v>
      </c>
      <c r="P27" s="40">
        <v>13.04432</v>
      </c>
      <c r="Q27" s="41">
        <v>13.04432</v>
      </c>
      <c r="R27" s="40">
        <v>2.930683</v>
      </c>
      <c r="S27" s="40">
        <v>36.132211</v>
      </c>
      <c r="T27" s="45">
        <v>39.062894</v>
      </c>
      <c r="U27" s="37" t="s">
        <v>28</v>
      </c>
      <c r="V27" s="38" t="s">
        <v>28</v>
      </c>
    </row>
    <row r="28" spans="1:22" ht="15">
      <c r="A28" s="42" t="s">
        <v>9</v>
      </c>
      <c r="B28" s="39" t="s">
        <v>35</v>
      </c>
      <c r="C28" s="39" t="s">
        <v>31</v>
      </c>
      <c r="D28" s="39" t="s">
        <v>103</v>
      </c>
      <c r="E28" s="39" t="s">
        <v>104</v>
      </c>
      <c r="F28" s="39" t="s">
        <v>39</v>
      </c>
      <c r="G28" s="39" t="s">
        <v>105</v>
      </c>
      <c r="H28" s="43" t="s">
        <v>106</v>
      </c>
      <c r="I28" s="44">
        <v>46.61852</v>
      </c>
      <c r="J28" s="40">
        <v>71.3333</v>
      </c>
      <c r="K28" s="41">
        <v>117.95182</v>
      </c>
      <c r="L28" s="40">
        <v>152.34462</v>
      </c>
      <c r="M28" s="40">
        <v>224.2527</v>
      </c>
      <c r="N28" s="45">
        <v>376.59732</v>
      </c>
      <c r="O28" s="44">
        <v>54.0189</v>
      </c>
      <c r="P28" s="40">
        <v>80.9235</v>
      </c>
      <c r="Q28" s="41">
        <v>134.9424</v>
      </c>
      <c r="R28" s="40">
        <v>248.8053</v>
      </c>
      <c r="S28" s="40">
        <v>292.5915</v>
      </c>
      <c r="T28" s="45">
        <v>541.3968</v>
      </c>
      <c r="U28" s="26">
        <f t="shared" si="1"/>
        <v>-12.590986969255024</v>
      </c>
      <c r="V28" s="32">
        <f t="shared" si="2"/>
        <v>-30.43968490393737</v>
      </c>
    </row>
    <row r="29" spans="1:22" ht="15">
      <c r="A29" s="42" t="s">
        <v>9</v>
      </c>
      <c r="B29" s="39" t="s">
        <v>35</v>
      </c>
      <c r="C29" s="39" t="s">
        <v>31</v>
      </c>
      <c r="D29" s="39" t="s">
        <v>103</v>
      </c>
      <c r="E29" s="39" t="s">
        <v>107</v>
      </c>
      <c r="F29" s="39" t="s">
        <v>39</v>
      </c>
      <c r="G29" s="39" t="s">
        <v>105</v>
      </c>
      <c r="H29" s="43" t="s">
        <v>106</v>
      </c>
      <c r="I29" s="44">
        <v>21.72196</v>
      </c>
      <c r="J29" s="40">
        <v>33.2412</v>
      </c>
      <c r="K29" s="41">
        <v>54.96316</v>
      </c>
      <c r="L29" s="40">
        <v>69.28036</v>
      </c>
      <c r="M29" s="40">
        <v>102.7762</v>
      </c>
      <c r="N29" s="45">
        <v>172.05656</v>
      </c>
      <c r="O29" s="44">
        <v>20.1609</v>
      </c>
      <c r="P29" s="40">
        <v>30.0866</v>
      </c>
      <c r="Q29" s="41">
        <v>50.2475</v>
      </c>
      <c r="R29" s="40">
        <v>90.3654</v>
      </c>
      <c r="S29" s="40">
        <v>105.642</v>
      </c>
      <c r="T29" s="45">
        <v>196.0074</v>
      </c>
      <c r="U29" s="26">
        <f t="shared" si="1"/>
        <v>9.384864918652669</v>
      </c>
      <c r="V29" s="32">
        <f t="shared" si="2"/>
        <v>-12.219354983536334</v>
      </c>
    </row>
    <row r="30" spans="1:22" ht="15">
      <c r="A30" s="42" t="s">
        <v>9</v>
      </c>
      <c r="B30" s="39" t="s">
        <v>35</v>
      </c>
      <c r="C30" s="39" t="s">
        <v>31</v>
      </c>
      <c r="D30" s="39" t="s">
        <v>261</v>
      </c>
      <c r="E30" s="39" t="s">
        <v>73</v>
      </c>
      <c r="F30" s="39" t="s">
        <v>48</v>
      </c>
      <c r="G30" s="39" t="s">
        <v>48</v>
      </c>
      <c r="H30" s="43" t="s">
        <v>74</v>
      </c>
      <c r="I30" s="44">
        <v>0</v>
      </c>
      <c r="J30" s="40">
        <v>0</v>
      </c>
      <c r="K30" s="41">
        <v>0</v>
      </c>
      <c r="L30" s="40">
        <v>0</v>
      </c>
      <c r="M30" s="40">
        <v>0</v>
      </c>
      <c r="N30" s="45">
        <v>0</v>
      </c>
      <c r="O30" s="44">
        <v>72.066697</v>
      </c>
      <c r="P30" s="40">
        <v>34.670891</v>
      </c>
      <c r="Q30" s="41">
        <v>106.737588</v>
      </c>
      <c r="R30" s="40">
        <v>279.68075</v>
      </c>
      <c r="S30" s="40">
        <v>145.785157</v>
      </c>
      <c r="T30" s="45">
        <v>425.465907</v>
      </c>
      <c r="U30" s="37" t="s">
        <v>28</v>
      </c>
      <c r="V30" s="38" t="s">
        <v>28</v>
      </c>
    </row>
    <row r="31" spans="1:23" s="6" customFormat="1" ht="15">
      <c r="A31" s="42" t="s">
        <v>9</v>
      </c>
      <c r="B31" s="39" t="s">
        <v>35</v>
      </c>
      <c r="C31" s="39" t="s">
        <v>31</v>
      </c>
      <c r="D31" s="39" t="s">
        <v>206</v>
      </c>
      <c r="E31" s="39" t="s">
        <v>207</v>
      </c>
      <c r="F31" s="39" t="s">
        <v>69</v>
      </c>
      <c r="G31" s="39" t="s">
        <v>69</v>
      </c>
      <c r="H31" s="43" t="s">
        <v>123</v>
      </c>
      <c r="I31" s="44">
        <v>0</v>
      </c>
      <c r="J31" s="40">
        <v>0</v>
      </c>
      <c r="K31" s="41">
        <v>0</v>
      </c>
      <c r="L31" s="40">
        <v>6.09</v>
      </c>
      <c r="M31" s="40">
        <v>0</v>
      </c>
      <c r="N31" s="45">
        <v>6.09</v>
      </c>
      <c r="O31" s="44">
        <v>5.4</v>
      </c>
      <c r="P31" s="40">
        <v>0</v>
      </c>
      <c r="Q31" s="41">
        <v>5.4</v>
      </c>
      <c r="R31" s="40">
        <v>24</v>
      </c>
      <c r="S31" s="40">
        <v>0</v>
      </c>
      <c r="T31" s="45">
        <v>24</v>
      </c>
      <c r="U31" s="37" t="s">
        <v>28</v>
      </c>
      <c r="V31" s="32">
        <f t="shared" si="2"/>
        <v>-74.62500000000001</v>
      </c>
      <c r="W31" s="1"/>
    </row>
    <row r="32" spans="1:22" ht="15">
      <c r="A32" s="42" t="s">
        <v>9</v>
      </c>
      <c r="B32" s="39" t="s">
        <v>62</v>
      </c>
      <c r="C32" s="39" t="s">
        <v>31</v>
      </c>
      <c r="D32" s="39" t="s">
        <v>206</v>
      </c>
      <c r="E32" s="39" t="s">
        <v>207</v>
      </c>
      <c r="F32" s="39" t="s">
        <v>69</v>
      </c>
      <c r="G32" s="39" t="s">
        <v>69</v>
      </c>
      <c r="H32" s="43" t="s">
        <v>123</v>
      </c>
      <c r="I32" s="44">
        <v>0</v>
      </c>
      <c r="J32" s="40">
        <v>0</v>
      </c>
      <c r="K32" s="41">
        <v>0</v>
      </c>
      <c r="L32" s="40">
        <v>6.09</v>
      </c>
      <c r="M32" s="40">
        <v>0</v>
      </c>
      <c r="N32" s="45">
        <v>6.09</v>
      </c>
      <c r="O32" s="44">
        <v>0</v>
      </c>
      <c r="P32" s="40">
        <v>0</v>
      </c>
      <c r="Q32" s="41">
        <v>0</v>
      </c>
      <c r="R32" s="40">
        <v>0</v>
      </c>
      <c r="S32" s="40">
        <v>0</v>
      </c>
      <c r="T32" s="45">
        <v>0</v>
      </c>
      <c r="U32" s="37" t="s">
        <v>28</v>
      </c>
      <c r="V32" s="38" t="s">
        <v>28</v>
      </c>
    </row>
    <row r="33" spans="1:22" ht="15">
      <c r="A33" s="42" t="s">
        <v>9</v>
      </c>
      <c r="B33" s="39" t="s">
        <v>35</v>
      </c>
      <c r="C33" s="39" t="s">
        <v>31</v>
      </c>
      <c r="D33" s="39" t="s">
        <v>108</v>
      </c>
      <c r="E33" s="39" t="s">
        <v>109</v>
      </c>
      <c r="F33" s="39" t="s">
        <v>110</v>
      </c>
      <c r="G33" s="39" t="s">
        <v>111</v>
      </c>
      <c r="H33" s="43" t="s">
        <v>112</v>
      </c>
      <c r="I33" s="44">
        <v>240.979622</v>
      </c>
      <c r="J33" s="40">
        <v>0</v>
      </c>
      <c r="K33" s="41">
        <v>240.979622</v>
      </c>
      <c r="L33" s="40">
        <v>930.285475</v>
      </c>
      <c r="M33" s="40">
        <v>0</v>
      </c>
      <c r="N33" s="45">
        <v>930.285475</v>
      </c>
      <c r="O33" s="44">
        <v>227.0792</v>
      </c>
      <c r="P33" s="40">
        <v>0</v>
      </c>
      <c r="Q33" s="41">
        <v>227.0792</v>
      </c>
      <c r="R33" s="40">
        <v>953.180999</v>
      </c>
      <c r="S33" s="40">
        <v>0</v>
      </c>
      <c r="T33" s="45">
        <v>953.180999</v>
      </c>
      <c r="U33" s="26">
        <f t="shared" si="1"/>
        <v>6.121398172972259</v>
      </c>
      <c r="V33" s="32">
        <f t="shared" si="2"/>
        <v>-2.4020122121632848</v>
      </c>
    </row>
    <row r="34" spans="1:22" ht="15">
      <c r="A34" s="42" t="s">
        <v>9</v>
      </c>
      <c r="B34" s="39" t="s">
        <v>35</v>
      </c>
      <c r="C34" s="39" t="s">
        <v>31</v>
      </c>
      <c r="D34" s="39" t="s">
        <v>197</v>
      </c>
      <c r="E34" s="39" t="s">
        <v>198</v>
      </c>
      <c r="F34" s="39" t="s">
        <v>48</v>
      </c>
      <c r="G34" s="39" t="s">
        <v>199</v>
      </c>
      <c r="H34" s="43" t="s">
        <v>199</v>
      </c>
      <c r="I34" s="44">
        <v>0</v>
      </c>
      <c r="J34" s="40">
        <v>0</v>
      </c>
      <c r="K34" s="41">
        <v>0</v>
      </c>
      <c r="L34" s="40">
        <v>0</v>
      </c>
      <c r="M34" s="40">
        <v>0</v>
      </c>
      <c r="N34" s="45">
        <v>0</v>
      </c>
      <c r="O34" s="44">
        <v>10.531332</v>
      </c>
      <c r="P34" s="40">
        <v>3.256776</v>
      </c>
      <c r="Q34" s="41">
        <v>13.788108</v>
      </c>
      <c r="R34" s="40">
        <v>63.799522</v>
      </c>
      <c r="S34" s="40">
        <v>36.673619</v>
      </c>
      <c r="T34" s="45">
        <v>100.473141</v>
      </c>
      <c r="U34" s="37" t="s">
        <v>28</v>
      </c>
      <c r="V34" s="38" t="s">
        <v>28</v>
      </c>
    </row>
    <row r="35" spans="1:22" ht="15">
      <c r="A35" s="42" t="s">
        <v>9</v>
      </c>
      <c r="B35" s="39" t="s">
        <v>35</v>
      </c>
      <c r="C35" s="39" t="s">
        <v>36</v>
      </c>
      <c r="D35" s="39" t="s">
        <v>113</v>
      </c>
      <c r="E35" s="39" t="s">
        <v>208</v>
      </c>
      <c r="F35" s="39" t="s">
        <v>80</v>
      </c>
      <c r="G35" s="39" t="s">
        <v>213</v>
      </c>
      <c r="H35" s="43" t="s">
        <v>114</v>
      </c>
      <c r="I35" s="44">
        <v>0</v>
      </c>
      <c r="J35" s="40">
        <v>0</v>
      </c>
      <c r="K35" s="41">
        <v>0</v>
      </c>
      <c r="L35" s="40">
        <v>0</v>
      </c>
      <c r="M35" s="40">
        <v>0</v>
      </c>
      <c r="N35" s="45">
        <v>0</v>
      </c>
      <c r="O35" s="44">
        <v>0</v>
      </c>
      <c r="P35" s="40">
        <v>0</v>
      </c>
      <c r="Q35" s="41">
        <v>0</v>
      </c>
      <c r="R35" s="40">
        <v>9.694758</v>
      </c>
      <c r="S35" s="40">
        <v>0</v>
      </c>
      <c r="T35" s="45">
        <v>9.694758</v>
      </c>
      <c r="U35" s="37" t="s">
        <v>28</v>
      </c>
      <c r="V35" s="38" t="s">
        <v>28</v>
      </c>
    </row>
    <row r="36" spans="1:22" ht="15">
      <c r="A36" s="42" t="s">
        <v>9</v>
      </c>
      <c r="B36" s="39" t="s">
        <v>262</v>
      </c>
      <c r="C36" s="39" t="s">
        <v>36</v>
      </c>
      <c r="D36" s="39" t="s">
        <v>113</v>
      </c>
      <c r="E36" s="39" t="s">
        <v>208</v>
      </c>
      <c r="F36" s="39" t="s">
        <v>80</v>
      </c>
      <c r="G36" s="39" t="s">
        <v>213</v>
      </c>
      <c r="H36" s="43" t="s">
        <v>114</v>
      </c>
      <c r="I36" s="44">
        <v>0</v>
      </c>
      <c r="J36" s="40">
        <v>0</v>
      </c>
      <c r="K36" s="41">
        <v>0</v>
      </c>
      <c r="L36" s="40">
        <v>0</v>
      </c>
      <c r="M36" s="40">
        <v>0</v>
      </c>
      <c r="N36" s="45">
        <v>0</v>
      </c>
      <c r="O36" s="44">
        <v>0</v>
      </c>
      <c r="P36" s="40">
        <v>0.000156</v>
      </c>
      <c r="Q36" s="41">
        <v>0.000156</v>
      </c>
      <c r="R36" s="40">
        <v>0</v>
      </c>
      <c r="S36" s="40">
        <v>0.000156</v>
      </c>
      <c r="T36" s="45">
        <v>0.000156</v>
      </c>
      <c r="U36" s="37" t="s">
        <v>28</v>
      </c>
      <c r="V36" s="38" t="s">
        <v>28</v>
      </c>
    </row>
    <row r="37" spans="1:22" ht="15">
      <c r="A37" s="42" t="s">
        <v>9</v>
      </c>
      <c r="B37" s="39" t="s">
        <v>35</v>
      </c>
      <c r="C37" s="39" t="s">
        <v>31</v>
      </c>
      <c r="D37" s="39" t="s">
        <v>200</v>
      </c>
      <c r="E37" s="39" t="s">
        <v>115</v>
      </c>
      <c r="F37" s="39" t="s">
        <v>48</v>
      </c>
      <c r="G37" s="39" t="s">
        <v>116</v>
      </c>
      <c r="H37" s="43" t="s">
        <v>117</v>
      </c>
      <c r="I37" s="44">
        <v>1220.378184</v>
      </c>
      <c r="J37" s="40">
        <v>0</v>
      </c>
      <c r="K37" s="41">
        <v>1220.378184</v>
      </c>
      <c r="L37" s="40">
        <v>5255.086182</v>
      </c>
      <c r="M37" s="40">
        <v>0</v>
      </c>
      <c r="N37" s="45">
        <v>5255.086182</v>
      </c>
      <c r="O37" s="44">
        <v>1853.806969</v>
      </c>
      <c r="P37" s="40">
        <v>0</v>
      </c>
      <c r="Q37" s="41">
        <v>1853.806969</v>
      </c>
      <c r="R37" s="40">
        <v>7164.037317</v>
      </c>
      <c r="S37" s="40">
        <v>0</v>
      </c>
      <c r="T37" s="45">
        <v>7164.037317</v>
      </c>
      <c r="U37" s="26">
        <f t="shared" si="1"/>
        <v>-34.16907993078107</v>
      </c>
      <c r="V37" s="32">
        <f t="shared" si="2"/>
        <v>-26.64630362086653</v>
      </c>
    </row>
    <row r="38" spans="1:22" ht="15">
      <c r="A38" s="42" t="s">
        <v>9</v>
      </c>
      <c r="B38" s="39" t="s">
        <v>35</v>
      </c>
      <c r="C38" s="39" t="s">
        <v>31</v>
      </c>
      <c r="D38" s="39" t="s">
        <v>118</v>
      </c>
      <c r="E38" s="39" t="s">
        <v>263</v>
      </c>
      <c r="F38" s="39" t="s">
        <v>69</v>
      </c>
      <c r="G38" s="39" t="s">
        <v>69</v>
      </c>
      <c r="H38" s="43" t="s">
        <v>120</v>
      </c>
      <c r="I38" s="44">
        <v>0</v>
      </c>
      <c r="J38" s="40">
        <v>0</v>
      </c>
      <c r="K38" s="41">
        <v>0</v>
      </c>
      <c r="L38" s="40">
        <v>0</v>
      </c>
      <c r="M38" s="40">
        <v>0</v>
      </c>
      <c r="N38" s="45">
        <v>0</v>
      </c>
      <c r="O38" s="44">
        <v>0</v>
      </c>
      <c r="P38" s="40">
        <v>5.70522</v>
      </c>
      <c r="Q38" s="41">
        <v>5.70522</v>
      </c>
      <c r="R38" s="40">
        <v>0</v>
      </c>
      <c r="S38" s="40">
        <v>5.70522</v>
      </c>
      <c r="T38" s="45">
        <v>5.70522</v>
      </c>
      <c r="U38" s="37" t="s">
        <v>28</v>
      </c>
      <c r="V38" s="38" t="s">
        <v>28</v>
      </c>
    </row>
    <row r="39" spans="1:22" ht="15">
      <c r="A39" s="42" t="s">
        <v>9</v>
      </c>
      <c r="B39" s="39" t="s">
        <v>35</v>
      </c>
      <c r="C39" s="39" t="s">
        <v>31</v>
      </c>
      <c r="D39" s="39" t="s">
        <v>118</v>
      </c>
      <c r="E39" s="39" t="s">
        <v>119</v>
      </c>
      <c r="F39" s="39" t="s">
        <v>69</v>
      </c>
      <c r="G39" s="39" t="s">
        <v>69</v>
      </c>
      <c r="H39" s="43" t="s">
        <v>120</v>
      </c>
      <c r="I39" s="44">
        <v>0</v>
      </c>
      <c r="J39" s="40">
        <v>0</v>
      </c>
      <c r="K39" s="41">
        <v>0</v>
      </c>
      <c r="L39" s="40">
        <v>0</v>
      </c>
      <c r="M39" s="40">
        <v>0</v>
      </c>
      <c r="N39" s="45">
        <v>0</v>
      </c>
      <c r="O39" s="44">
        <v>0</v>
      </c>
      <c r="P39" s="40">
        <v>0</v>
      </c>
      <c r="Q39" s="41">
        <v>0</v>
      </c>
      <c r="R39" s="40">
        <v>0</v>
      </c>
      <c r="S39" s="40">
        <v>35.884089</v>
      </c>
      <c r="T39" s="45">
        <v>35.884089</v>
      </c>
      <c r="U39" s="37" t="s">
        <v>28</v>
      </c>
      <c r="V39" s="38" t="s">
        <v>28</v>
      </c>
    </row>
    <row r="40" spans="1:22" ht="15">
      <c r="A40" s="42" t="s">
        <v>9</v>
      </c>
      <c r="B40" s="39" t="s">
        <v>62</v>
      </c>
      <c r="C40" s="39" t="s">
        <v>31</v>
      </c>
      <c r="D40" s="39" t="s">
        <v>118</v>
      </c>
      <c r="E40" s="39" t="s">
        <v>263</v>
      </c>
      <c r="F40" s="39" t="s">
        <v>69</v>
      </c>
      <c r="G40" s="39" t="s">
        <v>69</v>
      </c>
      <c r="H40" s="43" t="s">
        <v>120</v>
      </c>
      <c r="I40" s="44">
        <v>0</v>
      </c>
      <c r="J40" s="40">
        <v>0</v>
      </c>
      <c r="K40" s="41">
        <v>0</v>
      </c>
      <c r="L40" s="40">
        <v>0</v>
      </c>
      <c r="M40" s="40">
        <v>0</v>
      </c>
      <c r="N40" s="45">
        <v>0</v>
      </c>
      <c r="O40" s="44">
        <v>0</v>
      </c>
      <c r="P40" s="40">
        <v>1.265962</v>
      </c>
      <c r="Q40" s="41">
        <v>1.265962</v>
      </c>
      <c r="R40" s="40">
        <v>0</v>
      </c>
      <c r="S40" s="40">
        <v>1.265962</v>
      </c>
      <c r="T40" s="45">
        <v>1.265962</v>
      </c>
      <c r="U40" s="37" t="s">
        <v>28</v>
      </c>
      <c r="V40" s="38" t="s">
        <v>28</v>
      </c>
    </row>
    <row r="41" spans="1:22" ht="15">
      <c r="A41" s="42" t="s">
        <v>9</v>
      </c>
      <c r="B41" s="39" t="s">
        <v>62</v>
      </c>
      <c r="C41" s="39" t="s">
        <v>31</v>
      </c>
      <c r="D41" s="39" t="s">
        <v>118</v>
      </c>
      <c r="E41" s="39" t="s">
        <v>119</v>
      </c>
      <c r="F41" s="39" t="s">
        <v>69</v>
      </c>
      <c r="G41" s="39" t="s">
        <v>69</v>
      </c>
      <c r="H41" s="43" t="s">
        <v>120</v>
      </c>
      <c r="I41" s="44">
        <v>0</v>
      </c>
      <c r="J41" s="40">
        <v>0</v>
      </c>
      <c r="K41" s="41">
        <v>0</v>
      </c>
      <c r="L41" s="40">
        <v>0</v>
      </c>
      <c r="M41" s="40">
        <v>0</v>
      </c>
      <c r="N41" s="45">
        <v>0</v>
      </c>
      <c r="O41" s="44">
        <v>0</v>
      </c>
      <c r="P41" s="40">
        <v>0</v>
      </c>
      <c r="Q41" s="41">
        <v>0</v>
      </c>
      <c r="R41" s="40">
        <v>0</v>
      </c>
      <c r="S41" s="40">
        <v>2.134964</v>
      </c>
      <c r="T41" s="45">
        <v>2.134964</v>
      </c>
      <c r="U41" s="37" t="s">
        <v>28</v>
      </c>
      <c r="V41" s="38" t="s">
        <v>28</v>
      </c>
    </row>
    <row r="42" spans="1:22" ht="15">
      <c r="A42" s="42" t="s">
        <v>9</v>
      </c>
      <c r="B42" s="39" t="s">
        <v>35</v>
      </c>
      <c r="C42" s="39" t="s">
        <v>31</v>
      </c>
      <c r="D42" s="39" t="s">
        <v>121</v>
      </c>
      <c r="E42" s="39" t="s">
        <v>225</v>
      </c>
      <c r="F42" s="39" t="s">
        <v>69</v>
      </c>
      <c r="G42" s="39" t="s">
        <v>69</v>
      </c>
      <c r="H42" s="43" t="s">
        <v>123</v>
      </c>
      <c r="I42" s="44">
        <v>0</v>
      </c>
      <c r="J42" s="40">
        <v>191.660117</v>
      </c>
      <c r="K42" s="41">
        <v>191.660117</v>
      </c>
      <c r="L42" s="40">
        <v>0</v>
      </c>
      <c r="M42" s="40">
        <v>725.275687</v>
      </c>
      <c r="N42" s="45">
        <v>725.275687</v>
      </c>
      <c r="O42" s="44">
        <v>0</v>
      </c>
      <c r="P42" s="40">
        <v>0</v>
      </c>
      <c r="Q42" s="41">
        <v>0</v>
      </c>
      <c r="R42" s="40">
        <v>0</v>
      </c>
      <c r="S42" s="40">
        <v>0</v>
      </c>
      <c r="T42" s="45">
        <v>0</v>
      </c>
      <c r="U42" s="37" t="s">
        <v>28</v>
      </c>
      <c r="V42" s="38" t="s">
        <v>28</v>
      </c>
    </row>
    <row r="43" spans="1:22" ht="15">
      <c r="A43" s="42" t="s">
        <v>9</v>
      </c>
      <c r="B43" s="39" t="s">
        <v>35</v>
      </c>
      <c r="C43" s="39" t="s">
        <v>31</v>
      </c>
      <c r="D43" s="39" t="s">
        <v>121</v>
      </c>
      <c r="E43" s="39" t="s">
        <v>122</v>
      </c>
      <c r="F43" s="39" t="s">
        <v>69</v>
      </c>
      <c r="G43" s="39" t="s">
        <v>69</v>
      </c>
      <c r="H43" s="43" t="s">
        <v>123</v>
      </c>
      <c r="I43" s="44">
        <v>0</v>
      </c>
      <c r="J43" s="40">
        <v>0.857009</v>
      </c>
      <c r="K43" s="41">
        <v>0.857009</v>
      </c>
      <c r="L43" s="40">
        <v>0</v>
      </c>
      <c r="M43" s="40">
        <v>31.630316</v>
      </c>
      <c r="N43" s="45">
        <v>31.630316</v>
      </c>
      <c r="O43" s="44">
        <v>94.321305</v>
      </c>
      <c r="P43" s="40">
        <v>105.636197</v>
      </c>
      <c r="Q43" s="41">
        <v>199.957502</v>
      </c>
      <c r="R43" s="40">
        <v>349.830564</v>
      </c>
      <c r="S43" s="40">
        <v>423.421971</v>
      </c>
      <c r="T43" s="45">
        <v>773.252535</v>
      </c>
      <c r="U43" s="26">
        <f t="shared" si="1"/>
        <v>-99.57140442772685</v>
      </c>
      <c r="V43" s="32">
        <f t="shared" si="2"/>
        <v>-95.90944554743685</v>
      </c>
    </row>
    <row r="44" spans="1:22" ht="15">
      <c r="A44" s="42" t="s">
        <v>9</v>
      </c>
      <c r="B44" s="39" t="s">
        <v>35</v>
      </c>
      <c r="C44" s="39" t="s">
        <v>31</v>
      </c>
      <c r="D44" s="39" t="s">
        <v>124</v>
      </c>
      <c r="E44" s="39" t="s">
        <v>127</v>
      </c>
      <c r="F44" s="39" t="s">
        <v>20</v>
      </c>
      <c r="G44" s="39" t="s">
        <v>128</v>
      </c>
      <c r="H44" s="43" t="s">
        <v>129</v>
      </c>
      <c r="I44" s="44">
        <v>0</v>
      </c>
      <c r="J44" s="40">
        <v>194.6407</v>
      </c>
      <c r="K44" s="41">
        <v>194.6407</v>
      </c>
      <c r="L44" s="40">
        <v>0</v>
      </c>
      <c r="M44" s="40">
        <v>762.5811</v>
      </c>
      <c r="N44" s="45">
        <v>762.5811</v>
      </c>
      <c r="O44" s="44">
        <v>0</v>
      </c>
      <c r="P44" s="40">
        <v>153.4448</v>
      </c>
      <c r="Q44" s="41">
        <v>153.4448</v>
      </c>
      <c r="R44" s="40">
        <v>0</v>
      </c>
      <c r="S44" s="40">
        <v>570.26</v>
      </c>
      <c r="T44" s="45">
        <v>570.26</v>
      </c>
      <c r="U44" s="26">
        <f t="shared" si="1"/>
        <v>26.84737443041407</v>
      </c>
      <c r="V44" s="32">
        <f t="shared" si="2"/>
        <v>33.725160453126634</v>
      </c>
    </row>
    <row r="45" spans="1:22" ht="15">
      <c r="A45" s="42" t="s">
        <v>9</v>
      </c>
      <c r="B45" s="39" t="s">
        <v>35</v>
      </c>
      <c r="C45" s="39" t="s">
        <v>31</v>
      </c>
      <c r="D45" s="39" t="s">
        <v>124</v>
      </c>
      <c r="E45" s="39" t="s">
        <v>130</v>
      </c>
      <c r="F45" s="39" t="s">
        <v>20</v>
      </c>
      <c r="G45" s="39" t="s">
        <v>128</v>
      </c>
      <c r="H45" s="43" t="s">
        <v>129</v>
      </c>
      <c r="I45" s="44">
        <v>0</v>
      </c>
      <c r="J45" s="40">
        <v>10.8497</v>
      </c>
      <c r="K45" s="41">
        <v>10.8497</v>
      </c>
      <c r="L45" s="40">
        <v>0</v>
      </c>
      <c r="M45" s="40">
        <v>43.6527</v>
      </c>
      <c r="N45" s="45">
        <v>43.6527</v>
      </c>
      <c r="O45" s="44">
        <v>0</v>
      </c>
      <c r="P45" s="40">
        <v>6.9238</v>
      </c>
      <c r="Q45" s="41">
        <v>6.9238</v>
      </c>
      <c r="R45" s="40">
        <v>0</v>
      </c>
      <c r="S45" s="40">
        <v>18.1242</v>
      </c>
      <c r="T45" s="45">
        <v>18.1242</v>
      </c>
      <c r="U45" s="26">
        <f t="shared" si="1"/>
        <v>56.7015222854502</v>
      </c>
      <c r="V45" s="38" t="s">
        <v>28</v>
      </c>
    </row>
    <row r="46" spans="1:22" ht="15">
      <c r="A46" s="42" t="s">
        <v>9</v>
      </c>
      <c r="B46" s="39" t="s">
        <v>35</v>
      </c>
      <c r="C46" s="39" t="s">
        <v>31</v>
      </c>
      <c r="D46" s="39" t="s">
        <v>124</v>
      </c>
      <c r="E46" s="39" t="s">
        <v>125</v>
      </c>
      <c r="F46" s="39" t="s">
        <v>20</v>
      </c>
      <c r="G46" s="39" t="s">
        <v>126</v>
      </c>
      <c r="H46" s="43" t="s">
        <v>126</v>
      </c>
      <c r="I46" s="44">
        <v>0</v>
      </c>
      <c r="J46" s="40">
        <v>0</v>
      </c>
      <c r="K46" s="41">
        <v>0</v>
      </c>
      <c r="L46" s="40">
        <v>0</v>
      </c>
      <c r="M46" s="40">
        <v>0</v>
      </c>
      <c r="N46" s="45">
        <v>0</v>
      </c>
      <c r="O46" s="44">
        <v>63.712</v>
      </c>
      <c r="P46" s="40">
        <v>255.0012</v>
      </c>
      <c r="Q46" s="41">
        <v>318.7132</v>
      </c>
      <c r="R46" s="40">
        <v>254.2567</v>
      </c>
      <c r="S46" s="40">
        <v>1039.0799</v>
      </c>
      <c r="T46" s="45">
        <v>1293.3366</v>
      </c>
      <c r="U46" s="37" t="s">
        <v>28</v>
      </c>
      <c r="V46" s="38" t="s">
        <v>28</v>
      </c>
    </row>
    <row r="47" spans="1:22" ht="15">
      <c r="A47" s="42" t="s">
        <v>9</v>
      </c>
      <c r="B47" s="39" t="s">
        <v>35</v>
      </c>
      <c r="C47" s="39" t="s">
        <v>36</v>
      </c>
      <c r="D47" s="39" t="s">
        <v>212</v>
      </c>
      <c r="E47" s="39" t="s">
        <v>222</v>
      </c>
      <c r="F47" s="39" t="s">
        <v>80</v>
      </c>
      <c r="G47" s="39" t="s">
        <v>80</v>
      </c>
      <c r="H47" s="43" t="s">
        <v>131</v>
      </c>
      <c r="I47" s="44">
        <v>15.3</v>
      </c>
      <c r="J47" s="40">
        <v>0</v>
      </c>
      <c r="K47" s="41">
        <v>15.3</v>
      </c>
      <c r="L47" s="40">
        <v>40.760155</v>
      </c>
      <c r="M47" s="40">
        <v>0</v>
      </c>
      <c r="N47" s="45">
        <v>40.760155</v>
      </c>
      <c r="O47" s="44">
        <v>0</v>
      </c>
      <c r="P47" s="40">
        <v>0</v>
      </c>
      <c r="Q47" s="41">
        <v>0</v>
      </c>
      <c r="R47" s="40">
        <v>0</v>
      </c>
      <c r="S47" s="40">
        <v>0</v>
      </c>
      <c r="T47" s="45">
        <v>0</v>
      </c>
      <c r="U47" s="37" t="s">
        <v>28</v>
      </c>
      <c r="V47" s="38" t="s">
        <v>28</v>
      </c>
    </row>
    <row r="48" spans="1:22" ht="15">
      <c r="A48" s="42" t="s">
        <v>9</v>
      </c>
      <c r="B48" s="39" t="s">
        <v>35</v>
      </c>
      <c r="C48" s="39" t="s">
        <v>36</v>
      </c>
      <c r="D48" s="39" t="s">
        <v>212</v>
      </c>
      <c r="E48" s="39" t="s">
        <v>238</v>
      </c>
      <c r="F48" s="39" t="s">
        <v>80</v>
      </c>
      <c r="G48" s="39" t="s">
        <v>80</v>
      </c>
      <c r="H48" s="43" t="s">
        <v>131</v>
      </c>
      <c r="I48" s="44">
        <v>0</v>
      </c>
      <c r="J48" s="40">
        <v>0</v>
      </c>
      <c r="K48" s="41">
        <v>0</v>
      </c>
      <c r="L48" s="40">
        <v>0</v>
      </c>
      <c r="M48" s="40">
        <v>0</v>
      </c>
      <c r="N48" s="45">
        <v>0</v>
      </c>
      <c r="O48" s="44">
        <v>15.675</v>
      </c>
      <c r="P48" s="40">
        <v>0</v>
      </c>
      <c r="Q48" s="41">
        <v>15.675</v>
      </c>
      <c r="R48" s="40">
        <v>44.9242</v>
      </c>
      <c r="S48" s="40">
        <v>0</v>
      </c>
      <c r="T48" s="45">
        <v>44.9242</v>
      </c>
      <c r="U48" s="37" t="s">
        <v>28</v>
      </c>
      <c r="V48" s="38" t="s">
        <v>28</v>
      </c>
    </row>
    <row r="49" spans="1:22" ht="15">
      <c r="A49" s="42" t="s">
        <v>9</v>
      </c>
      <c r="B49" s="39" t="s">
        <v>35</v>
      </c>
      <c r="C49" s="39" t="s">
        <v>31</v>
      </c>
      <c r="D49" s="39" t="s">
        <v>132</v>
      </c>
      <c r="E49" s="39" t="s">
        <v>133</v>
      </c>
      <c r="F49" s="39" t="s">
        <v>96</v>
      </c>
      <c r="G49" s="39" t="s">
        <v>97</v>
      </c>
      <c r="H49" s="43" t="s">
        <v>97</v>
      </c>
      <c r="I49" s="44">
        <v>2525.812545</v>
      </c>
      <c r="J49" s="40">
        <v>0</v>
      </c>
      <c r="K49" s="41">
        <v>2525.812545</v>
      </c>
      <c r="L49" s="40">
        <v>9868.560005</v>
      </c>
      <c r="M49" s="40">
        <v>0</v>
      </c>
      <c r="N49" s="45">
        <v>9868.560005</v>
      </c>
      <c r="O49" s="44">
        <v>2591.92353</v>
      </c>
      <c r="P49" s="40">
        <v>0</v>
      </c>
      <c r="Q49" s="41">
        <v>2591.92353</v>
      </c>
      <c r="R49" s="40">
        <v>9604.836115</v>
      </c>
      <c r="S49" s="40">
        <v>0</v>
      </c>
      <c r="T49" s="45">
        <v>9604.836115</v>
      </c>
      <c r="U49" s="26">
        <f t="shared" si="1"/>
        <v>-2.5506533751788685</v>
      </c>
      <c r="V49" s="32">
        <f t="shared" si="2"/>
        <v>2.7457406544203034</v>
      </c>
    </row>
    <row r="50" spans="1:22" ht="15">
      <c r="A50" s="42" t="s">
        <v>9</v>
      </c>
      <c r="B50" s="39" t="s">
        <v>35</v>
      </c>
      <c r="C50" s="39" t="s">
        <v>31</v>
      </c>
      <c r="D50" s="39" t="s">
        <v>202</v>
      </c>
      <c r="E50" s="39" t="s">
        <v>226</v>
      </c>
      <c r="F50" s="39" t="s">
        <v>60</v>
      </c>
      <c r="G50" s="39" t="s">
        <v>203</v>
      </c>
      <c r="H50" s="43" t="s">
        <v>204</v>
      </c>
      <c r="I50" s="44">
        <v>14377.3347</v>
      </c>
      <c r="J50" s="40">
        <v>0</v>
      </c>
      <c r="K50" s="41">
        <v>14377.3347</v>
      </c>
      <c r="L50" s="40">
        <v>43503.9116</v>
      </c>
      <c r="M50" s="40">
        <v>0</v>
      </c>
      <c r="N50" s="45">
        <v>43503.9116</v>
      </c>
      <c r="O50" s="44">
        <v>7849.4262</v>
      </c>
      <c r="P50" s="40">
        <v>0</v>
      </c>
      <c r="Q50" s="41">
        <v>7849.4262</v>
      </c>
      <c r="R50" s="40">
        <v>11734.7729</v>
      </c>
      <c r="S50" s="40">
        <v>0</v>
      </c>
      <c r="T50" s="45">
        <v>11734.7729</v>
      </c>
      <c r="U50" s="26">
        <f t="shared" si="1"/>
        <v>83.16414899219002</v>
      </c>
      <c r="V50" s="38" t="s">
        <v>28</v>
      </c>
    </row>
    <row r="51" spans="1:22" ht="15">
      <c r="A51" s="42" t="s">
        <v>9</v>
      </c>
      <c r="B51" s="39" t="s">
        <v>35</v>
      </c>
      <c r="C51" s="39" t="s">
        <v>31</v>
      </c>
      <c r="D51" s="39" t="s">
        <v>201</v>
      </c>
      <c r="E51" s="39" t="s">
        <v>83</v>
      </c>
      <c r="F51" s="39" t="s">
        <v>69</v>
      </c>
      <c r="G51" s="39" t="s">
        <v>69</v>
      </c>
      <c r="H51" s="43" t="s">
        <v>84</v>
      </c>
      <c r="I51" s="44">
        <v>40.369</v>
      </c>
      <c r="J51" s="40">
        <v>92.33695</v>
      </c>
      <c r="K51" s="41">
        <v>132.70595</v>
      </c>
      <c r="L51" s="40">
        <v>223.640327</v>
      </c>
      <c r="M51" s="40">
        <v>370.60896</v>
      </c>
      <c r="N51" s="45">
        <v>594.249287</v>
      </c>
      <c r="O51" s="44">
        <v>122.354</v>
      </c>
      <c r="P51" s="40">
        <v>82.04488</v>
      </c>
      <c r="Q51" s="41">
        <v>204.39888</v>
      </c>
      <c r="R51" s="40">
        <v>437.384169</v>
      </c>
      <c r="S51" s="40">
        <v>344.228997</v>
      </c>
      <c r="T51" s="45">
        <v>781.613166</v>
      </c>
      <c r="U51" s="26">
        <f t="shared" si="1"/>
        <v>-35.07501117422952</v>
      </c>
      <c r="V51" s="32">
        <f t="shared" si="2"/>
        <v>-23.97143333176658</v>
      </c>
    </row>
    <row r="52" spans="1:22" ht="15">
      <c r="A52" s="42" t="s">
        <v>9</v>
      </c>
      <c r="B52" s="39" t="s">
        <v>35</v>
      </c>
      <c r="C52" s="39" t="s">
        <v>31</v>
      </c>
      <c r="D52" s="39" t="s">
        <v>250</v>
      </c>
      <c r="E52" s="39" t="s">
        <v>251</v>
      </c>
      <c r="F52" s="39" t="s">
        <v>80</v>
      </c>
      <c r="G52" s="39" t="s">
        <v>213</v>
      </c>
      <c r="H52" s="43" t="s">
        <v>213</v>
      </c>
      <c r="I52" s="44">
        <v>0</v>
      </c>
      <c r="J52" s="40">
        <v>0</v>
      </c>
      <c r="K52" s="41">
        <v>0</v>
      </c>
      <c r="L52" s="40">
        <v>5.4</v>
      </c>
      <c r="M52" s="40">
        <v>0</v>
      </c>
      <c r="N52" s="45">
        <v>5.4</v>
      </c>
      <c r="O52" s="44">
        <v>8.1495</v>
      </c>
      <c r="P52" s="40">
        <v>0</v>
      </c>
      <c r="Q52" s="41">
        <v>8.1495</v>
      </c>
      <c r="R52" s="40">
        <v>8.1495</v>
      </c>
      <c r="S52" s="40">
        <v>0</v>
      </c>
      <c r="T52" s="45">
        <v>8.1495</v>
      </c>
      <c r="U52" s="37" t="s">
        <v>28</v>
      </c>
      <c r="V52" s="32">
        <f t="shared" si="2"/>
        <v>-33.73826615129762</v>
      </c>
    </row>
    <row r="53" spans="1:22" ht="15">
      <c r="A53" s="42" t="s">
        <v>9</v>
      </c>
      <c r="B53" s="39" t="s">
        <v>35</v>
      </c>
      <c r="C53" s="39" t="s">
        <v>31</v>
      </c>
      <c r="D53" s="39" t="s">
        <v>136</v>
      </c>
      <c r="E53" s="39" t="s">
        <v>137</v>
      </c>
      <c r="F53" s="39" t="s">
        <v>135</v>
      </c>
      <c r="G53" s="39" t="s">
        <v>138</v>
      </c>
      <c r="H53" s="43" t="s">
        <v>138</v>
      </c>
      <c r="I53" s="44">
        <v>0</v>
      </c>
      <c r="J53" s="40">
        <v>98.751691</v>
      </c>
      <c r="K53" s="41">
        <v>98.751691</v>
      </c>
      <c r="L53" s="40">
        <v>0</v>
      </c>
      <c r="M53" s="40">
        <v>375.143832</v>
      </c>
      <c r="N53" s="45">
        <v>375.143832</v>
      </c>
      <c r="O53" s="44">
        <v>0</v>
      </c>
      <c r="P53" s="40">
        <v>56.019932</v>
      </c>
      <c r="Q53" s="41">
        <v>56.019932</v>
      </c>
      <c r="R53" s="40">
        <v>0</v>
      </c>
      <c r="S53" s="40">
        <v>256.692364</v>
      </c>
      <c r="T53" s="45">
        <v>256.692364</v>
      </c>
      <c r="U53" s="26">
        <f t="shared" si="1"/>
        <v>76.2795624243171</v>
      </c>
      <c r="V53" s="32">
        <f t="shared" si="2"/>
        <v>46.1453025536825</v>
      </c>
    </row>
    <row r="54" spans="1:22" ht="15">
      <c r="A54" s="42" t="s">
        <v>9</v>
      </c>
      <c r="B54" s="39" t="s">
        <v>35</v>
      </c>
      <c r="C54" s="39" t="s">
        <v>31</v>
      </c>
      <c r="D54" s="39" t="s">
        <v>139</v>
      </c>
      <c r="E54" s="39" t="s">
        <v>140</v>
      </c>
      <c r="F54" s="39" t="s">
        <v>32</v>
      </c>
      <c r="G54" s="39" t="s">
        <v>33</v>
      </c>
      <c r="H54" s="43" t="s">
        <v>64</v>
      </c>
      <c r="I54" s="44">
        <v>12777.4255</v>
      </c>
      <c r="J54" s="40">
        <v>0</v>
      </c>
      <c r="K54" s="41">
        <v>12777.4255</v>
      </c>
      <c r="L54" s="40">
        <v>44184.7591</v>
      </c>
      <c r="M54" s="40">
        <v>0</v>
      </c>
      <c r="N54" s="45">
        <v>44184.7591</v>
      </c>
      <c r="O54" s="44">
        <v>13410.1056</v>
      </c>
      <c r="P54" s="40">
        <v>0</v>
      </c>
      <c r="Q54" s="41">
        <v>13410.1056</v>
      </c>
      <c r="R54" s="40">
        <v>49801.79686</v>
      </c>
      <c r="S54" s="40">
        <v>0</v>
      </c>
      <c r="T54" s="45">
        <v>49801.79686</v>
      </c>
      <c r="U54" s="26">
        <f t="shared" si="1"/>
        <v>-4.717935256229467</v>
      </c>
      <c r="V54" s="32">
        <f t="shared" si="2"/>
        <v>-11.27878533336919</v>
      </c>
    </row>
    <row r="55" spans="1:22" ht="15">
      <c r="A55" s="42" t="s">
        <v>9</v>
      </c>
      <c r="B55" s="39" t="s">
        <v>35</v>
      </c>
      <c r="C55" s="39" t="s">
        <v>31</v>
      </c>
      <c r="D55" s="39" t="s">
        <v>141</v>
      </c>
      <c r="E55" s="39" t="s">
        <v>142</v>
      </c>
      <c r="F55" s="39" t="s">
        <v>20</v>
      </c>
      <c r="G55" s="39" t="s">
        <v>143</v>
      </c>
      <c r="H55" s="43" t="s">
        <v>143</v>
      </c>
      <c r="I55" s="44">
        <v>59.857638</v>
      </c>
      <c r="J55" s="40">
        <v>36.807856</v>
      </c>
      <c r="K55" s="41">
        <v>96.665494</v>
      </c>
      <c r="L55" s="40">
        <v>291.980351</v>
      </c>
      <c r="M55" s="40">
        <v>143.54122</v>
      </c>
      <c r="N55" s="45">
        <v>435.521571</v>
      </c>
      <c r="O55" s="44">
        <v>70.37007</v>
      </c>
      <c r="P55" s="40">
        <v>57.690875</v>
      </c>
      <c r="Q55" s="41">
        <v>128.060946</v>
      </c>
      <c r="R55" s="40">
        <v>284.909024</v>
      </c>
      <c r="S55" s="40">
        <v>229.903052</v>
      </c>
      <c r="T55" s="45">
        <v>514.812076</v>
      </c>
      <c r="U55" s="26">
        <f t="shared" si="1"/>
        <v>-24.5160238001053</v>
      </c>
      <c r="V55" s="32">
        <f t="shared" si="2"/>
        <v>-15.401834707544825</v>
      </c>
    </row>
    <row r="56" spans="1:22" ht="15">
      <c r="A56" s="42" t="s">
        <v>9</v>
      </c>
      <c r="B56" s="39" t="s">
        <v>35</v>
      </c>
      <c r="C56" s="39" t="s">
        <v>31</v>
      </c>
      <c r="D56" s="39" t="s">
        <v>239</v>
      </c>
      <c r="E56" s="39" t="s">
        <v>240</v>
      </c>
      <c r="F56" s="39" t="s">
        <v>135</v>
      </c>
      <c r="G56" s="39" t="s">
        <v>144</v>
      </c>
      <c r="H56" s="43" t="s">
        <v>241</v>
      </c>
      <c r="I56" s="44">
        <v>2.106</v>
      </c>
      <c r="J56" s="40">
        <v>0</v>
      </c>
      <c r="K56" s="41">
        <v>2.106</v>
      </c>
      <c r="L56" s="40">
        <v>13.8735</v>
      </c>
      <c r="M56" s="40">
        <v>0</v>
      </c>
      <c r="N56" s="45">
        <v>13.8735</v>
      </c>
      <c r="O56" s="44">
        <v>13.65</v>
      </c>
      <c r="P56" s="40">
        <v>0</v>
      </c>
      <c r="Q56" s="41">
        <v>13.65</v>
      </c>
      <c r="R56" s="40">
        <v>13.65</v>
      </c>
      <c r="S56" s="40">
        <v>0</v>
      </c>
      <c r="T56" s="45">
        <v>13.65</v>
      </c>
      <c r="U56" s="26">
        <f t="shared" si="1"/>
        <v>-84.57142857142857</v>
      </c>
      <c r="V56" s="32">
        <f t="shared" si="2"/>
        <v>1.637362637362627</v>
      </c>
    </row>
    <row r="57" spans="1:22" ht="15">
      <c r="A57" s="42" t="s">
        <v>9</v>
      </c>
      <c r="B57" s="39" t="s">
        <v>35</v>
      </c>
      <c r="C57" s="39" t="s">
        <v>36</v>
      </c>
      <c r="D57" s="39" t="s">
        <v>145</v>
      </c>
      <c r="E57" s="39" t="s">
        <v>209</v>
      </c>
      <c r="F57" s="39" t="s">
        <v>39</v>
      </c>
      <c r="G57" s="39" t="s">
        <v>105</v>
      </c>
      <c r="H57" s="43" t="s">
        <v>134</v>
      </c>
      <c r="I57" s="44">
        <v>0</v>
      </c>
      <c r="J57" s="40">
        <v>0</v>
      </c>
      <c r="K57" s="41">
        <v>0</v>
      </c>
      <c r="L57" s="40">
        <v>0</v>
      </c>
      <c r="M57" s="40">
        <v>0</v>
      </c>
      <c r="N57" s="45">
        <v>0</v>
      </c>
      <c r="O57" s="44">
        <v>4</v>
      </c>
      <c r="P57" s="40">
        <v>0</v>
      </c>
      <c r="Q57" s="41">
        <v>4</v>
      </c>
      <c r="R57" s="40">
        <v>49.75</v>
      </c>
      <c r="S57" s="40">
        <v>0</v>
      </c>
      <c r="T57" s="45">
        <v>49.75</v>
      </c>
      <c r="U57" s="37" t="s">
        <v>28</v>
      </c>
      <c r="V57" s="38" t="s">
        <v>28</v>
      </c>
    </row>
    <row r="58" spans="1:22" ht="15">
      <c r="A58" s="42" t="s">
        <v>9</v>
      </c>
      <c r="B58" s="39" t="s">
        <v>35</v>
      </c>
      <c r="C58" s="39" t="s">
        <v>36</v>
      </c>
      <c r="D58" s="39" t="s">
        <v>242</v>
      </c>
      <c r="E58" s="39" t="s">
        <v>243</v>
      </c>
      <c r="F58" s="39" t="s">
        <v>80</v>
      </c>
      <c r="G58" s="39" t="s">
        <v>80</v>
      </c>
      <c r="H58" s="43" t="s">
        <v>244</v>
      </c>
      <c r="I58" s="44">
        <v>43.4</v>
      </c>
      <c r="J58" s="40">
        <v>0</v>
      </c>
      <c r="K58" s="41">
        <v>43.4</v>
      </c>
      <c r="L58" s="40">
        <v>105.17</v>
      </c>
      <c r="M58" s="40">
        <v>0</v>
      </c>
      <c r="N58" s="45">
        <v>105.17</v>
      </c>
      <c r="O58" s="44">
        <v>0</v>
      </c>
      <c r="P58" s="40">
        <v>0</v>
      </c>
      <c r="Q58" s="41">
        <v>0</v>
      </c>
      <c r="R58" s="40">
        <v>38.82</v>
      </c>
      <c r="S58" s="40">
        <v>0</v>
      </c>
      <c r="T58" s="45">
        <v>38.82</v>
      </c>
      <c r="U58" s="37" t="s">
        <v>28</v>
      </c>
      <c r="V58" s="38" t="s">
        <v>28</v>
      </c>
    </row>
    <row r="59" spans="1:22" ht="15">
      <c r="A59" s="42" t="s">
        <v>9</v>
      </c>
      <c r="B59" s="39" t="s">
        <v>35</v>
      </c>
      <c r="C59" s="39" t="s">
        <v>36</v>
      </c>
      <c r="D59" s="39" t="s">
        <v>148</v>
      </c>
      <c r="E59" s="39" t="s">
        <v>149</v>
      </c>
      <c r="F59" s="39" t="s">
        <v>39</v>
      </c>
      <c r="G59" s="39" t="s">
        <v>40</v>
      </c>
      <c r="H59" s="43" t="s">
        <v>41</v>
      </c>
      <c r="I59" s="44">
        <v>0</v>
      </c>
      <c r="J59" s="40">
        <v>16.386492</v>
      </c>
      <c r="K59" s="41">
        <v>16.386492</v>
      </c>
      <c r="L59" s="40">
        <v>0</v>
      </c>
      <c r="M59" s="40">
        <v>34.486293</v>
      </c>
      <c r="N59" s="45">
        <v>34.486293</v>
      </c>
      <c r="O59" s="44">
        <v>0</v>
      </c>
      <c r="P59" s="40">
        <v>6.000522</v>
      </c>
      <c r="Q59" s="41">
        <v>6.000522</v>
      </c>
      <c r="R59" s="40">
        <v>0</v>
      </c>
      <c r="S59" s="40">
        <v>21.315091</v>
      </c>
      <c r="T59" s="45">
        <v>21.315091</v>
      </c>
      <c r="U59" s="37" t="s">
        <v>28</v>
      </c>
      <c r="V59" s="32">
        <f t="shared" si="2"/>
        <v>61.79284901950457</v>
      </c>
    </row>
    <row r="60" spans="1:22" ht="15">
      <c r="A60" s="42" t="s">
        <v>9</v>
      </c>
      <c r="B60" s="39" t="s">
        <v>35</v>
      </c>
      <c r="C60" s="39" t="s">
        <v>31</v>
      </c>
      <c r="D60" s="39" t="s">
        <v>227</v>
      </c>
      <c r="E60" s="39" t="s">
        <v>228</v>
      </c>
      <c r="F60" s="39" t="s">
        <v>229</v>
      </c>
      <c r="G60" s="39" t="s">
        <v>230</v>
      </c>
      <c r="H60" s="43" t="s">
        <v>231</v>
      </c>
      <c r="I60" s="44">
        <v>21958.777833</v>
      </c>
      <c r="J60" s="40">
        <v>0</v>
      </c>
      <c r="K60" s="41">
        <v>21958.777833</v>
      </c>
      <c r="L60" s="40">
        <v>53428.675287</v>
      </c>
      <c r="M60" s="40">
        <v>0</v>
      </c>
      <c r="N60" s="45">
        <v>53428.675287</v>
      </c>
      <c r="O60" s="44">
        <v>0</v>
      </c>
      <c r="P60" s="40">
        <v>0</v>
      </c>
      <c r="Q60" s="41">
        <v>0</v>
      </c>
      <c r="R60" s="40">
        <v>0</v>
      </c>
      <c r="S60" s="40">
        <v>0</v>
      </c>
      <c r="T60" s="45">
        <v>0</v>
      </c>
      <c r="U60" s="37" t="s">
        <v>28</v>
      </c>
      <c r="V60" s="38" t="s">
        <v>28</v>
      </c>
    </row>
    <row r="61" spans="1:22" ht="15">
      <c r="A61" s="42" t="s">
        <v>9</v>
      </c>
      <c r="B61" s="39" t="s">
        <v>62</v>
      </c>
      <c r="C61" s="39" t="s">
        <v>31</v>
      </c>
      <c r="D61" s="39" t="s">
        <v>150</v>
      </c>
      <c r="E61" s="39" t="s">
        <v>151</v>
      </c>
      <c r="F61" s="39" t="s">
        <v>21</v>
      </c>
      <c r="G61" s="39" t="s">
        <v>152</v>
      </c>
      <c r="H61" s="43" t="s">
        <v>153</v>
      </c>
      <c r="I61" s="44">
        <v>0</v>
      </c>
      <c r="J61" s="40">
        <v>0</v>
      </c>
      <c r="K61" s="41">
        <v>0</v>
      </c>
      <c r="L61" s="40">
        <v>0</v>
      </c>
      <c r="M61" s="40">
        <v>0</v>
      </c>
      <c r="N61" s="45">
        <v>0</v>
      </c>
      <c r="O61" s="44">
        <v>122.198778</v>
      </c>
      <c r="P61" s="40">
        <v>0</v>
      </c>
      <c r="Q61" s="41">
        <v>122.198778</v>
      </c>
      <c r="R61" s="40">
        <v>498.797012</v>
      </c>
      <c r="S61" s="40">
        <v>0</v>
      </c>
      <c r="T61" s="45">
        <v>498.797012</v>
      </c>
      <c r="U61" s="37" t="s">
        <v>28</v>
      </c>
      <c r="V61" s="38" t="s">
        <v>28</v>
      </c>
    </row>
    <row r="62" spans="1:22" ht="15">
      <c r="A62" s="42" t="s">
        <v>9</v>
      </c>
      <c r="B62" s="39" t="s">
        <v>35</v>
      </c>
      <c r="C62" s="39" t="s">
        <v>31</v>
      </c>
      <c r="D62" s="39" t="s">
        <v>154</v>
      </c>
      <c r="E62" s="39" t="s">
        <v>155</v>
      </c>
      <c r="F62" s="39" t="s">
        <v>80</v>
      </c>
      <c r="G62" s="39" t="s">
        <v>81</v>
      </c>
      <c r="H62" s="43" t="s">
        <v>156</v>
      </c>
      <c r="I62" s="44">
        <v>0</v>
      </c>
      <c r="J62" s="40">
        <v>0</v>
      </c>
      <c r="K62" s="41">
        <v>0</v>
      </c>
      <c r="L62" s="40">
        <v>13.247343</v>
      </c>
      <c r="M62" s="40">
        <v>0</v>
      </c>
      <c r="N62" s="45">
        <v>13.247343</v>
      </c>
      <c r="O62" s="44">
        <v>30.14492</v>
      </c>
      <c r="P62" s="40">
        <v>0</v>
      </c>
      <c r="Q62" s="41">
        <v>30.14492</v>
      </c>
      <c r="R62" s="40">
        <v>87.151189</v>
      </c>
      <c r="S62" s="40">
        <v>0</v>
      </c>
      <c r="T62" s="45">
        <v>87.151189</v>
      </c>
      <c r="U62" s="37" t="s">
        <v>28</v>
      </c>
      <c r="V62" s="32">
        <f t="shared" si="2"/>
        <v>-84.79958431777678</v>
      </c>
    </row>
    <row r="63" spans="1:22" ht="15">
      <c r="A63" s="42" t="s">
        <v>9</v>
      </c>
      <c r="B63" s="39" t="s">
        <v>62</v>
      </c>
      <c r="C63" s="39" t="s">
        <v>31</v>
      </c>
      <c r="D63" s="39" t="s">
        <v>154</v>
      </c>
      <c r="E63" s="39" t="s">
        <v>155</v>
      </c>
      <c r="F63" s="39" t="s">
        <v>80</v>
      </c>
      <c r="G63" s="39" t="s">
        <v>81</v>
      </c>
      <c r="H63" s="43" t="s">
        <v>156</v>
      </c>
      <c r="I63" s="44">
        <v>0</v>
      </c>
      <c r="J63" s="40">
        <v>0</v>
      </c>
      <c r="K63" s="41">
        <v>0</v>
      </c>
      <c r="L63" s="40">
        <v>0</v>
      </c>
      <c r="M63" s="40">
        <v>0</v>
      </c>
      <c r="N63" s="45">
        <v>0</v>
      </c>
      <c r="O63" s="44">
        <v>0</v>
      </c>
      <c r="P63" s="40">
        <v>0</v>
      </c>
      <c r="Q63" s="41">
        <v>0</v>
      </c>
      <c r="R63" s="40">
        <v>61.53039</v>
      </c>
      <c r="S63" s="40">
        <v>0</v>
      </c>
      <c r="T63" s="45">
        <v>61.53039</v>
      </c>
      <c r="U63" s="37" t="s">
        <v>28</v>
      </c>
      <c r="V63" s="38" t="s">
        <v>28</v>
      </c>
    </row>
    <row r="64" spans="1:22" ht="15">
      <c r="A64" s="42" t="s">
        <v>9</v>
      </c>
      <c r="B64" s="39" t="s">
        <v>35</v>
      </c>
      <c r="C64" s="39" t="s">
        <v>36</v>
      </c>
      <c r="D64" s="39" t="s">
        <v>157</v>
      </c>
      <c r="E64" s="39" t="s">
        <v>158</v>
      </c>
      <c r="F64" s="39" t="s">
        <v>39</v>
      </c>
      <c r="G64" s="39" t="s">
        <v>159</v>
      </c>
      <c r="H64" s="43" t="s">
        <v>160</v>
      </c>
      <c r="I64" s="44">
        <v>172.524109</v>
      </c>
      <c r="J64" s="40">
        <v>0</v>
      </c>
      <c r="K64" s="41">
        <v>172.524109</v>
      </c>
      <c r="L64" s="40">
        <v>716.356497</v>
      </c>
      <c r="M64" s="40">
        <v>0</v>
      </c>
      <c r="N64" s="45">
        <v>716.356497</v>
      </c>
      <c r="O64" s="44">
        <v>172.091619</v>
      </c>
      <c r="P64" s="40">
        <v>0</v>
      </c>
      <c r="Q64" s="41">
        <v>172.091619</v>
      </c>
      <c r="R64" s="40">
        <v>714.506974</v>
      </c>
      <c r="S64" s="40">
        <v>0</v>
      </c>
      <c r="T64" s="45">
        <v>714.506974</v>
      </c>
      <c r="U64" s="26">
        <f t="shared" si="1"/>
        <v>0.251313807443454</v>
      </c>
      <c r="V64" s="32">
        <f t="shared" si="2"/>
        <v>0.25885303675146076</v>
      </c>
    </row>
    <row r="65" spans="1:22" ht="15">
      <c r="A65" s="42" t="s">
        <v>9</v>
      </c>
      <c r="B65" s="39" t="s">
        <v>35</v>
      </c>
      <c r="C65" s="39" t="s">
        <v>31</v>
      </c>
      <c r="D65" s="39" t="s">
        <v>161</v>
      </c>
      <c r="E65" s="39" t="s">
        <v>162</v>
      </c>
      <c r="F65" s="39" t="s">
        <v>135</v>
      </c>
      <c r="G65" s="39" t="s">
        <v>144</v>
      </c>
      <c r="H65" s="43" t="s">
        <v>163</v>
      </c>
      <c r="I65" s="44">
        <v>57.168198</v>
      </c>
      <c r="J65" s="40">
        <v>0</v>
      </c>
      <c r="K65" s="41">
        <v>57.168198</v>
      </c>
      <c r="L65" s="40">
        <v>266.77329</v>
      </c>
      <c r="M65" s="40">
        <v>0</v>
      </c>
      <c r="N65" s="45">
        <v>266.77329</v>
      </c>
      <c r="O65" s="44">
        <v>54.6695</v>
      </c>
      <c r="P65" s="40">
        <v>0</v>
      </c>
      <c r="Q65" s="41">
        <v>54.6695</v>
      </c>
      <c r="R65" s="40">
        <v>379.842313</v>
      </c>
      <c r="S65" s="40">
        <v>0</v>
      </c>
      <c r="T65" s="45">
        <v>379.842313</v>
      </c>
      <c r="U65" s="26">
        <f t="shared" si="1"/>
        <v>4.570552136017336</v>
      </c>
      <c r="V65" s="32">
        <f t="shared" si="2"/>
        <v>-29.767358488047122</v>
      </c>
    </row>
    <row r="66" spans="1:22" ht="15">
      <c r="A66" s="42" t="s">
        <v>9</v>
      </c>
      <c r="B66" s="39" t="s">
        <v>35</v>
      </c>
      <c r="C66" s="39" t="s">
        <v>31</v>
      </c>
      <c r="D66" s="39" t="s">
        <v>164</v>
      </c>
      <c r="E66" s="39" t="s">
        <v>165</v>
      </c>
      <c r="F66" s="39" t="s">
        <v>39</v>
      </c>
      <c r="G66" s="39" t="s">
        <v>56</v>
      </c>
      <c r="H66" s="43" t="s">
        <v>166</v>
      </c>
      <c r="I66" s="44">
        <v>476.30673</v>
      </c>
      <c r="J66" s="40">
        <v>71.629008</v>
      </c>
      <c r="K66" s="41">
        <v>547.935738</v>
      </c>
      <c r="L66" s="40">
        <v>1871.910703</v>
      </c>
      <c r="M66" s="40">
        <v>267.166961</v>
      </c>
      <c r="N66" s="45">
        <v>2139.077664</v>
      </c>
      <c r="O66" s="44">
        <v>268.417503</v>
      </c>
      <c r="P66" s="40">
        <v>56.51536</v>
      </c>
      <c r="Q66" s="41">
        <v>324.932863</v>
      </c>
      <c r="R66" s="40">
        <v>1021.805966</v>
      </c>
      <c r="S66" s="40">
        <v>241.027237</v>
      </c>
      <c r="T66" s="45">
        <v>1262.833203</v>
      </c>
      <c r="U66" s="26">
        <f t="shared" si="1"/>
        <v>68.63044659167024</v>
      </c>
      <c r="V66" s="32">
        <f t="shared" si="2"/>
        <v>69.38718897463136</v>
      </c>
    </row>
    <row r="67" spans="1:22" ht="15">
      <c r="A67" s="42" t="s">
        <v>9</v>
      </c>
      <c r="B67" s="39" t="s">
        <v>35</v>
      </c>
      <c r="C67" s="39" t="s">
        <v>31</v>
      </c>
      <c r="D67" s="39" t="s">
        <v>167</v>
      </c>
      <c r="E67" s="39" t="s">
        <v>168</v>
      </c>
      <c r="F67" s="39" t="s">
        <v>69</v>
      </c>
      <c r="G67" s="39" t="s">
        <v>69</v>
      </c>
      <c r="H67" s="43" t="s">
        <v>123</v>
      </c>
      <c r="I67" s="44">
        <v>591.742998</v>
      </c>
      <c r="J67" s="40">
        <v>118.608356</v>
      </c>
      <c r="K67" s="41">
        <v>710.351354</v>
      </c>
      <c r="L67" s="40">
        <v>2298.45758</v>
      </c>
      <c r="M67" s="40">
        <v>446.240266</v>
      </c>
      <c r="N67" s="45">
        <v>2744.697846</v>
      </c>
      <c r="O67" s="44">
        <v>555.057061</v>
      </c>
      <c r="P67" s="40">
        <v>110.659882</v>
      </c>
      <c r="Q67" s="41">
        <v>665.716944</v>
      </c>
      <c r="R67" s="40">
        <v>2228.27222</v>
      </c>
      <c r="S67" s="40">
        <v>394.468027</v>
      </c>
      <c r="T67" s="45">
        <v>2622.740247</v>
      </c>
      <c r="U67" s="26">
        <f t="shared" si="1"/>
        <v>6.704712926760048</v>
      </c>
      <c r="V67" s="32">
        <f t="shared" si="2"/>
        <v>4.650006768283665</v>
      </c>
    </row>
    <row r="68" spans="1:22" ht="15">
      <c r="A68" s="42" t="s">
        <v>9</v>
      </c>
      <c r="B68" s="39" t="s">
        <v>35</v>
      </c>
      <c r="C68" s="39" t="s">
        <v>31</v>
      </c>
      <c r="D68" s="39" t="s">
        <v>214</v>
      </c>
      <c r="E68" s="39" t="s">
        <v>215</v>
      </c>
      <c r="F68" s="39" t="s">
        <v>69</v>
      </c>
      <c r="G68" s="39" t="s">
        <v>69</v>
      </c>
      <c r="H68" s="43" t="s">
        <v>216</v>
      </c>
      <c r="I68" s="44">
        <v>0</v>
      </c>
      <c r="J68" s="40">
        <v>0</v>
      </c>
      <c r="K68" s="41">
        <v>0</v>
      </c>
      <c r="L68" s="40">
        <v>74.59</v>
      </c>
      <c r="M68" s="40">
        <v>0</v>
      </c>
      <c r="N68" s="45">
        <v>74.59</v>
      </c>
      <c r="O68" s="44">
        <v>10</v>
      </c>
      <c r="P68" s="40">
        <v>0</v>
      </c>
      <c r="Q68" s="41">
        <v>10</v>
      </c>
      <c r="R68" s="40">
        <v>15.5</v>
      </c>
      <c r="S68" s="40">
        <v>0</v>
      </c>
      <c r="T68" s="45">
        <v>15.5</v>
      </c>
      <c r="U68" s="37" t="s">
        <v>28</v>
      </c>
      <c r="V68" s="38" t="s">
        <v>28</v>
      </c>
    </row>
    <row r="69" spans="1:22" ht="15">
      <c r="A69" s="42" t="s">
        <v>9</v>
      </c>
      <c r="B69" s="39" t="s">
        <v>35</v>
      </c>
      <c r="C69" s="39" t="s">
        <v>31</v>
      </c>
      <c r="D69" s="39" t="s">
        <v>214</v>
      </c>
      <c r="E69" s="39" t="s">
        <v>217</v>
      </c>
      <c r="F69" s="39" t="s">
        <v>69</v>
      </c>
      <c r="G69" s="39" t="s">
        <v>69</v>
      </c>
      <c r="H69" s="43" t="s">
        <v>216</v>
      </c>
      <c r="I69" s="44">
        <v>0</v>
      </c>
      <c r="J69" s="40">
        <v>0</v>
      </c>
      <c r="K69" s="41">
        <v>0</v>
      </c>
      <c r="L69" s="40">
        <v>14</v>
      </c>
      <c r="M69" s="40">
        <v>0</v>
      </c>
      <c r="N69" s="45">
        <v>14</v>
      </c>
      <c r="O69" s="44">
        <v>5.4</v>
      </c>
      <c r="P69" s="40">
        <v>0</v>
      </c>
      <c r="Q69" s="41">
        <v>5.4</v>
      </c>
      <c r="R69" s="40">
        <v>5.4</v>
      </c>
      <c r="S69" s="40">
        <v>0</v>
      </c>
      <c r="T69" s="45">
        <v>5.4</v>
      </c>
      <c r="U69" s="37" t="s">
        <v>28</v>
      </c>
      <c r="V69" s="38" t="s">
        <v>28</v>
      </c>
    </row>
    <row r="70" spans="1:22" ht="15">
      <c r="A70" s="42" t="s">
        <v>9</v>
      </c>
      <c r="B70" s="39" t="s">
        <v>35</v>
      </c>
      <c r="C70" s="39" t="s">
        <v>31</v>
      </c>
      <c r="D70" s="39" t="s">
        <v>214</v>
      </c>
      <c r="E70" s="39" t="s">
        <v>245</v>
      </c>
      <c r="F70" s="39" t="s">
        <v>69</v>
      </c>
      <c r="G70" s="39" t="s">
        <v>69</v>
      </c>
      <c r="H70" s="43" t="s">
        <v>216</v>
      </c>
      <c r="I70" s="44">
        <v>0</v>
      </c>
      <c r="J70" s="40">
        <v>0</v>
      </c>
      <c r="K70" s="41">
        <v>0</v>
      </c>
      <c r="L70" s="40">
        <v>5.5</v>
      </c>
      <c r="M70" s="40">
        <v>0</v>
      </c>
      <c r="N70" s="45">
        <v>5.5</v>
      </c>
      <c r="O70" s="44">
        <v>9.28</v>
      </c>
      <c r="P70" s="40">
        <v>0</v>
      </c>
      <c r="Q70" s="41">
        <v>9.28</v>
      </c>
      <c r="R70" s="40">
        <v>14.78</v>
      </c>
      <c r="S70" s="40">
        <v>0</v>
      </c>
      <c r="T70" s="45">
        <v>14.78</v>
      </c>
      <c r="U70" s="37" t="s">
        <v>28</v>
      </c>
      <c r="V70" s="32">
        <f t="shared" si="2"/>
        <v>-62.787550744248975</v>
      </c>
    </row>
    <row r="71" spans="1:22" ht="15">
      <c r="A71" s="42" t="s">
        <v>9</v>
      </c>
      <c r="B71" s="39" t="s">
        <v>35</v>
      </c>
      <c r="C71" s="39" t="s">
        <v>31</v>
      </c>
      <c r="D71" s="39" t="s">
        <v>252</v>
      </c>
      <c r="E71" s="39" t="s">
        <v>253</v>
      </c>
      <c r="F71" s="39" t="s">
        <v>135</v>
      </c>
      <c r="G71" s="39" t="s">
        <v>144</v>
      </c>
      <c r="H71" s="43" t="s">
        <v>254</v>
      </c>
      <c r="I71" s="44">
        <v>8.828691</v>
      </c>
      <c r="J71" s="40">
        <v>0</v>
      </c>
      <c r="K71" s="41">
        <v>8.828691</v>
      </c>
      <c r="L71" s="40">
        <v>12.620474</v>
      </c>
      <c r="M71" s="40">
        <v>0</v>
      </c>
      <c r="N71" s="45">
        <v>12.620474</v>
      </c>
      <c r="O71" s="44">
        <v>0</v>
      </c>
      <c r="P71" s="40">
        <v>0</v>
      </c>
      <c r="Q71" s="41">
        <v>0</v>
      </c>
      <c r="R71" s="40">
        <v>0</v>
      </c>
      <c r="S71" s="40">
        <v>0</v>
      </c>
      <c r="T71" s="45">
        <v>0</v>
      </c>
      <c r="U71" s="37" t="s">
        <v>28</v>
      </c>
      <c r="V71" s="38" t="s">
        <v>28</v>
      </c>
    </row>
    <row r="72" spans="1:22" ht="15">
      <c r="A72" s="42" t="s">
        <v>9</v>
      </c>
      <c r="B72" s="39" t="s">
        <v>35</v>
      </c>
      <c r="C72" s="39" t="s">
        <v>36</v>
      </c>
      <c r="D72" s="39" t="s">
        <v>169</v>
      </c>
      <c r="E72" s="39" t="s">
        <v>170</v>
      </c>
      <c r="F72" s="39" t="s">
        <v>80</v>
      </c>
      <c r="G72" s="39" t="s">
        <v>213</v>
      </c>
      <c r="H72" s="43" t="s">
        <v>114</v>
      </c>
      <c r="I72" s="44">
        <v>1.5</v>
      </c>
      <c r="J72" s="40">
        <v>0</v>
      </c>
      <c r="K72" s="41">
        <v>1.5</v>
      </c>
      <c r="L72" s="40">
        <v>5</v>
      </c>
      <c r="M72" s="40">
        <v>0</v>
      </c>
      <c r="N72" s="45">
        <v>5</v>
      </c>
      <c r="O72" s="44">
        <v>4.5</v>
      </c>
      <c r="P72" s="40">
        <v>0</v>
      </c>
      <c r="Q72" s="41">
        <v>4.5</v>
      </c>
      <c r="R72" s="40">
        <v>11.25</v>
      </c>
      <c r="S72" s="40">
        <v>0</v>
      </c>
      <c r="T72" s="45">
        <v>11.25</v>
      </c>
      <c r="U72" s="26">
        <f t="shared" si="1"/>
        <v>-66.66666666666667</v>
      </c>
      <c r="V72" s="32">
        <f t="shared" si="2"/>
        <v>-55.55555555555556</v>
      </c>
    </row>
    <row r="73" spans="1:22" ht="15">
      <c r="A73" s="42" t="s">
        <v>9</v>
      </c>
      <c r="B73" s="39" t="s">
        <v>35</v>
      </c>
      <c r="C73" s="39" t="s">
        <v>36</v>
      </c>
      <c r="D73" s="39" t="s">
        <v>171</v>
      </c>
      <c r="E73" s="39" t="s">
        <v>172</v>
      </c>
      <c r="F73" s="39" t="s">
        <v>80</v>
      </c>
      <c r="G73" s="39" t="s">
        <v>80</v>
      </c>
      <c r="H73" s="43" t="s">
        <v>131</v>
      </c>
      <c r="I73" s="44">
        <v>6.92275</v>
      </c>
      <c r="J73" s="40">
        <v>0</v>
      </c>
      <c r="K73" s="41">
        <v>6.92275</v>
      </c>
      <c r="L73" s="40">
        <v>27.771191</v>
      </c>
      <c r="M73" s="40">
        <v>0</v>
      </c>
      <c r="N73" s="45">
        <v>27.771191</v>
      </c>
      <c r="O73" s="44">
        <v>0</v>
      </c>
      <c r="P73" s="40">
        <v>0</v>
      </c>
      <c r="Q73" s="41">
        <v>0</v>
      </c>
      <c r="R73" s="40">
        <v>45.24</v>
      </c>
      <c r="S73" s="40">
        <v>0</v>
      </c>
      <c r="T73" s="45">
        <v>45.24</v>
      </c>
      <c r="U73" s="37" t="s">
        <v>28</v>
      </c>
      <c r="V73" s="32">
        <f t="shared" si="2"/>
        <v>-38.61363616268788</v>
      </c>
    </row>
    <row r="74" spans="1:22" ht="15">
      <c r="A74" s="42" t="s">
        <v>9</v>
      </c>
      <c r="B74" s="39" t="s">
        <v>35</v>
      </c>
      <c r="C74" s="39" t="s">
        <v>31</v>
      </c>
      <c r="D74" s="39" t="s">
        <v>173</v>
      </c>
      <c r="E74" s="39" t="s">
        <v>174</v>
      </c>
      <c r="F74" s="39" t="s">
        <v>32</v>
      </c>
      <c r="G74" s="39" t="s">
        <v>33</v>
      </c>
      <c r="H74" s="43" t="s">
        <v>64</v>
      </c>
      <c r="I74" s="44">
        <v>128.601687</v>
      </c>
      <c r="J74" s="40">
        <v>15.224707</v>
      </c>
      <c r="K74" s="41">
        <v>143.826394</v>
      </c>
      <c r="L74" s="40">
        <v>456.897388</v>
      </c>
      <c r="M74" s="40">
        <v>66.41785</v>
      </c>
      <c r="N74" s="45">
        <v>523.315238</v>
      </c>
      <c r="O74" s="44">
        <v>201.243715</v>
      </c>
      <c r="P74" s="40">
        <v>15.759453</v>
      </c>
      <c r="Q74" s="41">
        <v>217.003169</v>
      </c>
      <c r="R74" s="40">
        <v>681.422085</v>
      </c>
      <c r="S74" s="40">
        <v>64.602574</v>
      </c>
      <c r="T74" s="45">
        <v>746.024659</v>
      </c>
      <c r="U74" s="26">
        <f aca="true" t="shared" si="3" ref="U74:U93">+((K74/Q74)-1)*100</f>
        <v>-33.72152367046769</v>
      </c>
      <c r="V74" s="32">
        <f aca="true" t="shared" si="4" ref="V74:V93">+((N74/T74)-1)*100</f>
        <v>-29.85282300165899</v>
      </c>
    </row>
    <row r="75" spans="1:22" ht="15">
      <c r="A75" s="42" t="s">
        <v>9</v>
      </c>
      <c r="B75" s="39" t="s">
        <v>35</v>
      </c>
      <c r="C75" s="39" t="s">
        <v>31</v>
      </c>
      <c r="D75" s="39" t="s">
        <v>175</v>
      </c>
      <c r="E75" s="39" t="s">
        <v>176</v>
      </c>
      <c r="F75" s="39" t="s">
        <v>135</v>
      </c>
      <c r="G75" s="39" t="s">
        <v>135</v>
      </c>
      <c r="H75" s="43" t="s">
        <v>177</v>
      </c>
      <c r="I75" s="44">
        <v>38469.521728</v>
      </c>
      <c r="J75" s="40">
        <v>0</v>
      </c>
      <c r="K75" s="41">
        <v>38469.521728</v>
      </c>
      <c r="L75" s="40">
        <v>154444.055686</v>
      </c>
      <c r="M75" s="40">
        <v>0</v>
      </c>
      <c r="N75" s="45">
        <v>154444.055686</v>
      </c>
      <c r="O75" s="44">
        <v>10137.694149</v>
      </c>
      <c r="P75" s="40">
        <v>0</v>
      </c>
      <c r="Q75" s="41">
        <v>10137.694149</v>
      </c>
      <c r="R75" s="40">
        <v>47570.315889</v>
      </c>
      <c r="S75" s="40">
        <v>0</v>
      </c>
      <c r="T75" s="45">
        <v>47570.315889</v>
      </c>
      <c r="U75" s="37" t="s">
        <v>28</v>
      </c>
      <c r="V75" s="38" t="s">
        <v>28</v>
      </c>
    </row>
    <row r="76" spans="1:22" ht="15">
      <c r="A76" s="42" t="s">
        <v>9</v>
      </c>
      <c r="B76" s="39" t="s">
        <v>62</v>
      </c>
      <c r="C76" s="39" t="s">
        <v>31</v>
      </c>
      <c r="D76" s="39" t="s">
        <v>175</v>
      </c>
      <c r="E76" s="39" t="s">
        <v>176</v>
      </c>
      <c r="F76" s="39" t="s">
        <v>135</v>
      </c>
      <c r="G76" s="39" t="s">
        <v>135</v>
      </c>
      <c r="H76" s="43" t="s">
        <v>177</v>
      </c>
      <c r="I76" s="44">
        <v>4240.5759</v>
      </c>
      <c r="J76" s="40">
        <v>0</v>
      </c>
      <c r="K76" s="41">
        <v>4240.5759</v>
      </c>
      <c r="L76" s="40">
        <v>16438.356</v>
      </c>
      <c r="M76" s="40">
        <v>0</v>
      </c>
      <c r="N76" s="45">
        <v>16438.356</v>
      </c>
      <c r="O76" s="44">
        <v>3603.6396</v>
      </c>
      <c r="P76" s="40">
        <v>0</v>
      </c>
      <c r="Q76" s="41">
        <v>3603.6396</v>
      </c>
      <c r="R76" s="40">
        <v>16351.3647</v>
      </c>
      <c r="S76" s="40">
        <v>0</v>
      </c>
      <c r="T76" s="45">
        <v>16351.3647</v>
      </c>
      <c r="U76" s="26">
        <f t="shared" si="3"/>
        <v>17.674805771365154</v>
      </c>
      <c r="V76" s="32">
        <f t="shared" si="4"/>
        <v>0.5320124747752786</v>
      </c>
    </row>
    <row r="77" spans="1:22" ht="15">
      <c r="A77" s="42" t="s">
        <v>9</v>
      </c>
      <c r="B77" s="39" t="s">
        <v>35</v>
      </c>
      <c r="C77" s="39" t="s">
        <v>31</v>
      </c>
      <c r="D77" s="39" t="s">
        <v>178</v>
      </c>
      <c r="E77" s="39" t="s">
        <v>179</v>
      </c>
      <c r="F77" s="39" t="s">
        <v>20</v>
      </c>
      <c r="G77" s="39" t="s">
        <v>101</v>
      </c>
      <c r="H77" s="43" t="s">
        <v>102</v>
      </c>
      <c r="I77" s="44">
        <v>119.651695</v>
      </c>
      <c r="J77" s="40">
        <v>73.035675</v>
      </c>
      <c r="K77" s="41">
        <v>192.68737</v>
      </c>
      <c r="L77" s="40">
        <v>964.391021</v>
      </c>
      <c r="M77" s="40">
        <v>326.664192</v>
      </c>
      <c r="N77" s="45">
        <v>1291.055213</v>
      </c>
      <c r="O77" s="44">
        <v>315.107478</v>
      </c>
      <c r="P77" s="40">
        <v>76.183162</v>
      </c>
      <c r="Q77" s="41">
        <v>391.29064</v>
      </c>
      <c r="R77" s="40">
        <v>1091.776549</v>
      </c>
      <c r="S77" s="40">
        <v>296.975439</v>
      </c>
      <c r="T77" s="45">
        <v>1388.751988</v>
      </c>
      <c r="U77" s="26">
        <f t="shared" si="3"/>
        <v>-50.75594703722022</v>
      </c>
      <c r="V77" s="32">
        <f t="shared" si="4"/>
        <v>-7.034861216702715</v>
      </c>
    </row>
    <row r="78" spans="1:22" ht="15">
      <c r="A78" s="42" t="s">
        <v>9</v>
      </c>
      <c r="B78" s="39" t="s">
        <v>35</v>
      </c>
      <c r="C78" s="39" t="s">
        <v>36</v>
      </c>
      <c r="D78" s="39" t="s">
        <v>246</v>
      </c>
      <c r="E78" s="39" t="s">
        <v>134</v>
      </c>
      <c r="F78" s="39" t="s">
        <v>39</v>
      </c>
      <c r="G78" s="39" t="s">
        <v>105</v>
      </c>
      <c r="H78" s="43" t="s">
        <v>134</v>
      </c>
      <c r="I78" s="44">
        <v>0</v>
      </c>
      <c r="J78" s="40">
        <v>0</v>
      </c>
      <c r="K78" s="41">
        <v>0</v>
      </c>
      <c r="L78" s="40">
        <v>164.26</v>
      </c>
      <c r="M78" s="40">
        <v>0</v>
      </c>
      <c r="N78" s="45">
        <v>164.26</v>
      </c>
      <c r="O78" s="44">
        <v>68.31</v>
      </c>
      <c r="P78" s="40">
        <v>0</v>
      </c>
      <c r="Q78" s="41">
        <v>68.31</v>
      </c>
      <c r="R78" s="40">
        <v>220.65</v>
      </c>
      <c r="S78" s="40">
        <v>0</v>
      </c>
      <c r="T78" s="45">
        <v>220.65</v>
      </c>
      <c r="U78" s="37" t="s">
        <v>28</v>
      </c>
      <c r="V78" s="32">
        <f t="shared" si="4"/>
        <v>-25.556310899614775</v>
      </c>
    </row>
    <row r="79" spans="1:22" ht="15">
      <c r="A79" s="42" t="s">
        <v>9</v>
      </c>
      <c r="B79" s="39" t="s">
        <v>35</v>
      </c>
      <c r="C79" s="39" t="s">
        <v>31</v>
      </c>
      <c r="D79" s="39" t="s">
        <v>180</v>
      </c>
      <c r="E79" s="39" t="s">
        <v>181</v>
      </c>
      <c r="F79" s="39" t="s">
        <v>69</v>
      </c>
      <c r="G79" s="39" t="s">
        <v>69</v>
      </c>
      <c r="H79" s="43" t="s">
        <v>120</v>
      </c>
      <c r="I79" s="44">
        <v>2811.1177</v>
      </c>
      <c r="J79" s="40">
        <v>0</v>
      </c>
      <c r="K79" s="41">
        <v>2811.1177</v>
      </c>
      <c r="L79" s="40">
        <v>14155.5311</v>
      </c>
      <c r="M79" s="40">
        <v>0</v>
      </c>
      <c r="N79" s="45">
        <v>14155.5311</v>
      </c>
      <c r="O79" s="44">
        <v>2949.7788</v>
      </c>
      <c r="P79" s="40">
        <v>0</v>
      </c>
      <c r="Q79" s="41">
        <v>2949.7788</v>
      </c>
      <c r="R79" s="40">
        <v>6819.2482</v>
      </c>
      <c r="S79" s="40">
        <v>0</v>
      </c>
      <c r="T79" s="45">
        <v>6819.2482</v>
      </c>
      <c r="U79" s="26">
        <f t="shared" si="3"/>
        <v>-4.700728746169047</v>
      </c>
      <c r="V79" s="38" t="s">
        <v>28</v>
      </c>
    </row>
    <row r="80" spans="1:22" ht="15">
      <c r="A80" s="42" t="s">
        <v>9</v>
      </c>
      <c r="B80" s="39" t="s">
        <v>35</v>
      </c>
      <c r="C80" s="39" t="s">
        <v>31</v>
      </c>
      <c r="D80" s="39" t="s">
        <v>30</v>
      </c>
      <c r="E80" s="39" t="s">
        <v>182</v>
      </c>
      <c r="F80" s="39" t="s">
        <v>21</v>
      </c>
      <c r="G80" s="39" t="s">
        <v>183</v>
      </c>
      <c r="H80" s="43" t="s">
        <v>184</v>
      </c>
      <c r="I80" s="44">
        <v>13607.084034</v>
      </c>
      <c r="J80" s="40">
        <v>0</v>
      </c>
      <c r="K80" s="41">
        <v>13607.084034</v>
      </c>
      <c r="L80" s="40">
        <v>55720.7382</v>
      </c>
      <c r="M80" s="40">
        <v>0</v>
      </c>
      <c r="N80" s="45">
        <v>55720.7382</v>
      </c>
      <c r="O80" s="44">
        <v>15232.724012</v>
      </c>
      <c r="P80" s="40">
        <v>0</v>
      </c>
      <c r="Q80" s="41">
        <v>15232.724012</v>
      </c>
      <c r="R80" s="40">
        <v>57225.190172</v>
      </c>
      <c r="S80" s="40">
        <v>0</v>
      </c>
      <c r="T80" s="45">
        <v>57225.190172</v>
      </c>
      <c r="U80" s="26">
        <f t="shared" si="3"/>
        <v>-10.672024102316557</v>
      </c>
      <c r="V80" s="32">
        <f t="shared" si="4"/>
        <v>-2.6290030098250705</v>
      </c>
    </row>
    <row r="81" spans="1:22" ht="15">
      <c r="A81" s="42" t="s">
        <v>9</v>
      </c>
      <c r="B81" s="39" t="s">
        <v>35</v>
      </c>
      <c r="C81" s="39" t="s">
        <v>31</v>
      </c>
      <c r="D81" s="39" t="s">
        <v>30</v>
      </c>
      <c r="E81" s="39" t="s">
        <v>205</v>
      </c>
      <c r="F81" s="39" t="s">
        <v>185</v>
      </c>
      <c r="G81" s="39" t="s">
        <v>186</v>
      </c>
      <c r="H81" s="43" t="s">
        <v>187</v>
      </c>
      <c r="I81" s="44">
        <v>10342.405575</v>
      </c>
      <c r="J81" s="40">
        <v>0</v>
      </c>
      <c r="K81" s="41">
        <v>10342.405575</v>
      </c>
      <c r="L81" s="40">
        <v>40290.209039</v>
      </c>
      <c r="M81" s="40">
        <v>0</v>
      </c>
      <c r="N81" s="45">
        <v>40290.209039</v>
      </c>
      <c r="O81" s="44">
        <v>9950.0716</v>
      </c>
      <c r="P81" s="40">
        <v>0</v>
      </c>
      <c r="Q81" s="41">
        <v>9950.0716</v>
      </c>
      <c r="R81" s="40">
        <v>41398.467308</v>
      </c>
      <c r="S81" s="40">
        <v>0</v>
      </c>
      <c r="T81" s="45">
        <v>41398.467308</v>
      </c>
      <c r="U81" s="26">
        <f t="shared" si="3"/>
        <v>3.943026651185111</v>
      </c>
      <c r="V81" s="32">
        <f t="shared" si="4"/>
        <v>-2.677051449162793</v>
      </c>
    </row>
    <row r="82" spans="1:22" ht="15">
      <c r="A82" s="42" t="s">
        <v>9</v>
      </c>
      <c r="B82" s="39" t="s">
        <v>62</v>
      </c>
      <c r="C82" s="39" t="s">
        <v>31</v>
      </c>
      <c r="D82" s="39" t="s">
        <v>30</v>
      </c>
      <c r="E82" s="39" t="s">
        <v>205</v>
      </c>
      <c r="F82" s="39" t="s">
        <v>185</v>
      </c>
      <c r="G82" s="39" t="s">
        <v>186</v>
      </c>
      <c r="H82" s="43" t="s">
        <v>187</v>
      </c>
      <c r="I82" s="44">
        <v>1842.584472</v>
      </c>
      <c r="J82" s="40">
        <v>0</v>
      </c>
      <c r="K82" s="41">
        <v>1842.584472</v>
      </c>
      <c r="L82" s="40">
        <v>6909.974337</v>
      </c>
      <c r="M82" s="40">
        <v>0</v>
      </c>
      <c r="N82" s="45">
        <v>6909.974337</v>
      </c>
      <c r="O82" s="44">
        <v>1754.076492</v>
      </c>
      <c r="P82" s="40">
        <v>0</v>
      </c>
      <c r="Q82" s="41">
        <v>1754.076492</v>
      </c>
      <c r="R82" s="40">
        <v>6450.837098</v>
      </c>
      <c r="S82" s="40">
        <v>0</v>
      </c>
      <c r="T82" s="45">
        <v>6450.837098</v>
      </c>
      <c r="U82" s="26">
        <f t="shared" si="3"/>
        <v>5.045844944828093</v>
      </c>
      <c r="V82" s="32">
        <f t="shared" si="4"/>
        <v>7.117483080488096</v>
      </c>
    </row>
    <row r="83" spans="1:22" ht="15">
      <c r="A83" s="42" t="s">
        <v>9</v>
      </c>
      <c r="B83" s="39" t="s">
        <v>62</v>
      </c>
      <c r="C83" s="39" t="s">
        <v>31</v>
      </c>
      <c r="D83" s="39" t="s">
        <v>30</v>
      </c>
      <c r="E83" s="39" t="s">
        <v>182</v>
      </c>
      <c r="F83" s="39" t="s">
        <v>21</v>
      </c>
      <c r="G83" s="39" t="s">
        <v>183</v>
      </c>
      <c r="H83" s="43" t="s">
        <v>184</v>
      </c>
      <c r="I83" s="44">
        <v>287.429138</v>
      </c>
      <c r="J83" s="40">
        <v>0</v>
      </c>
      <c r="K83" s="41">
        <v>287.429138</v>
      </c>
      <c r="L83" s="40">
        <v>1284.387144</v>
      </c>
      <c r="M83" s="40">
        <v>0</v>
      </c>
      <c r="N83" s="45">
        <v>1284.387144</v>
      </c>
      <c r="O83" s="44">
        <v>336.409327</v>
      </c>
      <c r="P83" s="40">
        <v>0</v>
      </c>
      <c r="Q83" s="41">
        <v>336.409327</v>
      </c>
      <c r="R83" s="40">
        <v>1278.647443</v>
      </c>
      <c r="S83" s="40">
        <v>0</v>
      </c>
      <c r="T83" s="45">
        <v>1278.647443</v>
      </c>
      <c r="U83" s="26">
        <f t="shared" si="3"/>
        <v>-14.559700064439651</v>
      </c>
      <c r="V83" s="32">
        <f t="shared" si="4"/>
        <v>0.44888847441271196</v>
      </c>
    </row>
    <row r="84" spans="1:22" ht="15">
      <c r="A84" s="42" t="s">
        <v>9</v>
      </c>
      <c r="B84" s="39" t="s">
        <v>35</v>
      </c>
      <c r="C84" s="39" t="s">
        <v>31</v>
      </c>
      <c r="D84" s="39" t="s">
        <v>188</v>
      </c>
      <c r="E84" s="39" t="s">
        <v>189</v>
      </c>
      <c r="F84" s="39" t="s">
        <v>20</v>
      </c>
      <c r="G84" s="39" t="s">
        <v>143</v>
      </c>
      <c r="H84" s="43" t="s">
        <v>190</v>
      </c>
      <c r="I84" s="44">
        <v>0</v>
      </c>
      <c r="J84" s="40">
        <v>54.5775</v>
      </c>
      <c r="K84" s="41">
        <v>54.5775</v>
      </c>
      <c r="L84" s="40">
        <v>0</v>
      </c>
      <c r="M84" s="40">
        <v>193.414642</v>
      </c>
      <c r="N84" s="45">
        <v>193.414642</v>
      </c>
      <c r="O84" s="44">
        <v>0</v>
      </c>
      <c r="P84" s="40">
        <v>50.819</v>
      </c>
      <c r="Q84" s="41">
        <v>50.819</v>
      </c>
      <c r="R84" s="40">
        <v>0</v>
      </c>
      <c r="S84" s="40">
        <v>179.826703</v>
      </c>
      <c r="T84" s="45">
        <v>179.826703</v>
      </c>
      <c r="U84" s="26">
        <f t="shared" si="3"/>
        <v>7.395855880674551</v>
      </c>
      <c r="V84" s="32">
        <f t="shared" si="4"/>
        <v>7.556129747871743</v>
      </c>
    </row>
    <row r="85" spans="1:22" ht="15">
      <c r="A85" s="42" t="s">
        <v>9</v>
      </c>
      <c r="B85" s="39" t="s">
        <v>35</v>
      </c>
      <c r="C85" s="39" t="s">
        <v>31</v>
      </c>
      <c r="D85" s="39" t="s">
        <v>191</v>
      </c>
      <c r="E85" s="39" t="s">
        <v>137</v>
      </c>
      <c r="F85" s="39" t="s">
        <v>32</v>
      </c>
      <c r="G85" s="39" t="s">
        <v>33</v>
      </c>
      <c r="H85" s="43" t="s">
        <v>33</v>
      </c>
      <c r="I85" s="44">
        <v>135.614844</v>
      </c>
      <c r="J85" s="40">
        <v>98.789413</v>
      </c>
      <c r="K85" s="41">
        <v>234.404257</v>
      </c>
      <c r="L85" s="40">
        <v>595.482507</v>
      </c>
      <c r="M85" s="40">
        <v>475.473784</v>
      </c>
      <c r="N85" s="45">
        <v>1070.956291</v>
      </c>
      <c r="O85" s="44">
        <v>125.543437</v>
      </c>
      <c r="P85" s="40">
        <v>106.690652</v>
      </c>
      <c r="Q85" s="41">
        <v>232.23409</v>
      </c>
      <c r="R85" s="40">
        <v>545.644683</v>
      </c>
      <c r="S85" s="40">
        <v>462.275837</v>
      </c>
      <c r="T85" s="45">
        <v>1007.920519</v>
      </c>
      <c r="U85" s="26">
        <f t="shared" si="3"/>
        <v>0.9344739181056383</v>
      </c>
      <c r="V85" s="32">
        <f t="shared" si="4"/>
        <v>6.254041941971811</v>
      </c>
    </row>
    <row r="86" spans="1:22" ht="15">
      <c r="A86" s="42" t="s">
        <v>9</v>
      </c>
      <c r="B86" s="39" t="s">
        <v>35</v>
      </c>
      <c r="C86" s="39" t="s">
        <v>31</v>
      </c>
      <c r="D86" s="39" t="s">
        <v>191</v>
      </c>
      <c r="E86" s="39" t="s">
        <v>195</v>
      </c>
      <c r="F86" s="39" t="s">
        <v>32</v>
      </c>
      <c r="G86" s="39" t="s">
        <v>33</v>
      </c>
      <c r="H86" s="43" t="s">
        <v>33</v>
      </c>
      <c r="I86" s="44">
        <v>27.019456</v>
      </c>
      <c r="J86" s="40">
        <v>59.906265</v>
      </c>
      <c r="K86" s="41">
        <v>86.925721</v>
      </c>
      <c r="L86" s="40">
        <v>142.559925</v>
      </c>
      <c r="M86" s="40">
        <v>212.728977</v>
      </c>
      <c r="N86" s="45">
        <v>355.288902</v>
      </c>
      <c r="O86" s="44">
        <v>10.267704</v>
      </c>
      <c r="P86" s="40">
        <v>31.936502</v>
      </c>
      <c r="Q86" s="41">
        <v>42.204206</v>
      </c>
      <c r="R86" s="40">
        <v>17.395621</v>
      </c>
      <c r="S86" s="40">
        <v>136.841169</v>
      </c>
      <c r="T86" s="45">
        <v>154.236791</v>
      </c>
      <c r="U86" s="37" t="s">
        <v>28</v>
      </c>
      <c r="V86" s="38" t="s">
        <v>28</v>
      </c>
    </row>
    <row r="87" spans="1:22" ht="15">
      <c r="A87" s="42" t="s">
        <v>9</v>
      </c>
      <c r="B87" s="39" t="s">
        <v>35</v>
      </c>
      <c r="C87" s="39" t="s">
        <v>31</v>
      </c>
      <c r="D87" s="39" t="s">
        <v>191</v>
      </c>
      <c r="E87" s="39" t="s">
        <v>220</v>
      </c>
      <c r="F87" s="39" t="s">
        <v>32</v>
      </c>
      <c r="G87" s="39" t="s">
        <v>33</v>
      </c>
      <c r="H87" s="43" t="s">
        <v>193</v>
      </c>
      <c r="I87" s="44">
        <v>0.383996</v>
      </c>
      <c r="J87" s="40">
        <v>88.917267</v>
      </c>
      <c r="K87" s="41">
        <v>89.301263</v>
      </c>
      <c r="L87" s="40">
        <v>9.101067</v>
      </c>
      <c r="M87" s="40">
        <v>303.181825</v>
      </c>
      <c r="N87" s="45">
        <v>312.282892</v>
      </c>
      <c r="O87" s="44">
        <v>0</v>
      </c>
      <c r="P87" s="40">
        <v>0</v>
      </c>
      <c r="Q87" s="41">
        <v>0</v>
      </c>
      <c r="R87" s="40">
        <v>0</v>
      </c>
      <c r="S87" s="40">
        <v>0</v>
      </c>
      <c r="T87" s="45">
        <v>0</v>
      </c>
      <c r="U87" s="37" t="s">
        <v>28</v>
      </c>
      <c r="V87" s="38" t="s">
        <v>28</v>
      </c>
    </row>
    <row r="88" spans="1:22" ht="15">
      <c r="A88" s="42" t="s">
        <v>9</v>
      </c>
      <c r="B88" s="39" t="s">
        <v>35</v>
      </c>
      <c r="C88" s="39" t="s">
        <v>31</v>
      </c>
      <c r="D88" s="39" t="s">
        <v>191</v>
      </c>
      <c r="E88" s="39" t="s">
        <v>194</v>
      </c>
      <c r="F88" s="39" t="s">
        <v>32</v>
      </c>
      <c r="G88" s="39" t="s">
        <v>33</v>
      </c>
      <c r="H88" s="43" t="s">
        <v>64</v>
      </c>
      <c r="I88" s="44">
        <v>38.825697</v>
      </c>
      <c r="J88" s="40">
        <v>16.157705</v>
      </c>
      <c r="K88" s="41">
        <v>54.983402</v>
      </c>
      <c r="L88" s="40">
        <v>137.850024</v>
      </c>
      <c r="M88" s="40">
        <v>70.835551</v>
      </c>
      <c r="N88" s="45">
        <v>208.685576</v>
      </c>
      <c r="O88" s="44">
        <v>1.0612</v>
      </c>
      <c r="P88" s="40">
        <v>0.795782</v>
      </c>
      <c r="Q88" s="41">
        <v>1.856982</v>
      </c>
      <c r="R88" s="40">
        <v>21.427148</v>
      </c>
      <c r="S88" s="40">
        <v>16.969868</v>
      </c>
      <c r="T88" s="45">
        <v>38.397016</v>
      </c>
      <c r="U88" s="37" t="s">
        <v>28</v>
      </c>
      <c r="V88" s="38" t="s">
        <v>28</v>
      </c>
    </row>
    <row r="89" spans="1:22" ht="15">
      <c r="A89" s="42" t="s">
        <v>9</v>
      </c>
      <c r="B89" s="39" t="s">
        <v>35</v>
      </c>
      <c r="C89" s="39" t="s">
        <v>31</v>
      </c>
      <c r="D89" s="39" t="s">
        <v>191</v>
      </c>
      <c r="E89" s="39" t="s">
        <v>219</v>
      </c>
      <c r="F89" s="39" t="s">
        <v>32</v>
      </c>
      <c r="G89" s="39" t="s">
        <v>33</v>
      </c>
      <c r="H89" s="43" t="s">
        <v>64</v>
      </c>
      <c r="I89" s="44">
        <v>0</v>
      </c>
      <c r="J89" s="40">
        <v>0</v>
      </c>
      <c r="K89" s="41">
        <v>0</v>
      </c>
      <c r="L89" s="40">
        <v>28.790528</v>
      </c>
      <c r="M89" s="40">
        <v>23.486158</v>
      </c>
      <c r="N89" s="45">
        <v>52.276686</v>
      </c>
      <c r="O89" s="44">
        <v>30.389059</v>
      </c>
      <c r="P89" s="40">
        <v>8.119755</v>
      </c>
      <c r="Q89" s="41">
        <v>38.508814</v>
      </c>
      <c r="R89" s="40">
        <v>174.970459</v>
      </c>
      <c r="S89" s="40">
        <v>34.916406</v>
      </c>
      <c r="T89" s="45">
        <v>209.886865</v>
      </c>
      <c r="U89" s="37" t="s">
        <v>28</v>
      </c>
      <c r="V89" s="32">
        <f t="shared" si="4"/>
        <v>-75.09292160802916</v>
      </c>
    </row>
    <row r="90" spans="1:22" ht="15">
      <c r="A90" s="42" t="s">
        <v>9</v>
      </c>
      <c r="B90" s="39" t="s">
        <v>35</v>
      </c>
      <c r="C90" s="39" t="s">
        <v>31</v>
      </c>
      <c r="D90" s="39" t="s">
        <v>191</v>
      </c>
      <c r="E90" s="39" t="s">
        <v>192</v>
      </c>
      <c r="F90" s="39" t="s">
        <v>32</v>
      </c>
      <c r="G90" s="39" t="s">
        <v>33</v>
      </c>
      <c r="H90" s="43" t="s">
        <v>33</v>
      </c>
      <c r="I90" s="44">
        <v>0</v>
      </c>
      <c r="J90" s="40">
        <v>0</v>
      </c>
      <c r="K90" s="41">
        <v>0</v>
      </c>
      <c r="L90" s="40">
        <v>0</v>
      </c>
      <c r="M90" s="40">
        <v>0</v>
      </c>
      <c r="N90" s="45">
        <v>0</v>
      </c>
      <c r="O90" s="44">
        <v>1.610753</v>
      </c>
      <c r="P90" s="40">
        <v>81.179443</v>
      </c>
      <c r="Q90" s="41">
        <v>82.790196</v>
      </c>
      <c r="R90" s="40">
        <v>7.352794</v>
      </c>
      <c r="S90" s="40">
        <v>233.123802</v>
      </c>
      <c r="T90" s="45">
        <v>240.476596</v>
      </c>
      <c r="U90" s="37" t="s">
        <v>28</v>
      </c>
      <c r="V90" s="38" t="s">
        <v>28</v>
      </c>
    </row>
    <row r="91" spans="1:22" ht="15">
      <c r="A91" s="42" t="s">
        <v>9</v>
      </c>
      <c r="B91" s="39" t="s">
        <v>35</v>
      </c>
      <c r="C91" s="39" t="s">
        <v>31</v>
      </c>
      <c r="D91" s="39" t="s">
        <v>191</v>
      </c>
      <c r="E91" s="39" t="s">
        <v>196</v>
      </c>
      <c r="F91" s="39" t="s">
        <v>32</v>
      </c>
      <c r="G91" s="39" t="s">
        <v>33</v>
      </c>
      <c r="H91" s="43" t="s">
        <v>193</v>
      </c>
      <c r="I91" s="44">
        <v>0</v>
      </c>
      <c r="J91" s="40">
        <v>0</v>
      </c>
      <c r="K91" s="41">
        <v>0</v>
      </c>
      <c r="L91" s="40">
        <v>0</v>
      </c>
      <c r="M91" s="40">
        <v>0</v>
      </c>
      <c r="N91" s="45">
        <v>0</v>
      </c>
      <c r="O91" s="44">
        <v>0</v>
      </c>
      <c r="P91" s="40">
        <v>0.361788</v>
      </c>
      <c r="Q91" s="41">
        <v>0.361788</v>
      </c>
      <c r="R91" s="40">
        <v>0</v>
      </c>
      <c r="S91" s="40">
        <v>16.683124</v>
      </c>
      <c r="T91" s="45">
        <v>16.683124</v>
      </c>
      <c r="U91" s="37" t="s">
        <v>28</v>
      </c>
      <c r="V91" s="38" t="s">
        <v>28</v>
      </c>
    </row>
    <row r="92" spans="1:22" ht="15">
      <c r="A92" s="42" t="s">
        <v>9</v>
      </c>
      <c r="B92" s="39" t="s">
        <v>35</v>
      </c>
      <c r="C92" s="39" t="s">
        <v>31</v>
      </c>
      <c r="D92" s="39" t="s">
        <v>191</v>
      </c>
      <c r="E92" s="39" t="s">
        <v>255</v>
      </c>
      <c r="F92" s="39" t="s">
        <v>32</v>
      </c>
      <c r="G92" s="39" t="s">
        <v>33</v>
      </c>
      <c r="H92" s="43" t="s">
        <v>33</v>
      </c>
      <c r="I92" s="44">
        <v>0</v>
      </c>
      <c r="J92" s="40">
        <v>0</v>
      </c>
      <c r="K92" s="41">
        <v>0</v>
      </c>
      <c r="L92" s="40">
        <v>0</v>
      </c>
      <c r="M92" s="40">
        <v>0</v>
      </c>
      <c r="N92" s="45">
        <v>0</v>
      </c>
      <c r="O92" s="44">
        <v>0.599175</v>
      </c>
      <c r="P92" s="40">
        <v>0.578801</v>
      </c>
      <c r="Q92" s="41">
        <v>1.177975</v>
      </c>
      <c r="R92" s="40">
        <v>0.599175</v>
      </c>
      <c r="S92" s="40">
        <v>1.062966</v>
      </c>
      <c r="T92" s="45">
        <v>1.66214</v>
      </c>
      <c r="U92" s="37" t="s">
        <v>28</v>
      </c>
      <c r="V92" s="38" t="s">
        <v>28</v>
      </c>
    </row>
    <row r="93" spans="1:22" ht="15">
      <c r="A93" s="42" t="s">
        <v>9</v>
      </c>
      <c r="B93" s="39" t="s">
        <v>35</v>
      </c>
      <c r="C93" s="39" t="s">
        <v>31</v>
      </c>
      <c r="D93" s="39" t="s">
        <v>210</v>
      </c>
      <c r="E93" s="39" t="s">
        <v>211</v>
      </c>
      <c r="F93" s="39" t="s">
        <v>80</v>
      </c>
      <c r="G93" s="39" t="s">
        <v>146</v>
      </c>
      <c r="H93" s="43" t="s">
        <v>147</v>
      </c>
      <c r="I93" s="44">
        <v>0</v>
      </c>
      <c r="J93" s="40">
        <v>0</v>
      </c>
      <c r="K93" s="41">
        <v>0</v>
      </c>
      <c r="L93" s="40">
        <v>0</v>
      </c>
      <c r="M93" s="40">
        <v>0</v>
      </c>
      <c r="N93" s="45">
        <v>0</v>
      </c>
      <c r="O93" s="44">
        <v>16.82091</v>
      </c>
      <c r="P93" s="40">
        <v>0</v>
      </c>
      <c r="Q93" s="41">
        <v>16.82091</v>
      </c>
      <c r="R93" s="40">
        <v>55.951448</v>
      </c>
      <c r="S93" s="40">
        <v>0</v>
      </c>
      <c r="T93" s="45">
        <v>55.951448</v>
      </c>
      <c r="U93" s="37" t="s">
        <v>28</v>
      </c>
      <c r="V93" s="38" t="s">
        <v>28</v>
      </c>
    </row>
    <row r="94" spans="1:22" ht="15">
      <c r="A94" s="42"/>
      <c r="B94" s="39"/>
      <c r="C94" s="39"/>
      <c r="D94" s="39"/>
      <c r="E94" s="39"/>
      <c r="F94" s="39"/>
      <c r="G94" s="39"/>
      <c r="H94" s="43"/>
      <c r="I94" s="44"/>
      <c r="J94" s="40"/>
      <c r="K94" s="41"/>
      <c r="L94" s="40"/>
      <c r="M94" s="40"/>
      <c r="N94" s="45"/>
      <c r="O94" s="44"/>
      <c r="P94" s="40"/>
      <c r="Q94" s="41"/>
      <c r="R94" s="40"/>
      <c r="S94" s="40"/>
      <c r="T94" s="45"/>
      <c r="U94" s="27"/>
      <c r="V94" s="33"/>
    </row>
    <row r="95" spans="1:22" ht="20.25">
      <c r="A95" s="63" t="s">
        <v>9</v>
      </c>
      <c r="B95" s="64"/>
      <c r="C95" s="64"/>
      <c r="D95" s="64"/>
      <c r="E95" s="64"/>
      <c r="F95" s="64"/>
      <c r="G95" s="64"/>
      <c r="H95" s="65"/>
      <c r="I95" s="21">
        <f aca="true" t="shared" si="5" ref="I95:T95">SUM(I6:I93)</f>
        <v>185564.76221800002</v>
      </c>
      <c r="J95" s="14">
        <f t="shared" si="5"/>
        <v>2418.2660679999994</v>
      </c>
      <c r="K95" s="14">
        <f t="shared" si="5"/>
        <v>187983.02828600002</v>
      </c>
      <c r="L95" s="14">
        <f t="shared" si="5"/>
        <v>690362.2046660001</v>
      </c>
      <c r="M95" s="14">
        <f t="shared" si="5"/>
        <v>12114.825389</v>
      </c>
      <c r="N95" s="22">
        <f t="shared" si="5"/>
        <v>702477.0300550002</v>
      </c>
      <c r="O95" s="21">
        <f t="shared" si="5"/>
        <v>118374.529503</v>
      </c>
      <c r="P95" s="14">
        <f t="shared" si="5"/>
        <v>4131.7782769999985</v>
      </c>
      <c r="Q95" s="14">
        <f t="shared" si="5"/>
        <v>122506.30778299998</v>
      </c>
      <c r="R95" s="14">
        <f t="shared" si="5"/>
        <v>448124.28698700015</v>
      </c>
      <c r="S95" s="14">
        <f t="shared" si="5"/>
        <v>15067.812855</v>
      </c>
      <c r="T95" s="22">
        <f t="shared" si="5"/>
        <v>463192.09984100005</v>
      </c>
      <c r="U95" s="28">
        <f>+((K95/Q95)-1)*100</f>
        <v>53.44763195294515</v>
      </c>
      <c r="V95" s="34">
        <f>+((N95/T95)-1)*100</f>
        <v>51.659976561806545</v>
      </c>
    </row>
    <row r="96" spans="1:22" ht="15">
      <c r="A96" s="17"/>
      <c r="B96" s="10"/>
      <c r="C96" s="10"/>
      <c r="D96" s="10"/>
      <c r="E96" s="10"/>
      <c r="F96" s="10"/>
      <c r="G96" s="10"/>
      <c r="H96" s="15"/>
      <c r="I96" s="19"/>
      <c r="J96" s="12"/>
      <c r="K96" s="13"/>
      <c r="L96" s="12"/>
      <c r="M96" s="12"/>
      <c r="N96" s="20"/>
      <c r="O96" s="19"/>
      <c r="P96" s="12"/>
      <c r="Q96" s="13"/>
      <c r="R96" s="12"/>
      <c r="S96" s="12"/>
      <c r="T96" s="20"/>
      <c r="U96" s="27"/>
      <c r="V96" s="33"/>
    </row>
    <row r="97" spans="1:22" ht="15">
      <c r="A97" s="42" t="s">
        <v>10</v>
      </c>
      <c r="B97" s="39"/>
      <c r="C97" s="39" t="s">
        <v>31</v>
      </c>
      <c r="D97" s="39" t="s">
        <v>30</v>
      </c>
      <c r="E97" s="39" t="s">
        <v>26</v>
      </c>
      <c r="F97" s="39" t="s">
        <v>21</v>
      </c>
      <c r="G97" s="39" t="s">
        <v>23</v>
      </c>
      <c r="H97" s="43" t="s">
        <v>24</v>
      </c>
      <c r="I97" s="44">
        <v>22833.834804</v>
      </c>
      <c r="J97" s="40">
        <v>0</v>
      </c>
      <c r="K97" s="41">
        <v>22833.834804</v>
      </c>
      <c r="L97" s="40">
        <v>103420.77948</v>
      </c>
      <c r="M97" s="40">
        <v>0</v>
      </c>
      <c r="N97" s="45">
        <v>103420.77948</v>
      </c>
      <c r="O97" s="44">
        <v>28704.198888</v>
      </c>
      <c r="P97" s="40">
        <v>0</v>
      </c>
      <c r="Q97" s="41">
        <v>28704.198888</v>
      </c>
      <c r="R97" s="40">
        <v>111816.598462</v>
      </c>
      <c r="S97" s="40">
        <v>0</v>
      </c>
      <c r="T97" s="45">
        <v>111816.598462</v>
      </c>
      <c r="U97" s="26">
        <f>+((K97/Q97)-1)*100</f>
        <v>-20.451238186111333</v>
      </c>
      <c r="V97" s="32">
        <f>+((N97/T97)-1)*100</f>
        <v>-7.508562322125412</v>
      </c>
    </row>
    <row r="98" spans="1:22" ht="15">
      <c r="A98" s="17"/>
      <c r="B98" s="10"/>
      <c r="C98" s="10"/>
      <c r="D98" s="10"/>
      <c r="E98" s="10"/>
      <c r="F98" s="10"/>
      <c r="G98" s="10"/>
      <c r="H98" s="15"/>
      <c r="I98" s="19"/>
      <c r="J98" s="12"/>
      <c r="K98" s="13"/>
      <c r="L98" s="12"/>
      <c r="M98" s="12"/>
      <c r="N98" s="20"/>
      <c r="O98" s="19"/>
      <c r="P98" s="12"/>
      <c r="Q98" s="13"/>
      <c r="R98" s="12"/>
      <c r="S98" s="12"/>
      <c r="T98" s="20"/>
      <c r="U98" s="27"/>
      <c r="V98" s="33"/>
    </row>
    <row r="99" spans="1:22" ht="20.25">
      <c r="A99" s="60" t="s">
        <v>10</v>
      </c>
      <c r="B99" s="61"/>
      <c r="C99" s="61"/>
      <c r="D99" s="61"/>
      <c r="E99" s="61"/>
      <c r="F99" s="61"/>
      <c r="G99" s="61"/>
      <c r="H99" s="62"/>
      <c r="I99" s="21">
        <f>SUM(I97)</f>
        <v>22833.834804</v>
      </c>
      <c r="J99" s="14">
        <f aca="true" t="shared" si="6" ref="J99:T99">SUM(J97)</f>
        <v>0</v>
      </c>
      <c r="K99" s="14">
        <f t="shared" si="6"/>
        <v>22833.834804</v>
      </c>
      <c r="L99" s="14">
        <f t="shared" si="6"/>
        <v>103420.77948</v>
      </c>
      <c r="M99" s="14">
        <f t="shared" si="6"/>
        <v>0</v>
      </c>
      <c r="N99" s="22">
        <f t="shared" si="6"/>
        <v>103420.77948</v>
      </c>
      <c r="O99" s="21">
        <f t="shared" si="6"/>
        <v>28704.198888</v>
      </c>
      <c r="P99" s="14">
        <f t="shared" si="6"/>
        <v>0</v>
      </c>
      <c r="Q99" s="14">
        <f t="shared" si="6"/>
        <v>28704.198888</v>
      </c>
      <c r="R99" s="14">
        <f t="shared" si="6"/>
        <v>111816.598462</v>
      </c>
      <c r="S99" s="14">
        <f t="shared" si="6"/>
        <v>0</v>
      </c>
      <c r="T99" s="22">
        <f t="shared" si="6"/>
        <v>111816.598462</v>
      </c>
      <c r="U99" s="28">
        <f>+((K99/Q99)-1)*100</f>
        <v>-20.451238186111333</v>
      </c>
      <c r="V99" s="34">
        <f>+((N99/T99)-1)*100</f>
        <v>-7.508562322125412</v>
      </c>
    </row>
    <row r="100" spans="1:22" ht="15">
      <c r="A100" s="17"/>
      <c r="B100" s="10"/>
      <c r="C100" s="10"/>
      <c r="D100" s="10"/>
      <c r="E100" s="10"/>
      <c r="F100" s="10"/>
      <c r="G100" s="10"/>
      <c r="H100" s="15"/>
      <c r="I100" s="19"/>
      <c r="J100" s="12"/>
      <c r="K100" s="13"/>
      <c r="L100" s="12"/>
      <c r="M100" s="12"/>
      <c r="N100" s="20"/>
      <c r="O100" s="19"/>
      <c r="P100" s="12"/>
      <c r="Q100" s="13"/>
      <c r="R100" s="12"/>
      <c r="S100" s="12"/>
      <c r="T100" s="20"/>
      <c r="U100" s="27"/>
      <c r="V100" s="33"/>
    </row>
    <row r="101" spans="1:22" ht="15">
      <c r="A101" s="42" t="s">
        <v>22</v>
      </c>
      <c r="B101" s="39"/>
      <c r="C101" s="39" t="s">
        <v>31</v>
      </c>
      <c r="D101" s="39" t="s">
        <v>30</v>
      </c>
      <c r="E101" s="39" t="s">
        <v>29</v>
      </c>
      <c r="F101" s="39" t="s">
        <v>21</v>
      </c>
      <c r="G101" s="39" t="s">
        <v>23</v>
      </c>
      <c r="H101" s="43" t="s">
        <v>24</v>
      </c>
      <c r="I101" s="44">
        <v>21403.891914</v>
      </c>
      <c r="J101" s="40">
        <v>0</v>
      </c>
      <c r="K101" s="41">
        <v>21403.891914</v>
      </c>
      <c r="L101" s="40">
        <v>87212.645712</v>
      </c>
      <c r="M101" s="40">
        <v>0</v>
      </c>
      <c r="N101" s="45">
        <v>87212.645712</v>
      </c>
      <c r="O101" s="44">
        <v>24053.788915</v>
      </c>
      <c r="P101" s="40">
        <v>0</v>
      </c>
      <c r="Q101" s="41">
        <v>24053.788915</v>
      </c>
      <c r="R101" s="40">
        <v>94680.936343</v>
      </c>
      <c r="S101" s="40">
        <v>0</v>
      </c>
      <c r="T101" s="45">
        <v>94680.936343</v>
      </c>
      <c r="U101" s="26">
        <f>+((K101/Q101)-1)*100</f>
        <v>-11.016547165870904</v>
      </c>
      <c r="V101" s="32">
        <f>+((N101/T101)-1)*100</f>
        <v>-7.887850415784515</v>
      </c>
    </row>
    <row r="102" spans="1:22" ht="15">
      <c r="A102" s="42" t="s">
        <v>22</v>
      </c>
      <c r="B102" s="39"/>
      <c r="C102" s="39" t="s">
        <v>31</v>
      </c>
      <c r="D102" s="39" t="s">
        <v>247</v>
      </c>
      <c r="E102" s="39" t="s">
        <v>27</v>
      </c>
      <c r="F102" s="39" t="s">
        <v>20</v>
      </c>
      <c r="G102" s="39" t="s">
        <v>20</v>
      </c>
      <c r="H102" s="43" t="s">
        <v>25</v>
      </c>
      <c r="I102" s="44">
        <v>512.569759</v>
      </c>
      <c r="J102" s="40">
        <v>0</v>
      </c>
      <c r="K102" s="41">
        <v>512.569759</v>
      </c>
      <c r="L102" s="40">
        <v>2211.309417</v>
      </c>
      <c r="M102" s="40">
        <v>0</v>
      </c>
      <c r="N102" s="45">
        <v>2211.309417</v>
      </c>
      <c r="O102" s="44">
        <v>668.091097</v>
      </c>
      <c r="P102" s="40">
        <v>0</v>
      </c>
      <c r="Q102" s="41">
        <v>668.091097</v>
      </c>
      <c r="R102" s="40">
        <v>2193.840854</v>
      </c>
      <c r="S102" s="40">
        <v>0</v>
      </c>
      <c r="T102" s="45">
        <v>2193.840854</v>
      </c>
      <c r="U102" s="26">
        <f>+((K102/Q102)-1)*100</f>
        <v>-23.278462877046845</v>
      </c>
      <c r="V102" s="32">
        <f>+((N102/T102)-1)*100</f>
        <v>0.7962547952441446</v>
      </c>
    </row>
    <row r="103" spans="1:22" ht="15">
      <c r="A103" s="42" t="s">
        <v>22</v>
      </c>
      <c r="B103" s="39"/>
      <c r="C103" s="39" t="s">
        <v>31</v>
      </c>
      <c r="D103" s="39" t="s">
        <v>200</v>
      </c>
      <c r="E103" s="39" t="s">
        <v>248</v>
      </c>
      <c r="F103" s="39" t="s">
        <v>32</v>
      </c>
      <c r="G103" s="39" t="s">
        <v>33</v>
      </c>
      <c r="H103" s="43" t="s">
        <v>249</v>
      </c>
      <c r="I103" s="44">
        <v>0</v>
      </c>
      <c r="J103" s="40">
        <v>0</v>
      </c>
      <c r="K103" s="41">
        <v>0</v>
      </c>
      <c r="L103" s="40">
        <v>0</v>
      </c>
      <c r="M103" s="40">
        <v>0</v>
      </c>
      <c r="N103" s="45">
        <v>0</v>
      </c>
      <c r="O103" s="44">
        <v>0</v>
      </c>
      <c r="P103" s="40">
        <v>0</v>
      </c>
      <c r="Q103" s="41">
        <v>0</v>
      </c>
      <c r="R103" s="40">
        <v>26.59334</v>
      </c>
      <c r="S103" s="40">
        <v>0</v>
      </c>
      <c r="T103" s="45">
        <v>26.59334</v>
      </c>
      <c r="U103" s="37" t="s">
        <v>28</v>
      </c>
      <c r="V103" s="38" t="s">
        <v>28</v>
      </c>
    </row>
    <row r="104" spans="1:22" ht="15">
      <c r="A104" s="17"/>
      <c r="B104" s="10"/>
      <c r="C104" s="10"/>
      <c r="D104" s="10"/>
      <c r="E104" s="10"/>
      <c r="F104" s="10"/>
      <c r="G104" s="10"/>
      <c r="H104" s="15"/>
      <c r="I104" s="19"/>
      <c r="J104" s="12"/>
      <c r="K104" s="13"/>
      <c r="L104" s="12"/>
      <c r="M104" s="12"/>
      <c r="N104" s="20"/>
      <c r="O104" s="19"/>
      <c r="P104" s="12"/>
      <c r="Q104" s="13"/>
      <c r="R104" s="12"/>
      <c r="S104" s="12"/>
      <c r="T104" s="20"/>
      <c r="U104" s="27"/>
      <c r="V104" s="33"/>
    </row>
    <row r="105" spans="1:22" ht="21" thickBot="1">
      <c r="A105" s="54" t="s">
        <v>18</v>
      </c>
      <c r="B105" s="55"/>
      <c r="C105" s="55"/>
      <c r="D105" s="55"/>
      <c r="E105" s="55"/>
      <c r="F105" s="55"/>
      <c r="G105" s="55"/>
      <c r="H105" s="56"/>
      <c r="I105" s="23">
        <f aca="true" t="shared" si="7" ref="I105:T105">SUM(I101:I103)</f>
        <v>21916.461672999998</v>
      </c>
      <c r="J105" s="24">
        <f t="shared" si="7"/>
        <v>0</v>
      </c>
      <c r="K105" s="24">
        <f t="shared" si="7"/>
        <v>21916.461672999998</v>
      </c>
      <c r="L105" s="24">
        <f t="shared" si="7"/>
        <v>89423.955129</v>
      </c>
      <c r="M105" s="24">
        <f t="shared" si="7"/>
        <v>0</v>
      </c>
      <c r="N105" s="25">
        <f t="shared" si="7"/>
        <v>89423.955129</v>
      </c>
      <c r="O105" s="23">
        <f t="shared" si="7"/>
        <v>24721.880012</v>
      </c>
      <c r="P105" s="24">
        <f t="shared" si="7"/>
        <v>0</v>
      </c>
      <c r="Q105" s="24">
        <f t="shared" si="7"/>
        <v>24721.880012</v>
      </c>
      <c r="R105" s="24">
        <f t="shared" si="7"/>
        <v>96901.370537</v>
      </c>
      <c r="S105" s="24">
        <f t="shared" si="7"/>
        <v>0</v>
      </c>
      <c r="T105" s="25">
        <f t="shared" si="7"/>
        <v>96901.370537</v>
      </c>
      <c r="U105" s="35">
        <f>+((K105/Q105)-1)*100</f>
        <v>-11.347916653742573</v>
      </c>
      <c r="V105" s="36">
        <f>+((N105/T105)-1)*100</f>
        <v>-7.716521826845457</v>
      </c>
    </row>
    <row r="106" spans="9:22" ht="15"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9"/>
    </row>
    <row r="107" spans="1:21" ht="12.75">
      <c r="A107" s="7" t="s">
        <v>19</v>
      </c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</row>
    <row r="108" spans="1:21" ht="12.75">
      <c r="A108" s="52" t="s">
        <v>34</v>
      </c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</row>
    <row r="109" spans="9:22" ht="15">
      <c r="I109" s="2"/>
      <c r="J109" s="2"/>
      <c r="K109" s="2"/>
      <c r="L109" s="2"/>
      <c r="M109" s="2"/>
      <c r="N109" s="2"/>
      <c r="O109" s="2"/>
      <c r="P109" s="2"/>
      <c r="Q109" s="2"/>
      <c r="R109" s="3"/>
      <c r="S109" s="3"/>
      <c r="T109" s="3"/>
      <c r="U109" s="3"/>
      <c r="V109" s="3"/>
    </row>
    <row r="110" spans="9:22" ht="12.75" customHeight="1">
      <c r="I110" s="2"/>
      <c r="J110" s="2"/>
      <c r="K110" s="2"/>
      <c r="L110" s="2"/>
      <c r="M110" s="2"/>
      <c r="N110" s="2"/>
      <c r="O110" s="2"/>
      <c r="P110" s="2"/>
      <c r="Q110" s="2"/>
      <c r="R110" s="3"/>
      <c r="S110" s="3"/>
      <c r="T110" s="3"/>
      <c r="U110" s="3"/>
      <c r="V110" s="3"/>
    </row>
    <row r="111" spans="9:22" ht="12.75" customHeight="1"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</row>
    <row r="112" spans="9:22" ht="12.75" customHeight="1"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</row>
    <row r="113" spans="9:22" ht="12.75" customHeight="1"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</row>
    <row r="114" spans="9:22" ht="12.75" customHeight="1"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</row>
    <row r="115" spans="9:22" ht="12.75" customHeight="1"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</row>
    <row r="116" spans="9:22" ht="12.75" customHeight="1"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</row>
    <row r="117" spans="9:22" ht="12.75" customHeight="1"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</row>
    <row r="118" spans="9:22" ht="12.75" customHeight="1"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</row>
    <row r="119" spans="9:22" ht="12.75" customHeight="1"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</row>
    <row r="120" spans="9:22" ht="12.75" customHeight="1"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</row>
    <row r="121" spans="9:22" ht="12.75" customHeight="1"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</row>
    <row r="122" spans="9:22" ht="12.75" customHeight="1"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</row>
    <row r="123" spans="9:22" ht="12.75" customHeight="1"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</row>
    <row r="124" spans="9:22" ht="12.75" customHeight="1"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</row>
    <row r="125" spans="9:22" ht="12.75" customHeight="1"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</row>
    <row r="126" spans="9:22" ht="12.75" customHeight="1"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</row>
    <row r="127" spans="9:22" ht="12.75" customHeight="1"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</row>
    <row r="128" spans="9:22" ht="12.75" customHeight="1"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</row>
    <row r="129" spans="9:22" ht="12.75" customHeight="1"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</row>
    <row r="130" spans="9:22" ht="12.75" customHeight="1"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</row>
    <row r="131" spans="9:22" ht="12.75" customHeight="1"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</row>
    <row r="132" spans="9:22" ht="12.75" customHeight="1"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</row>
    <row r="133" spans="9:22" ht="12.75" customHeight="1"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</row>
    <row r="134" spans="9:22" ht="12.75" customHeight="1"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</row>
    <row r="135" spans="9:22" ht="12.75" customHeight="1"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</row>
    <row r="136" spans="9:22" ht="12.75" customHeight="1"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</row>
    <row r="137" spans="9:22" ht="12.75" customHeight="1"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</row>
    <row r="138" spans="9:22" ht="12.75" customHeight="1"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</row>
    <row r="139" spans="9:22" ht="12.75" customHeight="1"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</row>
    <row r="140" spans="9:22" ht="12.75" customHeight="1"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</row>
    <row r="141" spans="9:22" ht="12.75" customHeight="1"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</row>
    <row r="142" spans="9:22" ht="12.75" customHeight="1"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</row>
    <row r="143" spans="9:22" ht="12.75" customHeight="1"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</row>
    <row r="144" spans="9:22" ht="12.75" customHeight="1"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</row>
    <row r="145" spans="9:22" ht="12.75" customHeight="1"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</row>
    <row r="146" spans="9:22" ht="12.75" customHeight="1"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</row>
    <row r="147" spans="9:22" ht="12.75" customHeight="1"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</row>
    <row r="148" spans="9:22" ht="12.75" customHeight="1"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</row>
    <row r="149" spans="9:22" ht="12.75" customHeight="1"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</row>
    <row r="150" spans="9:22" ht="12.75" customHeight="1"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</row>
    <row r="151" spans="9:22" ht="12.75" customHeight="1"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</row>
    <row r="152" spans="9:22" ht="12.75" customHeight="1"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</row>
    <row r="153" spans="9:22" ht="12.75" customHeight="1"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</row>
    <row r="154" spans="9:22" ht="12.75" customHeight="1"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</row>
    <row r="155" spans="9:22" ht="12.75" customHeight="1"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</row>
    <row r="156" spans="9:22" ht="12.75" customHeight="1"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</row>
    <row r="157" spans="9:22" ht="12.75" customHeight="1"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</row>
    <row r="158" spans="9:22" ht="12.75" customHeight="1"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</row>
    <row r="159" spans="9:22" ht="12.75" customHeight="1"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</row>
    <row r="160" spans="9:22" ht="12.75" customHeight="1"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</row>
    <row r="161" spans="9:22" ht="12.75" customHeight="1"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</row>
    <row r="162" spans="9:22" ht="12.75" customHeight="1"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</row>
    <row r="163" spans="9:22" ht="12.75" customHeight="1"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</row>
    <row r="164" spans="9:22" ht="12.75" customHeight="1"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</row>
    <row r="165" spans="9:22" ht="12.75" customHeight="1"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</row>
    <row r="166" spans="9:22" ht="12.75" customHeight="1"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</row>
    <row r="167" spans="9:22" ht="12.75" customHeight="1"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</row>
    <row r="168" spans="9:22" ht="12.75" customHeight="1"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</row>
    <row r="169" spans="9:22" ht="12.75" customHeight="1"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</row>
    <row r="170" spans="9:22" ht="12.75" customHeight="1"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</row>
    <row r="171" spans="9:22" ht="12.75" customHeight="1"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</row>
    <row r="172" spans="9:22" ht="12.75" customHeight="1"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</row>
    <row r="173" spans="9:22" ht="12.75" customHeight="1"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</row>
    <row r="174" spans="9:22" ht="12.75" customHeight="1"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</row>
    <row r="175" spans="9:22" ht="12.75" customHeight="1"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</row>
    <row r="176" spans="9:22" ht="12.75" customHeight="1"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</row>
    <row r="177" spans="9:22" ht="12.75" customHeight="1"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</row>
    <row r="178" spans="9:22" ht="12.75" customHeight="1"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</row>
    <row r="179" spans="9:22" ht="12.75" customHeight="1"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</row>
    <row r="180" spans="9:22" ht="12.75" customHeight="1"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</row>
    <row r="181" spans="9:22" ht="12.75" customHeight="1"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</row>
    <row r="182" spans="9:22" ht="12.75" customHeight="1"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</row>
    <row r="183" spans="9:22" ht="12.75" customHeight="1"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</row>
    <row r="184" spans="9:22" ht="12.75" customHeight="1"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</row>
    <row r="185" spans="9:22" ht="12.75" customHeight="1"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</row>
    <row r="186" spans="9:22" ht="12.75" customHeight="1"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</row>
    <row r="187" spans="9:22" ht="12.75" customHeight="1"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</row>
    <row r="188" spans="9:22" ht="12.75" customHeight="1"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</row>
    <row r="189" spans="9:22" ht="12.75" customHeight="1"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</row>
    <row r="190" spans="9:22" ht="15"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</row>
    <row r="191" spans="9:22" ht="15"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</row>
    <row r="192" spans="9:22" ht="15"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</row>
    <row r="193" spans="9:22" ht="15"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</row>
    <row r="194" spans="9:22" ht="15"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</row>
    <row r="195" spans="9:22" ht="15"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</row>
  </sheetData>
  <sheetProtection/>
  <mergeCells count="5">
    <mergeCell ref="A105:H105"/>
    <mergeCell ref="I3:N3"/>
    <mergeCell ref="O3:T3"/>
    <mergeCell ref="A99:H99"/>
    <mergeCell ref="A95:H95"/>
  </mergeCells>
  <printOptions horizontalCentered="1"/>
  <pageMargins left="0" right="0" top="0.3937007874015748" bottom="0.1968503937007874" header="0" footer="0"/>
  <pageSetup fitToHeight="1" fitToWidth="1" horizontalDpi="600" verticalDpi="600" orientation="landscape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Arevalo Ordoñez Luis</dc:creator>
  <cp:keywords/>
  <dc:description/>
  <cp:lastModifiedBy>Arevalo Ordoñez Luis</cp:lastModifiedBy>
  <cp:lastPrinted>2009-10-19T23:53:10Z</cp:lastPrinted>
  <dcterms:created xsi:type="dcterms:W3CDTF">2007-03-24T16:51:44Z</dcterms:created>
  <dcterms:modified xsi:type="dcterms:W3CDTF">2016-05-30T17:20:37Z</dcterms:modified>
  <cp:category/>
  <cp:version/>
  <cp:contentType/>
  <cp:contentStatus/>
</cp:coreProperties>
</file>