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2120" windowHeight="8580" activeTab="0"/>
  </bookViews>
  <sheets>
    <sheet name="InformacionGeneral 5 " sheetId="1" r:id="rId1"/>
  </sheets>
  <definedNames/>
  <calcPr fullCalcOnLoad="1"/>
</workbook>
</file>

<file path=xl/sharedStrings.xml><?xml version="1.0" encoding="utf-8"?>
<sst xmlns="http://schemas.openxmlformats.org/spreadsheetml/2006/main" count="776" uniqueCount="245">
  <si>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</si>
  <si>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</si>
  <si>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</si>
  <si>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</si>
  <si>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</si>
  <si>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</si>
  <si>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</si>
  <si>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</si>
  <si>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</si>
  <si>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</si>
  <si>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</si>
  <si>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</si>
  <si>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</si>
  <si>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</si>
  <si>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</si>
  <si>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</si>
  <si>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</si>
  <si>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---</t>
  </si>
  <si>
    <t>REFINACIÓN</t>
  </si>
  <si>
    <t>Cifras Preliminares</t>
  </si>
  <si>
    <t>LIMA</t>
  </si>
  <si>
    <t>REFINERÍA</t>
  </si>
  <si>
    <t>VOTORANTIM METAIS - CAJAMARQUILLA S.A.</t>
  </si>
  <si>
    <t>LURIGANCHO</t>
  </si>
  <si>
    <t>REFINERIA DE ZINC CAJAMARQUILLA</t>
  </si>
  <si>
    <t>RÉGIMEN GENERAL</t>
  </si>
  <si>
    <t>JUNIN</t>
  </si>
  <si>
    <t>YAULI</t>
  </si>
  <si>
    <t>C.M.LA OROYA-REFINACION 1 Y 2</t>
  </si>
  <si>
    <t>LA OROYA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</si>
  <si>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</si>
  <si>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</si>
  <si>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</si>
  <si>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</si>
  <si>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</si>
  <si>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</si>
  <si>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</si>
  <si>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</si>
  <si>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BREXIA GOLDPLATA PERU S.A.C.</t>
  </si>
  <si>
    <t>CUSCO</t>
  </si>
  <si>
    <t>AREQUIPA</t>
  </si>
  <si>
    <t>CAYLLOMA</t>
  </si>
  <si>
    <t>HUANCAVELICA</t>
  </si>
  <si>
    <t>CASTROVIRREYNA</t>
  </si>
  <si>
    <t>CATALINA HUANCA SOCIEDAD MINERA S.A.C.</t>
  </si>
  <si>
    <t>CATALINA HUANCA</t>
  </si>
  <si>
    <t>AYACUCHO</t>
  </si>
  <si>
    <t>VICTOR FAJARDO</t>
  </si>
  <si>
    <t>CANARIA</t>
  </si>
  <si>
    <t>MALLAY</t>
  </si>
  <si>
    <t>OYON</t>
  </si>
  <si>
    <t>UCHUCCHACUA</t>
  </si>
  <si>
    <t>PASCO</t>
  </si>
  <si>
    <t>RECUPERADA</t>
  </si>
  <si>
    <t>ANGARAES</t>
  </si>
  <si>
    <t>LIRCAY</t>
  </si>
  <si>
    <t>LIXIViACIÓN</t>
  </si>
  <si>
    <t>COMPAÑIA MINERA ALPAMARCA S.A.C.</t>
  </si>
  <si>
    <t>ALPAMARCA</t>
  </si>
  <si>
    <t>SANTA BARBARA DE CARHUACAYAN</t>
  </si>
  <si>
    <t>PALLANGA</t>
  </si>
  <si>
    <t>RECUAY</t>
  </si>
  <si>
    <t>CATAC</t>
  </si>
  <si>
    <t>COMPAÑIA MINERA ANTAMINA S.A.</t>
  </si>
  <si>
    <t>ANTAMINA</t>
  </si>
  <si>
    <t>HUARI</t>
  </si>
  <si>
    <t>SAN MARCOS</t>
  </si>
  <si>
    <t>COMPAÑIA MINERA ARES S.A.C.</t>
  </si>
  <si>
    <t>ACUMULACION ARCATA</t>
  </si>
  <si>
    <t>CONDESUYOS</t>
  </si>
  <si>
    <t>CAYARANI</t>
  </si>
  <si>
    <t>COMPAÑIA MINERA ARGENTUM S.A.</t>
  </si>
  <si>
    <t>ANTICONA</t>
  </si>
  <si>
    <t>MOROCOCHA</t>
  </si>
  <si>
    <t>MANUELITA</t>
  </si>
  <si>
    <t>COMPAÑIA MINERA ATACOCHA S.A.A.</t>
  </si>
  <si>
    <t>ATACOCHA</t>
  </si>
  <si>
    <t>SAN FRANCISCO DE ASIS DE YARUSYACAN</t>
  </si>
  <si>
    <t>COMPAÑIA MINERA CASAPALCA S.A.</t>
  </si>
  <si>
    <t>AMERICANA</t>
  </si>
  <si>
    <t>HUACHOCOLPA UNO</t>
  </si>
  <si>
    <t>HUACHOCOLPA</t>
  </si>
  <si>
    <t>CERRO LINDO</t>
  </si>
  <si>
    <t>ICA</t>
  </si>
  <si>
    <t>CHINCHA</t>
  </si>
  <si>
    <t>CHAVIN</t>
  </si>
  <si>
    <t>MILPO Nº1</t>
  </si>
  <si>
    <t>YANACANCHA</t>
  </si>
  <si>
    <t>COMPAÑIA MINERA QUIRUVILCA S.A.</t>
  </si>
  <si>
    <t>QUIRUVILCA</t>
  </si>
  <si>
    <t>LA LIBERTAD</t>
  </si>
  <si>
    <t>SANTIAGO DE CHUCO</t>
  </si>
  <si>
    <t>COMPAÑIA MINERA RAURA S.A.</t>
  </si>
  <si>
    <t>ACUMULACION RAURA</t>
  </si>
  <si>
    <t>HUANUCO</t>
  </si>
  <si>
    <t>LAURICOCHA</t>
  </si>
  <si>
    <t>SAN MIGUEL DE CAURI</t>
  </si>
  <si>
    <t>COMPAÑIA MINERA SAN IGNACIO DE MOROCOCHA S.A.A.</t>
  </si>
  <si>
    <t>SAN VICENTE</t>
  </si>
  <si>
    <t>CHANCHAMAYO</t>
  </si>
  <si>
    <t>VITOC</t>
  </si>
  <si>
    <t>PALMAPATA</t>
  </si>
  <si>
    <t>SAN RAMON</t>
  </si>
  <si>
    <t>COMPAÑIA MINERA SAN VALENTIN S.A.</t>
  </si>
  <si>
    <t>SOLITARIA</t>
  </si>
  <si>
    <t>YAUYOS</t>
  </si>
  <si>
    <t>LARAOS</t>
  </si>
  <si>
    <t>COMPAÑIA MINERA SANTA LUISA S.A.</t>
  </si>
  <si>
    <t>SANTA LUISA</t>
  </si>
  <si>
    <t>BOLOGNESI</t>
  </si>
  <si>
    <t>HUALLANCA</t>
  </si>
  <si>
    <t>EL RECUERDO</t>
  </si>
  <si>
    <t>CONSORCIO DE INGENIEROS EJECUTORES MINEROS S.A.</t>
  </si>
  <si>
    <t>EL COFRE</t>
  </si>
  <si>
    <t>PUNO</t>
  </si>
  <si>
    <t>LAMPA</t>
  </si>
  <si>
    <t>PARATIA</t>
  </si>
  <si>
    <t>CORPORACION ICARO S.A.C.</t>
  </si>
  <si>
    <t>FOLDING</t>
  </si>
  <si>
    <t>HUAYLAS</t>
  </si>
  <si>
    <t>PAMPAROMAS</t>
  </si>
  <si>
    <t>CORPORACION MINERA CASTROVIRREYNA S.A</t>
  </si>
  <si>
    <t>N 1 RELIQUIAS</t>
  </si>
  <si>
    <t>CORPORACION MINERA TOMA LA MANO S.A.</t>
  </si>
  <si>
    <t>TOMA LA MANO Nº 2</t>
  </si>
  <si>
    <t>CARHUAZ</t>
  </si>
  <si>
    <t>MARCARA</t>
  </si>
  <si>
    <t>EL PACIFICO DORADO S.A.C.</t>
  </si>
  <si>
    <t>MIRIAM PILAR UNO</t>
  </si>
  <si>
    <t>SANTA</t>
  </si>
  <si>
    <t>CACERES DEL PERU</t>
  </si>
  <si>
    <t>EMPRESA ADMINISTRADORA CERRO S.A.C.</t>
  </si>
  <si>
    <t>CERRO DE PASCO</t>
  </si>
  <si>
    <t>SIMON BOLIVAR</t>
  </si>
  <si>
    <t>EMPRESA ADMINISTRADORA CHUNGAR S.A.C.</t>
  </si>
  <si>
    <t>ANIMON</t>
  </si>
  <si>
    <t>HUAYLLAY</t>
  </si>
  <si>
    <t>EMPRESA MINERA LOS QUENUALES S.A.</t>
  </si>
  <si>
    <t>ACUMULACION ISCAYCRUZ</t>
  </si>
  <si>
    <t>CASAPALCA-6</t>
  </si>
  <si>
    <t>HUAROCHIRI</t>
  </si>
  <si>
    <t>CHICLA</t>
  </si>
  <si>
    <t>CASAPALCA-8</t>
  </si>
  <si>
    <t>AQUIA</t>
  </si>
  <si>
    <t>J.J.G. CONTRATISTAS S.A.C.</t>
  </si>
  <si>
    <t>MINAS UTCUYACU JLC</t>
  </si>
  <si>
    <t>MINERA BATEAS S.A.C.</t>
  </si>
  <si>
    <t>SAN CRISTOBAL</t>
  </si>
  <si>
    <t>MINERA CHINALCO PERÚ S.A.</t>
  </si>
  <si>
    <t>TOROMOCHO</t>
  </si>
  <si>
    <t>MINERA COLQUISIRI S.A.</t>
  </si>
  <si>
    <t>MARIA TERESA</t>
  </si>
  <si>
    <t>HUARAL</t>
  </si>
  <si>
    <t>MINERA HUINAC S.A.C.</t>
  </si>
  <si>
    <t>ADMIRADA-ATILA</t>
  </si>
  <si>
    <t>GARROSA</t>
  </si>
  <si>
    <t>MINERA SHUNTUR S.A.C.</t>
  </si>
  <si>
    <t>SHUNTUR</t>
  </si>
  <si>
    <t>HUARAZ</t>
  </si>
  <si>
    <t>PIRA</t>
  </si>
  <si>
    <t>NYRSTAR ANCASH S.A.</t>
  </si>
  <si>
    <t>CONTONGA</t>
  </si>
  <si>
    <t>HUACHIS</t>
  </si>
  <si>
    <t>NYRSTAR CORICANCHA S.A.</t>
  </si>
  <si>
    <t>MINA CORICANCHA</t>
  </si>
  <si>
    <t>SAN MATEO</t>
  </si>
  <si>
    <t>PAN AMERICAN SILVER HUARON S.A.</t>
  </si>
  <si>
    <t>HUARON</t>
  </si>
  <si>
    <t>S &amp; L ANDES EXPORT S.A.C.</t>
  </si>
  <si>
    <t>SANTA ELENA</t>
  </si>
  <si>
    <t>ACOBAMBILLA</t>
  </si>
  <si>
    <t>SOCIEDAD MINERA AUSTRIA DUVAZ S.A.C.</t>
  </si>
  <si>
    <t>AUSTRIA DUVAZ</t>
  </si>
  <si>
    <t>SOCIEDAD MINERA CORONA S.A.</t>
  </si>
  <si>
    <t>ACUMULACION YAURICOCHA</t>
  </si>
  <si>
    <t>SOCIEDAD MINERA EL BROCAL S.A.A.</t>
  </si>
  <si>
    <t>COLQUIJIRCA Nº 2</t>
  </si>
  <si>
    <t>TINYAHUARCO</t>
  </si>
  <si>
    <t>TREVALI PERU S.A.C.</t>
  </si>
  <si>
    <t>UNIDAD SANTANDER</t>
  </si>
  <si>
    <t>SANTA CRUZ DE ANDAMARCA</t>
  </si>
  <si>
    <t>VOLCAN COMPAÑÍA MINERA S.A.A.</t>
  </si>
  <si>
    <t>CARAHUACRA</t>
  </si>
  <si>
    <t>ANDAYCHAGUA</t>
  </si>
  <si>
    <t>HUAY-HUAY</t>
  </si>
  <si>
    <t>TICLIO</t>
  </si>
  <si>
    <t>COLOMBIA Y SOCAVON SANTA ROSA</t>
  </si>
  <si>
    <t>LAS AGUILAS</t>
  </si>
  <si>
    <t>OCUVIRI</t>
  </si>
  <si>
    <t>COMPAÑIA MINERA CAUDALOSA S.A.</t>
  </si>
  <si>
    <t>ANA MARIA</t>
  </si>
  <si>
    <t>ESPINAR</t>
  </si>
  <si>
    <t>SUYCKUTAMBO</t>
  </si>
  <si>
    <t>MINERA DON ELISEO S.A.C.</t>
  </si>
  <si>
    <t>PARARRAYO</t>
  </si>
  <si>
    <t>DOE RUN PERU S.R.L. EN LIQUIDACION EN MARCHA</t>
  </si>
  <si>
    <t>MILPO ANDINA PERU S.A.C.</t>
  </si>
  <si>
    <t>COMPAÑIA MINERA ZELTA S.A.C.</t>
  </si>
  <si>
    <t>ZELTA</t>
  </si>
  <si>
    <t>PRODUCCIÓN MINERA METÁLICA DE ZINC (TMF) - 2015/2014</t>
  </si>
  <si>
    <t>EL SANTO</t>
  </si>
  <si>
    <t>MTZ S.A.C.</t>
  </si>
  <si>
    <t>SUCCHA</t>
  </si>
  <si>
    <t>MORADA</t>
  </si>
  <si>
    <t>ACUMULACION CERRO</t>
  </si>
  <si>
    <t>SOCIEDAD MINERA DE RECURSOS LINCEARES MAGISTRAL DE HUARAZ S.A.C.</t>
  </si>
  <si>
    <t>COMPAÑÍA MINERA MILPO S.A.A.</t>
  </si>
  <si>
    <t>PERFOMIN S.A.C.</t>
  </si>
  <si>
    <t>CUENCA</t>
  </si>
  <si>
    <t>PACCHA</t>
  </si>
  <si>
    <t>ACUMULACION TICLIO</t>
  </si>
  <si>
    <t>ACUMULACION ANDAYCHAGUA</t>
  </si>
  <si>
    <t>COMPAÑÍA DE MINAS BUENAVENTURA S.A.A.</t>
  </si>
  <si>
    <t>MINERA SANTA LUCIA G. S.A.C.</t>
  </si>
  <si>
    <t>AC AGREGADOS S.A.</t>
  </si>
  <si>
    <t>AREQUIPA-M</t>
  </si>
  <si>
    <t>SAN MIGUEL DE ACO</t>
  </si>
  <si>
    <t>COMPAÑIA MINERA MAXPALA S.A.C.</t>
  </si>
  <si>
    <t>MINERA CONDOR III</t>
  </si>
  <si>
    <t>CONCEPCION INDUSTRIAL S.A.C.</t>
  </si>
  <si>
    <t>AZULCOCHA</t>
  </si>
  <si>
    <t>CONCEPCION</t>
  </si>
  <si>
    <t>SAN JOSE DE QUERO</t>
  </si>
  <si>
    <t>WCBS LLC PERU S.A.C.</t>
  </si>
  <si>
    <t>DOÑA ANGELINA UNO</t>
  </si>
  <si>
    <t>PISCO</t>
  </si>
  <si>
    <t>HUMAY</t>
  </si>
  <si>
    <t>COMPAÑIA MINERA KOLPA S.A.</t>
  </si>
  <si>
    <t>COMPAÑIA MINERA RIO CHICAMA S.A.C.</t>
  </si>
  <si>
    <t>BUMERANG</t>
  </si>
  <si>
    <t>GRAN CHIMU</t>
  </si>
  <si>
    <t>MARMOT</t>
  </si>
  <si>
    <t>SAN PEDRO</t>
  </si>
  <si>
    <t>PLANTA CONCENTRADORA MARIA MERCEDES S.A.C.</t>
  </si>
  <si>
    <t>ROBERTINA UNO</t>
  </si>
  <si>
    <t>PAUCARTAMBO</t>
  </si>
  <si>
    <t>SANTA CECILIA</t>
  </si>
  <si>
    <t>TOTAL - SETIEMBRE</t>
  </si>
  <si>
    <t>TOTAL ACUMULADO ENERO - SETIEMBRE</t>
  </si>
  <si>
    <t>Var. % 2015/2014 - ENERO - SETIEMBRE</t>
  </si>
  <si>
    <t>Var. % 2015/2014 - SETIEMBRE</t>
  </si>
  <si>
    <t>TOTAL COMPARADO ACUMULADO - ENERO - SETIEMBRE</t>
  </si>
  <si>
    <t>Ajuste ene-ago-2015</t>
  </si>
  <si>
    <t>SANDRA Nº 105</t>
  </si>
  <si>
    <t>ACUMULACION ANIMON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</si>
</sst>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thin">
        <color indexed="2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wrapText="1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 vertical="center"/>
    </xf>
    <xf numFmtId="3" fontId="3" fillId="0" borderId="12" xfId="0" applyNumberFormat="1" applyFont="1" applyBorder="1" applyAlignment="1">
      <alignment/>
    </xf>
    <xf numFmtId="3" fontId="3" fillId="33" borderId="13" xfId="0" applyNumberFormat="1" applyFont="1" applyFill="1" applyBorder="1" applyAlignment="1">
      <alignment/>
    </xf>
    <xf numFmtId="3" fontId="4" fillId="34" borderId="12" xfId="0" applyNumberFormat="1" applyFont="1" applyFill="1" applyBorder="1" applyAlignment="1">
      <alignment wrapText="1"/>
    </xf>
    <xf numFmtId="3" fontId="4" fillId="0" borderId="12" xfId="0" applyNumberFormat="1" applyFont="1" applyBorder="1" applyAlignment="1">
      <alignment horizontal="right" vertical="center"/>
    </xf>
    <xf numFmtId="3" fontId="4" fillId="33" borderId="13" xfId="0" applyNumberFormat="1" applyFont="1" applyFill="1" applyBorder="1" applyAlignment="1">
      <alignment horizontal="right" vertical="center"/>
    </xf>
    <xf numFmtId="3" fontId="4" fillId="34" borderId="14" xfId="0" applyNumberFormat="1" applyFont="1" applyFill="1" applyBorder="1" applyAlignment="1">
      <alignment horizontal="right"/>
    </xf>
    <xf numFmtId="3" fontId="4" fillId="34" borderId="15" xfId="0" applyNumberFormat="1" applyFont="1" applyFill="1" applyBorder="1" applyAlignment="1">
      <alignment horizontal="right"/>
    </xf>
    <xf numFmtId="3" fontId="4" fillId="34" borderId="16" xfId="0" applyNumberFormat="1" applyFont="1" applyFill="1" applyBorder="1" applyAlignment="1">
      <alignment horizontal="right"/>
    </xf>
    <xf numFmtId="4" fontId="3" fillId="0" borderId="17" xfId="0" applyNumberFormat="1" applyFont="1" applyBorder="1" applyAlignment="1" quotePrefix="1">
      <alignment horizontal="right"/>
    </xf>
    <xf numFmtId="4" fontId="3" fillId="0" borderId="17" xfId="0" applyNumberFormat="1" applyFont="1" applyBorder="1" applyAlignment="1">
      <alignment/>
    </xf>
    <xf numFmtId="4" fontId="4" fillId="34" borderId="17" xfId="0" applyNumberFormat="1" applyFont="1" applyFill="1" applyBorder="1" applyAlignment="1">
      <alignment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4" fontId="3" fillId="0" borderId="13" xfId="0" applyNumberFormat="1" applyFont="1" applyBorder="1" applyAlignment="1" quotePrefix="1">
      <alignment horizontal="right"/>
    </xf>
    <xf numFmtId="4" fontId="3" fillId="0" borderId="13" xfId="0" applyNumberFormat="1" applyFont="1" applyBorder="1" applyAlignment="1">
      <alignment/>
    </xf>
    <xf numFmtId="4" fontId="4" fillId="34" borderId="13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3" fillId="33" borderId="13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2" fillId="34" borderId="2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4" fontId="4" fillId="34" borderId="14" xfId="0" applyNumberFormat="1" applyFont="1" applyFill="1" applyBorder="1" applyAlignment="1">
      <alignment/>
    </xf>
    <xf numFmtId="4" fontId="4" fillId="34" borderId="16" xfId="0" applyNumberFormat="1" applyFont="1" applyFill="1" applyBorder="1" applyAlignment="1">
      <alignment/>
    </xf>
    <xf numFmtId="0" fontId="2" fillId="0" borderId="0" xfId="0" applyFont="1" applyAlignment="1">
      <alignment/>
    </xf>
    <xf numFmtId="3" fontId="4" fillId="34" borderId="13" xfId="0" applyNumberFormat="1" applyFont="1" applyFill="1" applyBorder="1" applyAlignment="1">
      <alignment wrapText="1"/>
    </xf>
    <xf numFmtId="0" fontId="0" fillId="35" borderId="0" xfId="0" applyFill="1" applyAlignment="1">
      <alignment/>
    </xf>
    <xf numFmtId="0" fontId="5" fillId="34" borderId="14" xfId="0" applyFont="1" applyFill="1" applyBorder="1" applyAlignment="1">
      <alignment horizontal="center" wrapText="1"/>
    </xf>
    <xf numFmtId="0" fontId="5" fillId="34" borderId="15" xfId="0" applyFont="1" applyFill="1" applyBorder="1" applyAlignment="1">
      <alignment horizontal="center" wrapText="1"/>
    </xf>
    <xf numFmtId="0" fontId="5" fillId="34" borderId="23" xfId="0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3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32.7109375" style="1" bestFit="1" customWidth="1"/>
    <col min="4" max="4" width="71.421875" style="1" customWidth="1"/>
    <col min="5" max="5" width="34.8515625" style="1" bestFit="1" customWidth="1"/>
    <col min="6" max="6" width="16.140625" style="1" customWidth="1"/>
    <col min="7" max="7" width="20.8515625" style="1" hidden="1" customWidth="1"/>
    <col min="8" max="8" width="22.0039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spans="1:14" ht="17.25">
      <c r="A1" s="50" t="s">
        <v>199</v>
      </c>
      <c r="B1" s="50"/>
      <c r="C1" s="50"/>
      <c r="D1" s="50"/>
      <c r="E1" s="50"/>
      <c r="F1" s="50"/>
      <c r="N1" s="2"/>
    </row>
    <row r="2" ht="13.5" thickBot="1">
      <c r="A2" s="46"/>
    </row>
    <row r="3" spans="1:22" ht="13.5" thickBot="1">
      <c r="A3" s="38"/>
      <c r="I3" s="51">
        <v>2015</v>
      </c>
      <c r="J3" s="52"/>
      <c r="K3" s="52"/>
      <c r="L3" s="52"/>
      <c r="M3" s="52"/>
      <c r="N3" s="53"/>
      <c r="O3" s="51">
        <v>2014</v>
      </c>
      <c r="P3" s="52"/>
      <c r="Q3" s="52"/>
      <c r="R3" s="52"/>
      <c r="S3" s="52"/>
      <c r="T3" s="53"/>
      <c r="U3" s="3"/>
      <c r="V3" s="3"/>
    </row>
    <row r="4" spans="1:22" ht="73.5" customHeight="1">
      <c r="A4" s="39" t="s">
        <v>0</v>
      </c>
      <c r="B4" s="28" t="s">
        <v>1</v>
      </c>
      <c r="C4" s="28" t="s">
        <v>10</v>
      </c>
      <c r="D4" s="28" t="s">
        <v>2</v>
      </c>
      <c r="E4" s="28" t="s">
        <v>3</v>
      </c>
      <c r="F4" s="28" t="s">
        <v>4</v>
      </c>
      <c r="G4" s="28" t="s">
        <v>5</v>
      </c>
      <c r="H4" s="29" t="s">
        <v>6</v>
      </c>
      <c r="I4" s="39" t="s">
        <v>11</v>
      </c>
      <c r="J4" s="28" t="s">
        <v>7</v>
      </c>
      <c r="K4" s="28" t="s">
        <v>237</v>
      </c>
      <c r="L4" s="28" t="s">
        <v>12</v>
      </c>
      <c r="M4" s="28" t="s">
        <v>8</v>
      </c>
      <c r="N4" s="40" t="s">
        <v>238</v>
      </c>
      <c r="O4" s="39" t="s">
        <v>13</v>
      </c>
      <c r="P4" s="28" t="s">
        <v>14</v>
      </c>
      <c r="Q4" s="28" t="s">
        <v>237</v>
      </c>
      <c r="R4" s="28" t="s">
        <v>15</v>
      </c>
      <c r="S4" s="28" t="s">
        <v>16</v>
      </c>
      <c r="T4" s="40" t="s">
        <v>241</v>
      </c>
      <c r="U4" s="41" t="s">
        <v>240</v>
      </c>
      <c r="V4" s="40" t="s">
        <v>239</v>
      </c>
    </row>
    <row r="5" spans="1:22" ht="15">
      <c r="A5" s="30"/>
      <c r="B5" s="8"/>
      <c r="C5" s="8"/>
      <c r="D5" s="8"/>
      <c r="E5" s="8"/>
      <c r="F5" s="8"/>
      <c r="G5" s="8"/>
      <c r="H5" s="15"/>
      <c r="I5" s="36"/>
      <c r="J5" s="34"/>
      <c r="K5" s="35"/>
      <c r="L5" s="34"/>
      <c r="M5" s="34"/>
      <c r="N5" s="37"/>
      <c r="O5" s="36"/>
      <c r="P5" s="34"/>
      <c r="Q5" s="35"/>
      <c r="R5" s="34"/>
      <c r="S5" s="34"/>
      <c r="T5" s="37"/>
      <c r="U5" s="25"/>
      <c r="V5" s="32"/>
    </row>
    <row r="6" spans="1:22" ht="15">
      <c r="A6" s="30" t="s">
        <v>9</v>
      </c>
      <c r="B6" s="8" t="s">
        <v>31</v>
      </c>
      <c r="C6" s="8" t="s">
        <v>32</v>
      </c>
      <c r="D6" s="8" t="s">
        <v>214</v>
      </c>
      <c r="E6" s="8" t="s">
        <v>215</v>
      </c>
      <c r="F6" s="8" t="s">
        <v>35</v>
      </c>
      <c r="G6" s="8" t="s">
        <v>125</v>
      </c>
      <c r="H6" s="15" t="s">
        <v>216</v>
      </c>
      <c r="I6" s="36">
        <v>405.4137</v>
      </c>
      <c r="J6" s="34">
        <v>20.895932</v>
      </c>
      <c r="K6" s="35">
        <v>426.309632</v>
      </c>
      <c r="L6" s="34">
        <v>620.163935</v>
      </c>
      <c r="M6" s="34">
        <v>35.409395</v>
      </c>
      <c r="N6" s="37">
        <v>655.57333</v>
      </c>
      <c r="O6" s="36">
        <v>0</v>
      </c>
      <c r="P6" s="34">
        <v>0</v>
      </c>
      <c r="Q6" s="35">
        <v>0</v>
      </c>
      <c r="R6" s="34">
        <v>136.417975</v>
      </c>
      <c r="S6" s="34">
        <v>6.61311</v>
      </c>
      <c r="T6" s="37">
        <v>143.031085</v>
      </c>
      <c r="U6" s="25" t="s">
        <v>17</v>
      </c>
      <c r="V6" s="31" t="s">
        <v>17</v>
      </c>
    </row>
    <row r="7" spans="1:22" ht="15">
      <c r="A7" s="30" t="s">
        <v>9</v>
      </c>
      <c r="B7" s="8" t="s">
        <v>31</v>
      </c>
      <c r="C7" s="8" t="s">
        <v>32</v>
      </c>
      <c r="D7" s="8" t="s">
        <v>33</v>
      </c>
      <c r="E7" s="8" t="s">
        <v>34</v>
      </c>
      <c r="F7" s="8" t="s">
        <v>35</v>
      </c>
      <c r="G7" s="8" t="s">
        <v>36</v>
      </c>
      <c r="H7" s="15" t="s">
        <v>37</v>
      </c>
      <c r="I7" s="36">
        <v>64.774458</v>
      </c>
      <c r="J7" s="34">
        <v>8.600058</v>
      </c>
      <c r="K7" s="35">
        <v>73.374516</v>
      </c>
      <c r="L7" s="34">
        <v>585.652635</v>
      </c>
      <c r="M7" s="34">
        <v>72.737876</v>
      </c>
      <c r="N7" s="37">
        <v>658.390511</v>
      </c>
      <c r="O7" s="36">
        <v>148.51065</v>
      </c>
      <c r="P7" s="34">
        <v>18.939</v>
      </c>
      <c r="Q7" s="35">
        <v>167.44965</v>
      </c>
      <c r="R7" s="34">
        <v>528.646087</v>
      </c>
      <c r="S7" s="34">
        <v>62.32304</v>
      </c>
      <c r="T7" s="37">
        <v>590.969127</v>
      </c>
      <c r="U7" s="26">
        <f>+((K7/Q7)-1)*100</f>
        <v>-56.18114698955776</v>
      </c>
      <c r="V7" s="32">
        <f>+((N7/T7)-1)*100</f>
        <v>11.408613567050185</v>
      </c>
    </row>
    <row r="8" spans="1:22" ht="15">
      <c r="A8" s="30" t="s">
        <v>9</v>
      </c>
      <c r="B8" s="8" t="s">
        <v>31</v>
      </c>
      <c r="C8" s="8" t="s">
        <v>25</v>
      </c>
      <c r="D8" s="8" t="s">
        <v>38</v>
      </c>
      <c r="E8" s="8" t="s">
        <v>190</v>
      </c>
      <c r="F8" s="8" t="s">
        <v>39</v>
      </c>
      <c r="G8" s="8" t="s">
        <v>191</v>
      </c>
      <c r="H8" s="15" t="s">
        <v>192</v>
      </c>
      <c r="I8" s="36">
        <v>266.383779</v>
      </c>
      <c r="J8" s="34">
        <v>15.721994</v>
      </c>
      <c r="K8" s="35">
        <v>282.105773</v>
      </c>
      <c r="L8" s="34">
        <v>1162.872447</v>
      </c>
      <c r="M8" s="34">
        <v>130.187723</v>
      </c>
      <c r="N8" s="37">
        <v>1293.060169</v>
      </c>
      <c r="O8" s="36">
        <v>7.3559</v>
      </c>
      <c r="P8" s="34">
        <v>0.82416</v>
      </c>
      <c r="Q8" s="35">
        <v>8.18006</v>
      </c>
      <c r="R8" s="34">
        <v>30.279296000000002</v>
      </c>
      <c r="S8" s="34">
        <v>0.82416</v>
      </c>
      <c r="T8" s="37">
        <v>31.103456</v>
      </c>
      <c r="U8" s="25" t="s">
        <v>17</v>
      </c>
      <c r="V8" s="31" t="s">
        <v>17</v>
      </c>
    </row>
    <row r="9" spans="1:22" ht="15">
      <c r="A9" s="30" t="s">
        <v>9</v>
      </c>
      <c r="B9" s="8" t="s">
        <v>31</v>
      </c>
      <c r="C9" s="8" t="s">
        <v>25</v>
      </c>
      <c r="D9" s="8" t="s">
        <v>38</v>
      </c>
      <c r="E9" s="8" t="s">
        <v>200</v>
      </c>
      <c r="F9" s="8" t="s">
        <v>40</v>
      </c>
      <c r="G9" s="8" t="s">
        <v>41</v>
      </c>
      <c r="H9" s="15" t="s">
        <v>41</v>
      </c>
      <c r="I9" s="36">
        <v>161.015876</v>
      </c>
      <c r="J9" s="34">
        <v>11.641665</v>
      </c>
      <c r="K9" s="35">
        <v>172.657541</v>
      </c>
      <c r="L9" s="34">
        <v>838.260381</v>
      </c>
      <c r="M9" s="34">
        <v>114.877365</v>
      </c>
      <c r="N9" s="37">
        <v>953.137746</v>
      </c>
      <c r="O9" s="36">
        <v>0</v>
      </c>
      <c r="P9" s="34">
        <v>0</v>
      </c>
      <c r="Q9" s="35">
        <v>0</v>
      </c>
      <c r="R9" s="34">
        <v>0</v>
      </c>
      <c r="S9" s="34">
        <v>0</v>
      </c>
      <c r="T9" s="37">
        <v>0</v>
      </c>
      <c r="U9" s="25" t="s">
        <v>17</v>
      </c>
      <c r="V9" s="31" t="s">
        <v>17</v>
      </c>
    </row>
    <row r="10" spans="1:22" ht="15">
      <c r="A10" s="30" t="s">
        <v>9</v>
      </c>
      <c r="B10" s="8" t="s">
        <v>31</v>
      </c>
      <c r="C10" s="8" t="s">
        <v>25</v>
      </c>
      <c r="D10" s="8" t="s">
        <v>38</v>
      </c>
      <c r="E10" s="8" t="s">
        <v>192</v>
      </c>
      <c r="F10" s="8" t="s">
        <v>39</v>
      </c>
      <c r="G10" s="8" t="s">
        <v>191</v>
      </c>
      <c r="H10" s="15" t="s">
        <v>192</v>
      </c>
      <c r="I10" s="36">
        <v>0</v>
      </c>
      <c r="J10" s="34">
        <v>3.711441</v>
      </c>
      <c r="K10" s="35">
        <v>3.711441</v>
      </c>
      <c r="L10" s="34">
        <v>0</v>
      </c>
      <c r="M10" s="34">
        <v>4.421295</v>
      </c>
      <c r="N10" s="37">
        <v>4.421295</v>
      </c>
      <c r="O10" s="36">
        <v>0</v>
      </c>
      <c r="P10" s="34">
        <v>0</v>
      </c>
      <c r="Q10" s="35">
        <v>0</v>
      </c>
      <c r="R10" s="34">
        <v>0</v>
      </c>
      <c r="S10" s="34">
        <v>0</v>
      </c>
      <c r="T10" s="37">
        <v>0</v>
      </c>
      <c r="U10" s="25" t="s">
        <v>17</v>
      </c>
      <c r="V10" s="31" t="s">
        <v>17</v>
      </c>
    </row>
    <row r="11" spans="1:22" ht="15">
      <c r="A11" s="30" t="s">
        <v>9</v>
      </c>
      <c r="B11" s="8" t="s">
        <v>31</v>
      </c>
      <c r="C11" s="8" t="s">
        <v>25</v>
      </c>
      <c r="D11" s="8" t="s">
        <v>38</v>
      </c>
      <c r="E11" s="8" t="s">
        <v>243</v>
      </c>
      <c r="F11" s="8" t="s">
        <v>40</v>
      </c>
      <c r="G11" s="8" t="s">
        <v>41</v>
      </c>
      <c r="H11" s="15" t="s">
        <v>41</v>
      </c>
      <c r="I11" s="36">
        <v>0</v>
      </c>
      <c r="J11" s="34">
        <v>0</v>
      </c>
      <c r="K11" s="35">
        <v>0</v>
      </c>
      <c r="L11" s="34">
        <v>0</v>
      </c>
      <c r="M11" s="34">
        <v>0</v>
      </c>
      <c r="N11" s="37">
        <v>0</v>
      </c>
      <c r="O11" s="36">
        <v>0</v>
      </c>
      <c r="P11" s="34">
        <v>0</v>
      </c>
      <c r="Q11" s="35">
        <v>0</v>
      </c>
      <c r="R11" s="34">
        <v>326.708613</v>
      </c>
      <c r="S11" s="34">
        <v>29.007006</v>
      </c>
      <c r="T11" s="37">
        <v>355.715619</v>
      </c>
      <c r="U11" s="25" t="s">
        <v>17</v>
      </c>
      <c r="V11" s="31" t="s">
        <v>17</v>
      </c>
    </row>
    <row r="12" spans="1:22" ht="15">
      <c r="A12" s="30" t="s">
        <v>9</v>
      </c>
      <c r="B12" s="8" t="s">
        <v>31</v>
      </c>
      <c r="C12" s="8" t="s">
        <v>25</v>
      </c>
      <c r="D12" s="8" t="s">
        <v>44</v>
      </c>
      <c r="E12" s="8" t="s">
        <v>45</v>
      </c>
      <c r="F12" s="8" t="s">
        <v>46</v>
      </c>
      <c r="G12" s="8" t="s">
        <v>47</v>
      </c>
      <c r="H12" s="15" t="s">
        <v>48</v>
      </c>
      <c r="I12" s="36">
        <v>4051.367963</v>
      </c>
      <c r="J12" s="34">
        <v>101.790088</v>
      </c>
      <c r="K12" s="35">
        <v>4153.158052</v>
      </c>
      <c r="L12" s="34">
        <v>33992.996561</v>
      </c>
      <c r="M12" s="34">
        <v>810.800299</v>
      </c>
      <c r="N12" s="37">
        <v>34803.79686</v>
      </c>
      <c r="O12" s="36">
        <v>3543.996964</v>
      </c>
      <c r="P12" s="34">
        <v>84.288591</v>
      </c>
      <c r="Q12" s="35">
        <v>3628.285555</v>
      </c>
      <c r="R12" s="34">
        <v>33955.85872</v>
      </c>
      <c r="S12" s="34">
        <v>907.944953</v>
      </c>
      <c r="T12" s="37">
        <v>34863.803673</v>
      </c>
      <c r="U12" s="26">
        <f>+((K12/Q12)-1)*100</f>
        <v>14.466129775168701</v>
      </c>
      <c r="V12" s="32">
        <f>+((N12/T12)-1)*100</f>
        <v>-0.17211780321741976</v>
      </c>
    </row>
    <row r="13" spans="1:22" ht="15">
      <c r="A13" s="30" t="s">
        <v>9</v>
      </c>
      <c r="B13" s="8" t="s">
        <v>31</v>
      </c>
      <c r="C13" s="8" t="s">
        <v>25</v>
      </c>
      <c r="D13" s="8" t="s">
        <v>212</v>
      </c>
      <c r="E13" s="8" t="s">
        <v>49</v>
      </c>
      <c r="F13" s="8" t="s">
        <v>20</v>
      </c>
      <c r="G13" s="8" t="s">
        <v>50</v>
      </c>
      <c r="H13" s="15" t="s">
        <v>50</v>
      </c>
      <c r="I13" s="36">
        <v>786.048439</v>
      </c>
      <c r="J13" s="34">
        <v>80.006579</v>
      </c>
      <c r="K13" s="35">
        <v>866.055018</v>
      </c>
      <c r="L13" s="34">
        <v>6585.640846</v>
      </c>
      <c r="M13" s="34">
        <v>797.717819</v>
      </c>
      <c r="N13" s="37">
        <v>7383.358665</v>
      </c>
      <c r="O13" s="36">
        <v>832.605283</v>
      </c>
      <c r="P13" s="34">
        <v>106.418914</v>
      </c>
      <c r="Q13" s="35">
        <v>939.024197</v>
      </c>
      <c r="R13" s="34">
        <v>7516.56082</v>
      </c>
      <c r="S13" s="34">
        <v>1027.233236</v>
      </c>
      <c r="T13" s="37">
        <v>8543.794057</v>
      </c>
      <c r="U13" s="26">
        <f aca="true" t="shared" si="0" ref="U13:U25">+((K13/Q13)-1)*100</f>
        <v>-7.770745336821172</v>
      </c>
      <c r="V13" s="32">
        <f aca="true" t="shared" si="1" ref="V13:V25">+((N13/T13)-1)*100</f>
        <v>-13.582202289265688</v>
      </c>
    </row>
    <row r="14" spans="1:22" ht="15">
      <c r="A14" s="30" t="s">
        <v>9</v>
      </c>
      <c r="B14" s="8" t="s">
        <v>31</v>
      </c>
      <c r="C14" s="8" t="s">
        <v>25</v>
      </c>
      <c r="D14" s="8" t="s">
        <v>212</v>
      </c>
      <c r="E14" s="8" t="s">
        <v>51</v>
      </c>
      <c r="F14" s="8" t="s">
        <v>20</v>
      </c>
      <c r="G14" s="8" t="s">
        <v>50</v>
      </c>
      <c r="H14" s="15" t="s">
        <v>50</v>
      </c>
      <c r="I14" s="36">
        <v>451.62288</v>
      </c>
      <c r="J14" s="34">
        <v>131.978761</v>
      </c>
      <c r="K14" s="35">
        <v>583.601641</v>
      </c>
      <c r="L14" s="34">
        <v>4019.822245</v>
      </c>
      <c r="M14" s="34">
        <v>1002.533264</v>
      </c>
      <c r="N14" s="37">
        <v>5022.355509</v>
      </c>
      <c r="O14" s="36">
        <v>562.037238</v>
      </c>
      <c r="P14" s="34">
        <v>125.589248</v>
      </c>
      <c r="Q14" s="35">
        <v>687.626486</v>
      </c>
      <c r="R14" s="34">
        <v>4677.02624</v>
      </c>
      <c r="S14" s="34">
        <v>895.584824</v>
      </c>
      <c r="T14" s="37">
        <v>5572.611064</v>
      </c>
      <c r="U14" s="26">
        <f t="shared" si="0"/>
        <v>-15.128103282513761</v>
      </c>
      <c r="V14" s="32">
        <f t="shared" si="1"/>
        <v>-9.874286015665845</v>
      </c>
    </row>
    <row r="15" spans="1:22" ht="15">
      <c r="A15" s="30" t="s">
        <v>9</v>
      </c>
      <c r="B15" s="8" t="s">
        <v>31</v>
      </c>
      <c r="C15" s="8" t="s">
        <v>25</v>
      </c>
      <c r="D15" s="8" t="s">
        <v>212</v>
      </c>
      <c r="E15" s="8" t="s">
        <v>53</v>
      </c>
      <c r="F15" s="8" t="s">
        <v>42</v>
      </c>
      <c r="G15" s="8" t="s">
        <v>54</v>
      </c>
      <c r="H15" s="15" t="s">
        <v>55</v>
      </c>
      <c r="I15" s="36">
        <v>0</v>
      </c>
      <c r="J15" s="34">
        <v>0</v>
      </c>
      <c r="K15" s="35">
        <v>0</v>
      </c>
      <c r="L15" s="34">
        <v>0</v>
      </c>
      <c r="M15" s="34">
        <v>0</v>
      </c>
      <c r="N15" s="37">
        <v>0</v>
      </c>
      <c r="O15" s="36">
        <v>0</v>
      </c>
      <c r="P15" s="34">
        <v>0</v>
      </c>
      <c r="Q15" s="35">
        <v>0</v>
      </c>
      <c r="R15" s="34">
        <v>300.782054</v>
      </c>
      <c r="S15" s="34">
        <v>18.218852</v>
      </c>
      <c r="T15" s="37">
        <v>319.000906</v>
      </c>
      <c r="U15" s="25" t="s">
        <v>17</v>
      </c>
      <c r="V15" s="31" t="s">
        <v>17</v>
      </c>
    </row>
    <row r="16" spans="1:22" ht="15">
      <c r="A16" s="30" t="s">
        <v>9</v>
      </c>
      <c r="B16" s="8" t="s">
        <v>56</v>
      </c>
      <c r="C16" s="8" t="s">
        <v>25</v>
      </c>
      <c r="D16" s="8" t="s">
        <v>212</v>
      </c>
      <c r="E16" s="8" t="s">
        <v>51</v>
      </c>
      <c r="F16" s="8" t="s">
        <v>20</v>
      </c>
      <c r="G16" s="8" t="s">
        <v>50</v>
      </c>
      <c r="H16" s="15" t="s">
        <v>50</v>
      </c>
      <c r="I16" s="36">
        <v>0</v>
      </c>
      <c r="J16" s="34">
        <v>0</v>
      </c>
      <c r="K16" s="35">
        <v>0</v>
      </c>
      <c r="L16" s="34">
        <v>0</v>
      </c>
      <c r="M16" s="34">
        <v>0</v>
      </c>
      <c r="N16" s="37">
        <v>0</v>
      </c>
      <c r="O16" s="36">
        <v>0</v>
      </c>
      <c r="P16" s="34">
        <v>0</v>
      </c>
      <c r="Q16" s="35">
        <v>0</v>
      </c>
      <c r="R16" s="34">
        <v>0</v>
      </c>
      <c r="S16" s="34">
        <v>259.385438</v>
      </c>
      <c r="T16" s="37">
        <v>259.385438</v>
      </c>
      <c r="U16" s="25" t="s">
        <v>17</v>
      </c>
      <c r="V16" s="31" t="s">
        <v>17</v>
      </c>
    </row>
    <row r="17" spans="1:22" ht="15">
      <c r="A17" s="30" t="s">
        <v>9</v>
      </c>
      <c r="B17" s="8" t="s">
        <v>31</v>
      </c>
      <c r="C17" s="8" t="s">
        <v>25</v>
      </c>
      <c r="D17" s="8" t="s">
        <v>57</v>
      </c>
      <c r="E17" s="8" t="s">
        <v>58</v>
      </c>
      <c r="F17" s="8" t="s">
        <v>26</v>
      </c>
      <c r="G17" s="8" t="s">
        <v>27</v>
      </c>
      <c r="H17" s="15" t="s">
        <v>59</v>
      </c>
      <c r="I17" s="36">
        <v>723.219943</v>
      </c>
      <c r="J17" s="34">
        <v>62.306955</v>
      </c>
      <c r="K17" s="35">
        <v>785.526898</v>
      </c>
      <c r="L17" s="34">
        <v>5427.230902</v>
      </c>
      <c r="M17" s="34">
        <v>499.641195</v>
      </c>
      <c r="N17" s="37">
        <v>5926.872096</v>
      </c>
      <c r="O17" s="36">
        <v>553.036947</v>
      </c>
      <c r="P17" s="34">
        <v>57.203569</v>
      </c>
      <c r="Q17" s="35">
        <v>610.240516</v>
      </c>
      <c r="R17" s="34">
        <v>3058.480102</v>
      </c>
      <c r="S17" s="34">
        <v>336.549513</v>
      </c>
      <c r="T17" s="37">
        <v>3395.029615</v>
      </c>
      <c r="U17" s="26">
        <f t="shared" si="0"/>
        <v>28.724146857531817</v>
      </c>
      <c r="V17" s="32">
        <f t="shared" si="1"/>
        <v>74.57497483420332</v>
      </c>
    </row>
    <row r="18" spans="1:22" ht="15">
      <c r="A18" s="30" t="s">
        <v>9</v>
      </c>
      <c r="B18" s="8" t="s">
        <v>31</v>
      </c>
      <c r="C18" s="8" t="s">
        <v>25</v>
      </c>
      <c r="D18" s="8" t="s">
        <v>57</v>
      </c>
      <c r="E18" s="8" t="s">
        <v>60</v>
      </c>
      <c r="F18" s="8" t="s">
        <v>26</v>
      </c>
      <c r="G18" s="8" t="s">
        <v>27</v>
      </c>
      <c r="H18" s="15" t="s">
        <v>59</v>
      </c>
      <c r="I18" s="36">
        <v>115.12478</v>
      </c>
      <c r="J18" s="34">
        <v>9.145638</v>
      </c>
      <c r="K18" s="35">
        <v>124.270418</v>
      </c>
      <c r="L18" s="34">
        <v>906.374775</v>
      </c>
      <c r="M18" s="34">
        <v>92.91412</v>
      </c>
      <c r="N18" s="37">
        <v>999.288895</v>
      </c>
      <c r="O18" s="36">
        <v>202.661242</v>
      </c>
      <c r="P18" s="34">
        <v>18.383303</v>
      </c>
      <c r="Q18" s="35">
        <v>221.044545</v>
      </c>
      <c r="R18" s="34">
        <v>1010.095581</v>
      </c>
      <c r="S18" s="34">
        <v>122.951428</v>
      </c>
      <c r="T18" s="37">
        <v>1133.047009</v>
      </c>
      <c r="U18" s="26">
        <f t="shared" si="0"/>
        <v>-43.780373317966294</v>
      </c>
      <c r="V18" s="32">
        <f t="shared" si="1"/>
        <v>-11.80516897688575</v>
      </c>
    </row>
    <row r="19" spans="1:22" ht="15">
      <c r="A19" s="30" t="s">
        <v>9</v>
      </c>
      <c r="B19" s="8" t="s">
        <v>31</v>
      </c>
      <c r="C19" s="8" t="s">
        <v>25</v>
      </c>
      <c r="D19" s="8" t="s">
        <v>63</v>
      </c>
      <c r="E19" s="8" t="s">
        <v>64</v>
      </c>
      <c r="F19" s="8" t="s">
        <v>35</v>
      </c>
      <c r="G19" s="8" t="s">
        <v>65</v>
      </c>
      <c r="H19" s="15" t="s">
        <v>66</v>
      </c>
      <c r="I19" s="36">
        <v>29327.363</v>
      </c>
      <c r="J19" s="34">
        <v>5127.7102</v>
      </c>
      <c r="K19" s="35">
        <v>34455.0732</v>
      </c>
      <c r="L19" s="34">
        <v>176997.7505</v>
      </c>
      <c r="M19" s="34">
        <v>48429.9399</v>
      </c>
      <c r="N19" s="37">
        <v>225427.6904</v>
      </c>
      <c r="O19" s="36">
        <v>15358.5995</v>
      </c>
      <c r="P19" s="34">
        <v>4310.5598</v>
      </c>
      <c r="Q19" s="35">
        <v>19669.1593</v>
      </c>
      <c r="R19" s="34">
        <v>153465.8695</v>
      </c>
      <c r="S19" s="34">
        <v>40767.5727</v>
      </c>
      <c r="T19" s="37">
        <v>194233.4422</v>
      </c>
      <c r="U19" s="26">
        <f t="shared" si="0"/>
        <v>75.17308530822666</v>
      </c>
      <c r="V19" s="32">
        <f t="shared" si="1"/>
        <v>16.060183996471444</v>
      </c>
    </row>
    <row r="20" spans="1:22" ht="15">
      <c r="A20" s="30" t="s">
        <v>9</v>
      </c>
      <c r="B20" s="8" t="s">
        <v>31</v>
      </c>
      <c r="C20" s="8" t="s">
        <v>25</v>
      </c>
      <c r="D20" s="8" t="s">
        <v>67</v>
      </c>
      <c r="E20" s="8" t="s">
        <v>68</v>
      </c>
      <c r="F20" s="8" t="s">
        <v>40</v>
      </c>
      <c r="G20" s="8" t="s">
        <v>69</v>
      </c>
      <c r="H20" s="15" t="s">
        <v>70</v>
      </c>
      <c r="I20" s="36">
        <v>0</v>
      </c>
      <c r="J20" s="34">
        <v>195.0726</v>
      </c>
      <c r="K20" s="35">
        <v>195.0726</v>
      </c>
      <c r="L20" s="34">
        <v>0</v>
      </c>
      <c r="M20" s="34">
        <v>1761.422006</v>
      </c>
      <c r="N20" s="37">
        <v>1761.422006</v>
      </c>
      <c r="O20" s="36">
        <v>0</v>
      </c>
      <c r="P20" s="34">
        <v>252.139614</v>
      </c>
      <c r="Q20" s="35">
        <v>252.139614</v>
      </c>
      <c r="R20" s="34">
        <v>0</v>
      </c>
      <c r="S20" s="34">
        <v>1805.276398</v>
      </c>
      <c r="T20" s="37">
        <v>1805.276398</v>
      </c>
      <c r="U20" s="26">
        <f t="shared" si="0"/>
        <v>-22.633101199242734</v>
      </c>
      <c r="V20" s="32">
        <f t="shared" si="1"/>
        <v>-2.429234218570886</v>
      </c>
    </row>
    <row r="21" spans="1:22" ht="15">
      <c r="A21" s="30" t="s">
        <v>9</v>
      </c>
      <c r="B21" s="8" t="s">
        <v>31</v>
      </c>
      <c r="C21" s="8" t="s">
        <v>25</v>
      </c>
      <c r="D21" s="8" t="s">
        <v>71</v>
      </c>
      <c r="E21" s="8" t="s">
        <v>72</v>
      </c>
      <c r="F21" s="8" t="s">
        <v>26</v>
      </c>
      <c r="G21" s="8" t="s">
        <v>27</v>
      </c>
      <c r="H21" s="15" t="s">
        <v>27</v>
      </c>
      <c r="I21" s="36">
        <v>705.738007</v>
      </c>
      <c r="J21" s="34">
        <v>100.278125</v>
      </c>
      <c r="K21" s="35">
        <v>806.016132</v>
      </c>
      <c r="L21" s="34">
        <v>5196.835408</v>
      </c>
      <c r="M21" s="34">
        <v>1021.344269</v>
      </c>
      <c r="N21" s="37">
        <v>6218.179677</v>
      </c>
      <c r="O21" s="36">
        <v>986.174976</v>
      </c>
      <c r="P21" s="34">
        <v>52.420509</v>
      </c>
      <c r="Q21" s="35">
        <v>1038.595485</v>
      </c>
      <c r="R21" s="34">
        <v>8031.363884</v>
      </c>
      <c r="S21" s="34">
        <v>411.912774</v>
      </c>
      <c r="T21" s="37">
        <v>8443.276658</v>
      </c>
      <c r="U21" s="26">
        <f t="shared" si="0"/>
        <v>-22.39364183255621</v>
      </c>
      <c r="V21" s="32">
        <f t="shared" si="1"/>
        <v>-26.353477105262467</v>
      </c>
    </row>
    <row r="22" spans="1:22" ht="15">
      <c r="A22" s="30" t="s">
        <v>9</v>
      </c>
      <c r="B22" s="8" t="s">
        <v>31</v>
      </c>
      <c r="C22" s="8" t="s">
        <v>25</v>
      </c>
      <c r="D22" s="8" t="s">
        <v>71</v>
      </c>
      <c r="E22" s="8" t="s">
        <v>73</v>
      </c>
      <c r="F22" s="8" t="s">
        <v>26</v>
      </c>
      <c r="G22" s="8" t="s">
        <v>27</v>
      </c>
      <c r="H22" s="15" t="s">
        <v>73</v>
      </c>
      <c r="I22" s="36">
        <v>549.185</v>
      </c>
      <c r="J22" s="34">
        <v>101.121035</v>
      </c>
      <c r="K22" s="35">
        <v>650.306035</v>
      </c>
      <c r="L22" s="34">
        <v>3442.487446</v>
      </c>
      <c r="M22" s="34">
        <v>1017.101728</v>
      </c>
      <c r="N22" s="37">
        <v>4459.589174</v>
      </c>
      <c r="O22" s="36">
        <v>466.79704</v>
      </c>
      <c r="P22" s="34">
        <v>47.928646</v>
      </c>
      <c r="Q22" s="35">
        <v>514.725686</v>
      </c>
      <c r="R22" s="34">
        <v>5207.246558</v>
      </c>
      <c r="S22" s="34">
        <v>367.508445</v>
      </c>
      <c r="T22" s="37">
        <v>5574.755003</v>
      </c>
      <c r="U22" s="26">
        <f t="shared" si="0"/>
        <v>26.34031148777758</v>
      </c>
      <c r="V22" s="32">
        <f t="shared" si="1"/>
        <v>-20.003853593563925</v>
      </c>
    </row>
    <row r="23" spans="1:22" ht="15">
      <c r="A23" s="30" t="s">
        <v>9</v>
      </c>
      <c r="B23" s="8" t="s">
        <v>31</v>
      </c>
      <c r="C23" s="8" t="s">
        <v>25</v>
      </c>
      <c r="D23" s="8" t="s">
        <v>71</v>
      </c>
      <c r="E23" s="8" t="s">
        <v>74</v>
      </c>
      <c r="F23" s="8" t="s">
        <v>26</v>
      </c>
      <c r="G23" s="8" t="s">
        <v>27</v>
      </c>
      <c r="H23" s="15" t="s">
        <v>27</v>
      </c>
      <c r="I23" s="36">
        <v>231.52324</v>
      </c>
      <c r="J23" s="34">
        <v>103.028013</v>
      </c>
      <c r="K23" s="35">
        <v>334.551253</v>
      </c>
      <c r="L23" s="34">
        <v>797.657043</v>
      </c>
      <c r="M23" s="34">
        <v>1051.842529</v>
      </c>
      <c r="N23" s="37">
        <v>1849.499572</v>
      </c>
      <c r="O23" s="36">
        <v>33.464073</v>
      </c>
      <c r="P23" s="34">
        <v>50.874226</v>
      </c>
      <c r="Q23" s="35">
        <v>84.338299</v>
      </c>
      <c r="R23" s="34">
        <v>274.161672</v>
      </c>
      <c r="S23" s="34">
        <v>390.772729</v>
      </c>
      <c r="T23" s="37">
        <v>664.934401</v>
      </c>
      <c r="U23" s="25" t="s">
        <v>17</v>
      </c>
      <c r="V23" s="31" t="s">
        <v>17</v>
      </c>
    </row>
    <row r="24" spans="1:22" ht="15">
      <c r="A24" s="30" t="s">
        <v>9</v>
      </c>
      <c r="B24" s="8" t="s">
        <v>31</v>
      </c>
      <c r="C24" s="8" t="s">
        <v>25</v>
      </c>
      <c r="D24" s="8" t="s">
        <v>75</v>
      </c>
      <c r="E24" s="8" t="s">
        <v>76</v>
      </c>
      <c r="F24" s="8" t="s">
        <v>52</v>
      </c>
      <c r="G24" s="8" t="s">
        <v>52</v>
      </c>
      <c r="H24" s="15" t="s">
        <v>77</v>
      </c>
      <c r="I24" s="36">
        <v>1913.28729</v>
      </c>
      <c r="J24" s="34">
        <v>82.827842</v>
      </c>
      <c r="K24" s="35">
        <v>1996.115132</v>
      </c>
      <c r="L24" s="34">
        <v>23313.897496</v>
      </c>
      <c r="M24" s="34">
        <v>889.971162</v>
      </c>
      <c r="N24" s="37">
        <v>24203.868658</v>
      </c>
      <c r="O24" s="36">
        <v>3656.444265</v>
      </c>
      <c r="P24" s="34">
        <v>103.766026</v>
      </c>
      <c r="Q24" s="35">
        <v>3760.210291</v>
      </c>
      <c r="R24" s="34">
        <v>28253.945839</v>
      </c>
      <c r="S24" s="34">
        <v>755.447994</v>
      </c>
      <c r="T24" s="37">
        <v>29009.393833</v>
      </c>
      <c r="U24" s="26">
        <f t="shared" si="0"/>
        <v>-46.91480056906211</v>
      </c>
      <c r="V24" s="32">
        <f t="shared" si="1"/>
        <v>-16.56541051034791</v>
      </c>
    </row>
    <row r="25" spans="1:22" ht="15">
      <c r="A25" s="30" t="s">
        <v>9</v>
      </c>
      <c r="B25" s="8" t="s">
        <v>31</v>
      </c>
      <c r="C25" s="8" t="s">
        <v>25</v>
      </c>
      <c r="D25" s="8" t="s">
        <v>78</v>
      </c>
      <c r="E25" s="8" t="s">
        <v>79</v>
      </c>
      <c r="F25" s="8" t="s">
        <v>26</v>
      </c>
      <c r="G25" s="8" t="s">
        <v>27</v>
      </c>
      <c r="H25" s="15" t="s">
        <v>27</v>
      </c>
      <c r="I25" s="36">
        <v>3454.677358</v>
      </c>
      <c r="J25" s="34">
        <v>0</v>
      </c>
      <c r="K25" s="35">
        <v>3454.677358</v>
      </c>
      <c r="L25" s="34">
        <v>23916.286743</v>
      </c>
      <c r="M25" s="34">
        <v>0</v>
      </c>
      <c r="N25" s="37">
        <v>23916.286743</v>
      </c>
      <c r="O25" s="36">
        <v>2461.327011</v>
      </c>
      <c r="P25" s="34">
        <v>0</v>
      </c>
      <c r="Q25" s="35">
        <v>2461.327011</v>
      </c>
      <c r="R25" s="34">
        <v>27267.118607</v>
      </c>
      <c r="S25" s="34">
        <v>0</v>
      </c>
      <c r="T25" s="37">
        <v>27267.118607</v>
      </c>
      <c r="U25" s="26">
        <f t="shared" si="0"/>
        <v>40.3583246988549</v>
      </c>
      <c r="V25" s="32">
        <f t="shared" si="1"/>
        <v>-12.288910729055825</v>
      </c>
    </row>
    <row r="26" spans="1:22" ht="15">
      <c r="A26" s="30" t="s">
        <v>9</v>
      </c>
      <c r="B26" s="8" t="s">
        <v>31</v>
      </c>
      <c r="C26" s="8" t="s">
        <v>25</v>
      </c>
      <c r="D26" s="8" t="s">
        <v>189</v>
      </c>
      <c r="E26" s="8" t="s">
        <v>80</v>
      </c>
      <c r="F26" s="8" t="s">
        <v>42</v>
      </c>
      <c r="G26" s="8" t="s">
        <v>42</v>
      </c>
      <c r="H26" s="15" t="s">
        <v>81</v>
      </c>
      <c r="I26" s="36">
        <v>0</v>
      </c>
      <c r="J26" s="34">
        <v>0</v>
      </c>
      <c r="K26" s="35">
        <v>0</v>
      </c>
      <c r="L26" s="34">
        <v>4781.523302</v>
      </c>
      <c r="M26" s="34">
        <v>348.570667</v>
      </c>
      <c r="N26" s="37">
        <v>5130.093969</v>
      </c>
      <c r="O26" s="36">
        <v>717.758636</v>
      </c>
      <c r="P26" s="34">
        <v>113.961197</v>
      </c>
      <c r="Q26" s="35">
        <v>831.719833</v>
      </c>
      <c r="R26" s="34">
        <v>7647.881776</v>
      </c>
      <c r="S26" s="34">
        <v>763.988007</v>
      </c>
      <c r="T26" s="37">
        <v>8411.869782</v>
      </c>
      <c r="U26" s="25" t="s">
        <v>17</v>
      </c>
      <c r="V26" s="32">
        <f aca="true" t="shared" si="2" ref="V26:V84">+((N26/T26)-1)*100</f>
        <v>-39.01363071528346</v>
      </c>
    </row>
    <row r="27" spans="1:22" ht="15">
      <c r="A27" s="30" t="s">
        <v>9</v>
      </c>
      <c r="B27" s="8" t="s">
        <v>31</v>
      </c>
      <c r="C27" s="8" t="s">
        <v>25</v>
      </c>
      <c r="D27" s="8" t="s">
        <v>227</v>
      </c>
      <c r="E27" s="8" t="s">
        <v>80</v>
      </c>
      <c r="F27" s="8" t="s">
        <v>42</v>
      </c>
      <c r="G27" s="8" t="s">
        <v>42</v>
      </c>
      <c r="H27" s="15" t="s">
        <v>81</v>
      </c>
      <c r="I27" s="36">
        <v>1104.35316</v>
      </c>
      <c r="J27" s="34">
        <v>64.366313</v>
      </c>
      <c r="K27" s="35">
        <v>1168.719473</v>
      </c>
      <c r="L27" s="34">
        <v>4743.665931</v>
      </c>
      <c r="M27" s="34">
        <v>337.2543</v>
      </c>
      <c r="N27" s="37">
        <v>5080.920231</v>
      </c>
      <c r="O27" s="36">
        <v>0</v>
      </c>
      <c r="P27" s="34">
        <v>0</v>
      </c>
      <c r="Q27" s="35">
        <v>0</v>
      </c>
      <c r="R27" s="34">
        <v>0</v>
      </c>
      <c r="S27" s="34">
        <v>0</v>
      </c>
      <c r="T27" s="37">
        <v>0</v>
      </c>
      <c r="U27" s="25" t="s">
        <v>17</v>
      </c>
      <c r="V27" s="31" t="s">
        <v>17</v>
      </c>
    </row>
    <row r="28" spans="1:22" ht="15">
      <c r="A28" s="30" t="s">
        <v>9</v>
      </c>
      <c r="B28" s="8" t="s">
        <v>31</v>
      </c>
      <c r="C28" s="8" t="s">
        <v>32</v>
      </c>
      <c r="D28" s="8" t="s">
        <v>217</v>
      </c>
      <c r="E28" s="8" t="s">
        <v>218</v>
      </c>
      <c r="F28" s="8" t="s">
        <v>40</v>
      </c>
      <c r="G28" s="8" t="s">
        <v>41</v>
      </c>
      <c r="H28" s="15" t="s">
        <v>41</v>
      </c>
      <c r="I28" s="36">
        <v>0</v>
      </c>
      <c r="J28" s="34">
        <v>36.243456</v>
      </c>
      <c r="K28" s="35">
        <v>36.243456</v>
      </c>
      <c r="L28" s="34">
        <v>0</v>
      </c>
      <c r="M28" s="34">
        <v>150.717572</v>
      </c>
      <c r="N28" s="37">
        <v>150.717572</v>
      </c>
      <c r="O28" s="36">
        <v>0</v>
      </c>
      <c r="P28" s="34">
        <v>0</v>
      </c>
      <c r="Q28" s="35">
        <v>0</v>
      </c>
      <c r="R28" s="34">
        <v>0</v>
      </c>
      <c r="S28" s="34">
        <v>0</v>
      </c>
      <c r="T28" s="37">
        <v>0</v>
      </c>
      <c r="U28" s="25" t="s">
        <v>17</v>
      </c>
      <c r="V28" s="31" t="s">
        <v>17</v>
      </c>
    </row>
    <row r="29" spans="1:22" ht="15">
      <c r="A29" s="30" t="s">
        <v>9</v>
      </c>
      <c r="B29" s="8" t="s">
        <v>31</v>
      </c>
      <c r="C29" s="8" t="s">
        <v>25</v>
      </c>
      <c r="D29" s="8" t="s">
        <v>206</v>
      </c>
      <c r="E29" s="8" t="s">
        <v>82</v>
      </c>
      <c r="F29" s="8" t="s">
        <v>83</v>
      </c>
      <c r="G29" s="8" t="s">
        <v>84</v>
      </c>
      <c r="H29" s="15" t="s">
        <v>85</v>
      </c>
      <c r="I29" s="36">
        <v>13136.380296</v>
      </c>
      <c r="J29" s="34">
        <v>877.156389</v>
      </c>
      <c r="K29" s="35">
        <v>14013.536685</v>
      </c>
      <c r="L29" s="34">
        <v>136696.857477</v>
      </c>
      <c r="M29" s="34">
        <v>5269.38703</v>
      </c>
      <c r="N29" s="37">
        <v>141966.244507</v>
      </c>
      <c r="O29" s="36">
        <v>14195.1732</v>
      </c>
      <c r="P29" s="34">
        <v>627.2362</v>
      </c>
      <c r="Q29" s="35">
        <v>14822.4094</v>
      </c>
      <c r="R29" s="34">
        <v>123371.1654</v>
      </c>
      <c r="S29" s="34">
        <v>5394.9958</v>
      </c>
      <c r="T29" s="37">
        <v>128766.1612</v>
      </c>
      <c r="U29" s="26">
        <f>+((K29/Q29)-1)*100</f>
        <v>-5.457093331938334</v>
      </c>
      <c r="V29" s="32">
        <f t="shared" si="2"/>
        <v>10.251205117855132</v>
      </c>
    </row>
    <row r="30" spans="1:22" ht="15">
      <c r="A30" s="30" t="s">
        <v>9</v>
      </c>
      <c r="B30" s="8" t="s">
        <v>31</v>
      </c>
      <c r="C30" s="8" t="s">
        <v>25</v>
      </c>
      <c r="D30" s="8" t="s">
        <v>206</v>
      </c>
      <c r="E30" s="8" t="s">
        <v>86</v>
      </c>
      <c r="F30" s="8" t="s">
        <v>52</v>
      </c>
      <c r="G30" s="8" t="s">
        <v>52</v>
      </c>
      <c r="H30" s="15" t="s">
        <v>87</v>
      </c>
      <c r="I30" s="36">
        <v>0</v>
      </c>
      <c r="J30" s="34">
        <v>0</v>
      </c>
      <c r="K30" s="35">
        <v>0</v>
      </c>
      <c r="L30" s="34">
        <v>0</v>
      </c>
      <c r="M30" s="34">
        <v>0</v>
      </c>
      <c r="N30" s="37">
        <v>0</v>
      </c>
      <c r="O30" s="36">
        <v>5585.13767</v>
      </c>
      <c r="P30" s="34">
        <v>161.25897</v>
      </c>
      <c r="Q30" s="35">
        <v>5746.39664</v>
      </c>
      <c r="R30" s="34">
        <v>46552.43366</v>
      </c>
      <c r="S30" s="34">
        <v>1257.19577</v>
      </c>
      <c r="T30" s="37">
        <v>47809.62943</v>
      </c>
      <c r="U30" s="25" t="s">
        <v>17</v>
      </c>
      <c r="V30" s="31" t="s">
        <v>17</v>
      </c>
    </row>
    <row r="31" spans="1:22" ht="15">
      <c r="A31" s="30" t="s">
        <v>9</v>
      </c>
      <c r="B31" s="8" t="s">
        <v>31</v>
      </c>
      <c r="C31" s="8" t="s">
        <v>25</v>
      </c>
      <c r="D31" s="8" t="s">
        <v>88</v>
      </c>
      <c r="E31" s="8" t="s">
        <v>89</v>
      </c>
      <c r="F31" s="8" t="s">
        <v>90</v>
      </c>
      <c r="G31" s="8" t="s">
        <v>91</v>
      </c>
      <c r="H31" s="15" t="s">
        <v>89</v>
      </c>
      <c r="I31" s="36">
        <v>113.097751</v>
      </c>
      <c r="J31" s="34">
        <v>50.188398</v>
      </c>
      <c r="K31" s="35">
        <v>163.286149</v>
      </c>
      <c r="L31" s="34">
        <v>1787.219176</v>
      </c>
      <c r="M31" s="34">
        <v>529.04526</v>
      </c>
      <c r="N31" s="37">
        <v>2316.264437</v>
      </c>
      <c r="O31" s="36">
        <v>328.358532</v>
      </c>
      <c r="P31" s="34">
        <v>58.91067</v>
      </c>
      <c r="Q31" s="35">
        <v>387.269202</v>
      </c>
      <c r="R31" s="34">
        <v>3079.218103</v>
      </c>
      <c r="S31" s="34">
        <v>527.495708</v>
      </c>
      <c r="T31" s="37">
        <v>3606.713811</v>
      </c>
      <c r="U31" s="26">
        <f>+((K31/Q31)-1)*100</f>
        <v>-57.83652607624605</v>
      </c>
      <c r="V31" s="32">
        <f t="shared" si="2"/>
        <v>-35.77908982033174</v>
      </c>
    </row>
    <row r="32" spans="1:22" ht="15">
      <c r="A32" s="30" t="s">
        <v>9</v>
      </c>
      <c r="B32" s="8" t="s">
        <v>31</v>
      </c>
      <c r="C32" s="8" t="s">
        <v>25</v>
      </c>
      <c r="D32" s="8" t="s">
        <v>92</v>
      </c>
      <c r="E32" s="8" t="s">
        <v>93</v>
      </c>
      <c r="F32" s="8" t="s">
        <v>94</v>
      </c>
      <c r="G32" s="8" t="s">
        <v>95</v>
      </c>
      <c r="H32" s="15" t="s">
        <v>96</v>
      </c>
      <c r="I32" s="36">
        <v>2965.44954</v>
      </c>
      <c r="J32" s="34">
        <v>148.34663</v>
      </c>
      <c r="K32" s="35">
        <v>3113.79617</v>
      </c>
      <c r="L32" s="34">
        <v>23439.66286</v>
      </c>
      <c r="M32" s="34">
        <v>1183.43704</v>
      </c>
      <c r="N32" s="37">
        <v>24623.0999</v>
      </c>
      <c r="O32" s="36">
        <v>2090.125394</v>
      </c>
      <c r="P32" s="34">
        <v>120.502288</v>
      </c>
      <c r="Q32" s="35">
        <v>2210.627682</v>
      </c>
      <c r="R32" s="34">
        <v>15840.890264</v>
      </c>
      <c r="S32" s="34">
        <v>773.445918</v>
      </c>
      <c r="T32" s="37">
        <v>16614.336182</v>
      </c>
      <c r="U32" s="26">
        <f>+((K32/Q32)-1)*100</f>
        <v>40.85574858914664</v>
      </c>
      <c r="V32" s="32">
        <f t="shared" si="2"/>
        <v>48.203934423071985</v>
      </c>
    </row>
    <row r="33" spans="1:22" ht="15">
      <c r="A33" s="30" t="s">
        <v>9</v>
      </c>
      <c r="B33" s="8" t="s">
        <v>31</v>
      </c>
      <c r="C33" s="8" t="s">
        <v>32</v>
      </c>
      <c r="D33" s="8" t="s">
        <v>228</v>
      </c>
      <c r="E33" s="8" t="s">
        <v>229</v>
      </c>
      <c r="F33" s="8" t="s">
        <v>90</v>
      </c>
      <c r="G33" s="8" t="s">
        <v>230</v>
      </c>
      <c r="H33" s="15" t="s">
        <v>231</v>
      </c>
      <c r="I33" s="36">
        <v>0</v>
      </c>
      <c r="J33" s="34">
        <v>0</v>
      </c>
      <c r="K33" s="35">
        <v>0</v>
      </c>
      <c r="L33" s="34">
        <v>0</v>
      </c>
      <c r="M33" s="34">
        <v>0</v>
      </c>
      <c r="N33" s="37">
        <v>0</v>
      </c>
      <c r="O33" s="36">
        <v>0</v>
      </c>
      <c r="P33" s="34">
        <v>3.1248</v>
      </c>
      <c r="Q33" s="35">
        <v>3.1248</v>
      </c>
      <c r="R33" s="34">
        <v>0</v>
      </c>
      <c r="S33" s="34">
        <v>4.2048</v>
      </c>
      <c r="T33" s="37">
        <v>4.2048</v>
      </c>
      <c r="U33" s="25" t="s">
        <v>17</v>
      </c>
      <c r="V33" s="31" t="s">
        <v>17</v>
      </c>
    </row>
    <row r="34" spans="1:22" ht="15">
      <c r="A34" s="30" t="s">
        <v>9</v>
      </c>
      <c r="B34" s="8" t="s">
        <v>31</v>
      </c>
      <c r="C34" s="8" t="s">
        <v>25</v>
      </c>
      <c r="D34" s="8" t="s">
        <v>97</v>
      </c>
      <c r="E34" s="8" t="s">
        <v>98</v>
      </c>
      <c r="F34" s="8" t="s">
        <v>26</v>
      </c>
      <c r="G34" s="8" t="s">
        <v>99</v>
      </c>
      <c r="H34" s="15" t="s">
        <v>100</v>
      </c>
      <c r="I34" s="36">
        <v>2376.56064</v>
      </c>
      <c r="J34" s="34">
        <v>4.324736</v>
      </c>
      <c r="K34" s="35">
        <v>2380.885376</v>
      </c>
      <c r="L34" s="34">
        <v>16267.492652</v>
      </c>
      <c r="M34" s="34">
        <v>36.577572</v>
      </c>
      <c r="N34" s="37">
        <v>16304.070224</v>
      </c>
      <c r="O34" s="36">
        <v>1288.018038</v>
      </c>
      <c r="P34" s="34">
        <v>1.519416</v>
      </c>
      <c r="Q34" s="35">
        <v>1289.537454</v>
      </c>
      <c r="R34" s="34">
        <v>9846.362285</v>
      </c>
      <c r="S34" s="34">
        <v>16.404757</v>
      </c>
      <c r="T34" s="37">
        <v>9862.767042</v>
      </c>
      <c r="U34" s="26">
        <f>+((K34/Q34)-1)*100</f>
        <v>84.63095962158849</v>
      </c>
      <c r="V34" s="32">
        <f t="shared" si="2"/>
        <v>65.30929053246517</v>
      </c>
    </row>
    <row r="35" spans="1:22" ht="15">
      <c r="A35" s="30" t="s">
        <v>9</v>
      </c>
      <c r="B35" s="8" t="s">
        <v>31</v>
      </c>
      <c r="C35" s="8" t="s">
        <v>25</v>
      </c>
      <c r="D35" s="8" t="s">
        <v>97</v>
      </c>
      <c r="E35" s="8" t="s">
        <v>101</v>
      </c>
      <c r="F35" s="8" t="s">
        <v>26</v>
      </c>
      <c r="G35" s="8" t="s">
        <v>99</v>
      </c>
      <c r="H35" s="15" t="s">
        <v>102</v>
      </c>
      <c r="I35" s="36">
        <v>0</v>
      </c>
      <c r="J35" s="34">
        <v>0</v>
      </c>
      <c r="K35" s="35">
        <v>0</v>
      </c>
      <c r="L35" s="34">
        <v>99.090154</v>
      </c>
      <c r="M35" s="34">
        <v>0.14159</v>
      </c>
      <c r="N35" s="37">
        <v>99.231744</v>
      </c>
      <c r="O35" s="36">
        <v>0</v>
      </c>
      <c r="P35" s="34">
        <v>0</v>
      </c>
      <c r="Q35" s="35">
        <v>0</v>
      </c>
      <c r="R35" s="34">
        <v>0</v>
      </c>
      <c r="S35" s="34">
        <v>0</v>
      </c>
      <c r="T35" s="37">
        <v>0</v>
      </c>
      <c r="U35" s="25" t="s">
        <v>17</v>
      </c>
      <c r="V35" s="31" t="s">
        <v>17</v>
      </c>
    </row>
    <row r="36" spans="1:22" ht="15">
      <c r="A36" s="30" t="s">
        <v>9</v>
      </c>
      <c r="B36" s="8" t="s">
        <v>31</v>
      </c>
      <c r="C36" s="8" t="s">
        <v>25</v>
      </c>
      <c r="D36" s="8" t="s">
        <v>103</v>
      </c>
      <c r="E36" s="8" t="s">
        <v>104</v>
      </c>
      <c r="F36" s="8" t="s">
        <v>20</v>
      </c>
      <c r="G36" s="8" t="s">
        <v>105</v>
      </c>
      <c r="H36" s="15" t="s">
        <v>106</v>
      </c>
      <c r="I36" s="36">
        <v>0</v>
      </c>
      <c r="J36" s="34">
        <v>0</v>
      </c>
      <c r="K36" s="35">
        <v>0</v>
      </c>
      <c r="L36" s="34">
        <v>3742.183308</v>
      </c>
      <c r="M36" s="34">
        <v>59.767405</v>
      </c>
      <c r="N36" s="37">
        <v>3801.950713</v>
      </c>
      <c r="O36" s="36">
        <v>361.037762</v>
      </c>
      <c r="P36" s="34">
        <v>12.59718</v>
      </c>
      <c r="Q36" s="35">
        <v>373.634942</v>
      </c>
      <c r="R36" s="34">
        <v>3289.698427</v>
      </c>
      <c r="S36" s="34">
        <v>152.870208</v>
      </c>
      <c r="T36" s="37">
        <v>3442.568635</v>
      </c>
      <c r="U36" s="25" t="s">
        <v>17</v>
      </c>
      <c r="V36" s="32">
        <f t="shared" si="2"/>
        <v>10.439358400765775</v>
      </c>
    </row>
    <row r="37" spans="1:22" ht="15">
      <c r="A37" s="30" t="s">
        <v>9</v>
      </c>
      <c r="B37" s="8" t="s">
        <v>31</v>
      </c>
      <c r="C37" s="8" t="s">
        <v>25</v>
      </c>
      <c r="D37" s="8" t="s">
        <v>103</v>
      </c>
      <c r="E37" s="8" t="s">
        <v>232</v>
      </c>
      <c r="F37" s="8" t="s">
        <v>20</v>
      </c>
      <c r="G37" s="8" t="s">
        <v>105</v>
      </c>
      <c r="H37" s="15" t="s">
        <v>106</v>
      </c>
      <c r="I37" s="36">
        <v>515.216858</v>
      </c>
      <c r="J37" s="34">
        <v>5.945004</v>
      </c>
      <c r="K37" s="35">
        <v>521.161862</v>
      </c>
      <c r="L37" s="34">
        <v>1061.960848</v>
      </c>
      <c r="M37" s="34">
        <v>14.616104</v>
      </c>
      <c r="N37" s="37">
        <v>1076.576952</v>
      </c>
      <c r="O37" s="36">
        <v>0</v>
      </c>
      <c r="P37" s="34">
        <v>0</v>
      </c>
      <c r="Q37" s="35">
        <v>0</v>
      </c>
      <c r="R37" s="34">
        <v>0</v>
      </c>
      <c r="S37" s="34">
        <v>0</v>
      </c>
      <c r="T37" s="37">
        <v>0</v>
      </c>
      <c r="U37" s="25" t="s">
        <v>17</v>
      </c>
      <c r="V37" s="31" t="s">
        <v>17</v>
      </c>
    </row>
    <row r="38" spans="1:22" ht="15">
      <c r="A38" s="30" t="s">
        <v>9</v>
      </c>
      <c r="B38" s="8" t="s">
        <v>31</v>
      </c>
      <c r="C38" s="8" t="s">
        <v>25</v>
      </c>
      <c r="D38" s="8" t="s">
        <v>107</v>
      </c>
      <c r="E38" s="8" t="s">
        <v>108</v>
      </c>
      <c r="F38" s="8" t="s">
        <v>35</v>
      </c>
      <c r="G38" s="8" t="s">
        <v>109</v>
      </c>
      <c r="H38" s="15" t="s">
        <v>110</v>
      </c>
      <c r="I38" s="36">
        <v>1403.598</v>
      </c>
      <c r="J38" s="34">
        <v>42.876</v>
      </c>
      <c r="K38" s="35">
        <v>1446.474</v>
      </c>
      <c r="L38" s="34">
        <v>13899.493</v>
      </c>
      <c r="M38" s="34">
        <v>862.3434</v>
      </c>
      <c r="N38" s="37">
        <v>14761.8364</v>
      </c>
      <c r="O38" s="36">
        <v>2069.172</v>
      </c>
      <c r="P38" s="34">
        <v>88.6569</v>
      </c>
      <c r="Q38" s="35">
        <v>2157.8289</v>
      </c>
      <c r="R38" s="34">
        <v>14891.7245</v>
      </c>
      <c r="S38" s="34">
        <v>645.0296</v>
      </c>
      <c r="T38" s="37">
        <v>15536.7541</v>
      </c>
      <c r="U38" s="26">
        <f>+((K38/Q38)-1)*100</f>
        <v>-32.9662328648949</v>
      </c>
      <c r="V38" s="32">
        <f t="shared" si="2"/>
        <v>-4.987642174242812</v>
      </c>
    </row>
    <row r="39" spans="1:22" ht="15">
      <c r="A39" s="30" t="s">
        <v>9</v>
      </c>
      <c r="B39" s="8" t="s">
        <v>31</v>
      </c>
      <c r="C39" s="8" t="s">
        <v>25</v>
      </c>
      <c r="D39" s="8" t="s">
        <v>107</v>
      </c>
      <c r="E39" s="8" t="s">
        <v>111</v>
      </c>
      <c r="F39" s="8" t="s">
        <v>35</v>
      </c>
      <c r="G39" s="8" t="s">
        <v>109</v>
      </c>
      <c r="H39" s="15" t="s">
        <v>110</v>
      </c>
      <c r="I39" s="36">
        <v>692.622</v>
      </c>
      <c r="J39" s="34">
        <v>21.1368</v>
      </c>
      <c r="K39" s="35">
        <v>713.7588</v>
      </c>
      <c r="L39" s="34">
        <v>4446.997</v>
      </c>
      <c r="M39" s="34">
        <v>247.7885</v>
      </c>
      <c r="N39" s="37">
        <v>4694.7855</v>
      </c>
      <c r="O39" s="36">
        <v>67.62</v>
      </c>
      <c r="P39" s="34">
        <v>2.9376</v>
      </c>
      <c r="Q39" s="35">
        <v>70.5576</v>
      </c>
      <c r="R39" s="34">
        <v>4445.347</v>
      </c>
      <c r="S39" s="34">
        <v>193.1192</v>
      </c>
      <c r="T39" s="37">
        <v>4638.4662</v>
      </c>
      <c r="U39" s="25" t="s">
        <v>17</v>
      </c>
      <c r="V39" s="32">
        <f t="shared" si="2"/>
        <v>1.214179376794866</v>
      </c>
    </row>
    <row r="40" spans="1:22" ht="15">
      <c r="A40" s="30" t="s">
        <v>9</v>
      </c>
      <c r="B40" s="8" t="s">
        <v>31</v>
      </c>
      <c r="C40" s="8" t="s">
        <v>25</v>
      </c>
      <c r="D40" s="8" t="s">
        <v>197</v>
      </c>
      <c r="E40" s="8" t="s">
        <v>198</v>
      </c>
      <c r="F40" s="8" t="s">
        <v>52</v>
      </c>
      <c r="G40" s="8" t="s">
        <v>52</v>
      </c>
      <c r="H40" s="15" t="s">
        <v>136</v>
      </c>
      <c r="I40" s="36">
        <v>0</v>
      </c>
      <c r="J40" s="34">
        <v>0</v>
      </c>
      <c r="K40" s="35">
        <v>0</v>
      </c>
      <c r="L40" s="34">
        <v>233.66</v>
      </c>
      <c r="M40" s="34">
        <v>0</v>
      </c>
      <c r="N40" s="37">
        <v>233.66</v>
      </c>
      <c r="O40" s="36">
        <v>0</v>
      </c>
      <c r="P40" s="34">
        <v>0</v>
      </c>
      <c r="Q40" s="35">
        <v>0</v>
      </c>
      <c r="R40" s="34">
        <v>0</v>
      </c>
      <c r="S40" s="34">
        <v>0</v>
      </c>
      <c r="T40" s="37">
        <v>0</v>
      </c>
      <c r="U40" s="25" t="s">
        <v>17</v>
      </c>
      <c r="V40" s="31" t="s">
        <v>17</v>
      </c>
    </row>
    <row r="41" spans="1:22" ht="15">
      <c r="A41" s="30" t="s">
        <v>9</v>
      </c>
      <c r="B41" s="8" t="s">
        <v>31</v>
      </c>
      <c r="C41" s="8" t="s">
        <v>25</v>
      </c>
      <c r="D41" s="8" t="s">
        <v>219</v>
      </c>
      <c r="E41" s="8" t="s">
        <v>220</v>
      </c>
      <c r="F41" s="8" t="s">
        <v>26</v>
      </c>
      <c r="G41" s="8" t="s">
        <v>221</v>
      </c>
      <c r="H41" s="15" t="s">
        <v>222</v>
      </c>
      <c r="I41" s="36">
        <v>247.67334</v>
      </c>
      <c r="J41" s="34">
        <v>0</v>
      </c>
      <c r="K41" s="35">
        <v>247.67334</v>
      </c>
      <c r="L41" s="34">
        <v>1047.405535</v>
      </c>
      <c r="M41" s="34">
        <v>0</v>
      </c>
      <c r="N41" s="37">
        <v>1047.405535</v>
      </c>
      <c r="O41" s="36">
        <v>0</v>
      </c>
      <c r="P41" s="34">
        <v>0</v>
      </c>
      <c r="Q41" s="35">
        <v>0</v>
      </c>
      <c r="R41" s="34">
        <v>0</v>
      </c>
      <c r="S41" s="34">
        <v>0</v>
      </c>
      <c r="T41" s="37">
        <v>0</v>
      </c>
      <c r="U41" s="25" t="s">
        <v>17</v>
      </c>
      <c r="V41" s="31" t="s">
        <v>17</v>
      </c>
    </row>
    <row r="42" spans="1:22" ht="15">
      <c r="A42" s="30" t="s">
        <v>9</v>
      </c>
      <c r="B42" s="8" t="s">
        <v>31</v>
      </c>
      <c r="C42" s="8" t="s">
        <v>25</v>
      </c>
      <c r="D42" s="8" t="s">
        <v>112</v>
      </c>
      <c r="E42" s="8" t="s">
        <v>187</v>
      </c>
      <c r="F42" s="8" t="s">
        <v>114</v>
      </c>
      <c r="G42" s="8" t="s">
        <v>115</v>
      </c>
      <c r="H42" s="15" t="s">
        <v>188</v>
      </c>
      <c r="I42" s="36">
        <v>164.293648</v>
      </c>
      <c r="J42" s="34">
        <v>43.563392</v>
      </c>
      <c r="K42" s="35">
        <v>207.85704</v>
      </c>
      <c r="L42" s="34">
        <v>1590.912071</v>
      </c>
      <c r="M42" s="34">
        <v>351.572635</v>
      </c>
      <c r="N42" s="37">
        <v>1942.484706</v>
      </c>
      <c r="O42" s="36">
        <v>0</v>
      </c>
      <c r="P42" s="34">
        <v>0</v>
      </c>
      <c r="Q42" s="35">
        <v>0</v>
      </c>
      <c r="R42" s="34">
        <v>129.5324</v>
      </c>
      <c r="S42" s="34">
        <v>15.9767</v>
      </c>
      <c r="T42" s="37">
        <v>145.5091</v>
      </c>
      <c r="U42" s="25" t="s">
        <v>17</v>
      </c>
      <c r="V42" s="31" t="s">
        <v>17</v>
      </c>
    </row>
    <row r="43" spans="1:22" ht="15">
      <c r="A43" s="30" t="s">
        <v>9</v>
      </c>
      <c r="B43" s="8" t="s">
        <v>31</v>
      </c>
      <c r="C43" s="8" t="s">
        <v>25</v>
      </c>
      <c r="D43" s="8" t="s">
        <v>112</v>
      </c>
      <c r="E43" s="8" t="s">
        <v>113</v>
      </c>
      <c r="F43" s="8" t="s">
        <v>114</v>
      </c>
      <c r="G43" s="8" t="s">
        <v>115</v>
      </c>
      <c r="H43" s="15" t="s">
        <v>116</v>
      </c>
      <c r="I43" s="36">
        <v>0</v>
      </c>
      <c r="J43" s="34">
        <v>0</v>
      </c>
      <c r="K43" s="35">
        <v>0</v>
      </c>
      <c r="L43" s="34">
        <v>31.430971</v>
      </c>
      <c r="M43" s="34">
        <v>10.333818</v>
      </c>
      <c r="N43" s="37">
        <v>41.764789</v>
      </c>
      <c r="O43" s="36">
        <v>78.287472</v>
      </c>
      <c r="P43" s="34">
        <v>19.960644</v>
      </c>
      <c r="Q43" s="35">
        <v>98.248116</v>
      </c>
      <c r="R43" s="34">
        <v>1095.319207</v>
      </c>
      <c r="S43" s="34">
        <v>302.152415</v>
      </c>
      <c r="T43" s="37">
        <v>1397.471622</v>
      </c>
      <c r="U43" s="25" t="s">
        <v>17</v>
      </c>
      <c r="V43" s="32">
        <f t="shared" si="2"/>
        <v>-97.0114034272676</v>
      </c>
    </row>
    <row r="44" spans="1:22" ht="15">
      <c r="A44" s="30" t="s">
        <v>9</v>
      </c>
      <c r="B44" s="8" t="s">
        <v>31</v>
      </c>
      <c r="C44" s="8" t="s">
        <v>32</v>
      </c>
      <c r="D44" s="8" t="s">
        <v>117</v>
      </c>
      <c r="E44" s="8" t="s">
        <v>118</v>
      </c>
      <c r="F44" s="8" t="s">
        <v>35</v>
      </c>
      <c r="G44" s="8" t="s">
        <v>119</v>
      </c>
      <c r="H44" s="15" t="s">
        <v>120</v>
      </c>
      <c r="I44" s="36">
        <v>0</v>
      </c>
      <c r="J44" s="34">
        <v>0</v>
      </c>
      <c r="K44" s="35">
        <v>0</v>
      </c>
      <c r="L44" s="34">
        <v>0</v>
      </c>
      <c r="M44" s="34">
        <v>0</v>
      </c>
      <c r="N44" s="37">
        <v>0</v>
      </c>
      <c r="O44" s="36">
        <v>5.83</v>
      </c>
      <c r="P44" s="34">
        <v>0.287</v>
      </c>
      <c r="Q44" s="35">
        <v>6.117</v>
      </c>
      <c r="R44" s="34">
        <v>60.20784</v>
      </c>
      <c r="S44" s="34">
        <v>2.8638</v>
      </c>
      <c r="T44" s="37">
        <v>63.07164</v>
      </c>
      <c r="U44" s="25" t="s">
        <v>17</v>
      </c>
      <c r="V44" s="31" t="s">
        <v>17</v>
      </c>
    </row>
    <row r="45" spans="1:22" ht="15">
      <c r="A45" s="30" t="s">
        <v>9</v>
      </c>
      <c r="B45" s="8" t="s">
        <v>31</v>
      </c>
      <c r="C45" s="8" t="s">
        <v>25</v>
      </c>
      <c r="D45" s="8" t="s">
        <v>121</v>
      </c>
      <c r="E45" s="8" t="s">
        <v>122</v>
      </c>
      <c r="F45" s="8" t="s">
        <v>42</v>
      </c>
      <c r="G45" s="8" t="s">
        <v>43</v>
      </c>
      <c r="H45" s="15" t="s">
        <v>43</v>
      </c>
      <c r="I45" s="36">
        <v>0</v>
      </c>
      <c r="J45" s="34">
        <v>0</v>
      </c>
      <c r="K45" s="35">
        <v>0</v>
      </c>
      <c r="L45" s="34">
        <v>603.980183</v>
      </c>
      <c r="M45" s="34">
        <v>138.870748</v>
      </c>
      <c r="N45" s="37">
        <v>742.850931</v>
      </c>
      <c r="O45" s="36">
        <v>350.984284</v>
      </c>
      <c r="P45" s="34">
        <v>60.172965</v>
      </c>
      <c r="Q45" s="35">
        <v>411.157249</v>
      </c>
      <c r="R45" s="34">
        <v>927.790148</v>
      </c>
      <c r="S45" s="34">
        <v>539.474379</v>
      </c>
      <c r="T45" s="37">
        <v>1467.264527</v>
      </c>
      <c r="U45" s="25" t="s">
        <v>17</v>
      </c>
      <c r="V45" s="32">
        <f t="shared" si="2"/>
        <v>-49.37171059952982</v>
      </c>
    </row>
    <row r="46" spans="1:22" ht="15">
      <c r="A46" s="30" t="s">
        <v>9</v>
      </c>
      <c r="B46" s="8" t="s">
        <v>31</v>
      </c>
      <c r="C46" s="8" t="s">
        <v>32</v>
      </c>
      <c r="D46" s="8" t="s">
        <v>123</v>
      </c>
      <c r="E46" s="8" t="s">
        <v>124</v>
      </c>
      <c r="F46" s="8" t="s">
        <v>35</v>
      </c>
      <c r="G46" s="8" t="s">
        <v>125</v>
      </c>
      <c r="H46" s="15" t="s">
        <v>126</v>
      </c>
      <c r="I46" s="36">
        <v>104.5056</v>
      </c>
      <c r="J46" s="34">
        <v>5.522</v>
      </c>
      <c r="K46" s="35">
        <v>110.0276</v>
      </c>
      <c r="L46" s="34">
        <v>254.966477</v>
      </c>
      <c r="M46" s="34">
        <v>15.770876</v>
      </c>
      <c r="N46" s="37">
        <v>270.737354</v>
      </c>
      <c r="O46" s="36">
        <v>111.01144</v>
      </c>
      <c r="P46" s="34">
        <v>8.118348</v>
      </c>
      <c r="Q46" s="35">
        <v>119.129788</v>
      </c>
      <c r="R46" s="34">
        <v>1383.795519</v>
      </c>
      <c r="S46" s="34">
        <v>114.865854</v>
      </c>
      <c r="T46" s="37">
        <v>1498.661373</v>
      </c>
      <c r="U46" s="26">
        <f>+((K46/Q46)-1)*100</f>
        <v>-7.640564255851778</v>
      </c>
      <c r="V46" s="32">
        <f t="shared" si="2"/>
        <v>-81.93472128676797</v>
      </c>
    </row>
    <row r="47" spans="1:22" ht="15">
      <c r="A47" s="30" t="s">
        <v>9</v>
      </c>
      <c r="B47" s="8" t="s">
        <v>31</v>
      </c>
      <c r="C47" s="8" t="s">
        <v>25</v>
      </c>
      <c r="D47" s="8" t="s">
        <v>127</v>
      </c>
      <c r="E47" s="8" t="s">
        <v>128</v>
      </c>
      <c r="F47" s="8" t="s">
        <v>35</v>
      </c>
      <c r="G47" s="8" t="s">
        <v>129</v>
      </c>
      <c r="H47" s="15" t="s">
        <v>130</v>
      </c>
      <c r="I47" s="36">
        <v>0</v>
      </c>
      <c r="J47" s="34">
        <v>0</v>
      </c>
      <c r="K47" s="35">
        <v>0</v>
      </c>
      <c r="L47" s="34">
        <v>0</v>
      </c>
      <c r="M47" s="34">
        <v>0</v>
      </c>
      <c r="N47" s="37">
        <v>0</v>
      </c>
      <c r="O47" s="36">
        <v>0</v>
      </c>
      <c r="P47" s="34">
        <v>0</v>
      </c>
      <c r="Q47" s="35">
        <v>0</v>
      </c>
      <c r="R47" s="34">
        <v>17.217211</v>
      </c>
      <c r="S47" s="34">
        <v>14.695654</v>
      </c>
      <c r="T47" s="37">
        <v>31.912865</v>
      </c>
      <c r="U47" s="25" t="s">
        <v>17</v>
      </c>
      <c r="V47" s="31" t="s">
        <v>17</v>
      </c>
    </row>
    <row r="48" spans="1:22" ht="15">
      <c r="A48" s="30" t="s">
        <v>9</v>
      </c>
      <c r="B48" s="8" t="s">
        <v>31</v>
      </c>
      <c r="C48" s="8" t="s">
        <v>25</v>
      </c>
      <c r="D48" s="8" t="s">
        <v>131</v>
      </c>
      <c r="E48" s="8" t="s">
        <v>204</v>
      </c>
      <c r="F48" s="8" t="s">
        <v>52</v>
      </c>
      <c r="G48" s="8" t="s">
        <v>52</v>
      </c>
      <c r="H48" s="15" t="s">
        <v>133</v>
      </c>
      <c r="I48" s="36">
        <v>1444.74937</v>
      </c>
      <c r="J48" s="34">
        <v>9.067061</v>
      </c>
      <c r="K48" s="35">
        <v>1453.816431</v>
      </c>
      <c r="L48" s="34">
        <v>7442.115454</v>
      </c>
      <c r="M48" s="34">
        <v>398.942081</v>
      </c>
      <c r="N48" s="37">
        <v>7841.057535</v>
      </c>
      <c r="O48" s="36">
        <v>0</v>
      </c>
      <c r="P48" s="34">
        <v>0</v>
      </c>
      <c r="Q48" s="35">
        <v>0</v>
      </c>
      <c r="R48" s="34">
        <v>0</v>
      </c>
      <c r="S48" s="34">
        <v>0</v>
      </c>
      <c r="T48" s="37">
        <v>0</v>
      </c>
      <c r="U48" s="25" t="s">
        <v>17</v>
      </c>
      <c r="V48" s="31" t="s">
        <v>17</v>
      </c>
    </row>
    <row r="49" spans="1:22" ht="15">
      <c r="A49" s="30" t="s">
        <v>9</v>
      </c>
      <c r="B49" s="8" t="s">
        <v>31</v>
      </c>
      <c r="C49" s="8" t="s">
        <v>25</v>
      </c>
      <c r="D49" s="8" t="s">
        <v>131</v>
      </c>
      <c r="E49" s="8" t="s">
        <v>132</v>
      </c>
      <c r="F49" s="8" t="s">
        <v>52</v>
      </c>
      <c r="G49" s="8" t="s">
        <v>52</v>
      </c>
      <c r="H49" s="15" t="s">
        <v>133</v>
      </c>
      <c r="I49" s="36">
        <v>0</v>
      </c>
      <c r="J49" s="34">
        <v>0</v>
      </c>
      <c r="K49" s="35">
        <v>0</v>
      </c>
      <c r="L49" s="34">
        <v>2647.202023</v>
      </c>
      <c r="M49" s="34">
        <v>171.109686</v>
      </c>
      <c r="N49" s="37">
        <v>2818.311709</v>
      </c>
      <c r="O49" s="36">
        <v>1078.028898</v>
      </c>
      <c r="P49" s="34">
        <v>54.450585</v>
      </c>
      <c r="Q49" s="35">
        <v>1132.479483</v>
      </c>
      <c r="R49" s="34">
        <v>10025.760499</v>
      </c>
      <c r="S49" s="34">
        <v>786.072674</v>
      </c>
      <c r="T49" s="37">
        <v>10811.833173</v>
      </c>
      <c r="U49" s="25" t="s">
        <v>17</v>
      </c>
      <c r="V49" s="32">
        <f t="shared" si="2"/>
        <v>-73.93308180116885</v>
      </c>
    </row>
    <row r="50" spans="1:22" ht="15">
      <c r="A50" s="30" t="s">
        <v>9</v>
      </c>
      <c r="B50" s="8" t="s">
        <v>56</v>
      </c>
      <c r="C50" s="8" t="s">
        <v>25</v>
      </c>
      <c r="D50" s="8" t="s">
        <v>131</v>
      </c>
      <c r="E50" s="8" t="s">
        <v>204</v>
      </c>
      <c r="F50" s="8" t="s">
        <v>52</v>
      </c>
      <c r="G50" s="8" t="s">
        <v>52</v>
      </c>
      <c r="H50" s="15" t="s">
        <v>133</v>
      </c>
      <c r="I50" s="36">
        <v>0</v>
      </c>
      <c r="J50" s="34">
        <v>0</v>
      </c>
      <c r="K50" s="35">
        <v>0</v>
      </c>
      <c r="L50" s="34">
        <v>0</v>
      </c>
      <c r="M50" s="34">
        <v>0.001972</v>
      </c>
      <c r="N50" s="37">
        <v>0.001972</v>
      </c>
      <c r="O50" s="36">
        <v>0</v>
      </c>
      <c r="P50" s="34">
        <v>0</v>
      </c>
      <c r="Q50" s="35">
        <v>0</v>
      </c>
      <c r="R50" s="34">
        <v>0</v>
      </c>
      <c r="S50" s="34">
        <v>0</v>
      </c>
      <c r="T50" s="37">
        <v>0</v>
      </c>
      <c r="U50" s="25" t="s">
        <v>17</v>
      </c>
      <c r="V50" s="31" t="s">
        <v>17</v>
      </c>
    </row>
    <row r="51" spans="1:22" ht="15">
      <c r="A51" s="30" t="s">
        <v>9</v>
      </c>
      <c r="B51" s="8" t="s">
        <v>56</v>
      </c>
      <c r="C51" s="8" t="s">
        <v>25</v>
      </c>
      <c r="D51" s="8" t="s">
        <v>131</v>
      </c>
      <c r="E51" s="8" t="s">
        <v>132</v>
      </c>
      <c r="F51" s="8" t="s">
        <v>52</v>
      </c>
      <c r="G51" s="8" t="s">
        <v>52</v>
      </c>
      <c r="H51" s="15" t="s">
        <v>133</v>
      </c>
      <c r="I51" s="36">
        <v>0</v>
      </c>
      <c r="J51" s="34">
        <v>0</v>
      </c>
      <c r="K51" s="35">
        <v>0</v>
      </c>
      <c r="L51" s="34">
        <v>0</v>
      </c>
      <c r="M51" s="34">
        <v>0.000964</v>
      </c>
      <c r="N51" s="37">
        <v>0.000964</v>
      </c>
      <c r="O51" s="36">
        <v>0</v>
      </c>
      <c r="P51" s="34">
        <v>0.01084</v>
      </c>
      <c r="Q51" s="35">
        <v>0.01084</v>
      </c>
      <c r="R51" s="34">
        <v>0</v>
      </c>
      <c r="S51" s="34">
        <v>0.01084</v>
      </c>
      <c r="T51" s="37">
        <v>0.01084</v>
      </c>
      <c r="U51" s="25" t="s">
        <v>17</v>
      </c>
      <c r="V51" s="32">
        <f t="shared" si="2"/>
        <v>-91.1070110701107</v>
      </c>
    </row>
    <row r="52" spans="1:22" ht="15">
      <c r="A52" s="30" t="s">
        <v>9</v>
      </c>
      <c r="B52" s="8" t="s">
        <v>31</v>
      </c>
      <c r="C52" s="8" t="s">
        <v>25</v>
      </c>
      <c r="D52" s="8" t="s">
        <v>134</v>
      </c>
      <c r="E52" s="8" t="s">
        <v>135</v>
      </c>
      <c r="F52" s="8" t="s">
        <v>52</v>
      </c>
      <c r="G52" s="8" t="s">
        <v>52</v>
      </c>
      <c r="H52" s="15" t="s">
        <v>136</v>
      </c>
      <c r="I52" s="36">
        <v>512.180021</v>
      </c>
      <c r="J52" s="34">
        <v>14.455236</v>
      </c>
      <c r="K52" s="35">
        <v>526.635256</v>
      </c>
      <c r="L52" s="34">
        <v>44011.63918</v>
      </c>
      <c r="M52" s="34">
        <v>1094.124807</v>
      </c>
      <c r="N52" s="37">
        <v>45105.763987</v>
      </c>
      <c r="O52" s="36">
        <v>8942.332765</v>
      </c>
      <c r="P52" s="34">
        <v>184.409751</v>
      </c>
      <c r="Q52" s="35">
        <v>9126.742515</v>
      </c>
      <c r="R52" s="34">
        <v>77689.181818</v>
      </c>
      <c r="S52" s="34">
        <v>2050.220717</v>
      </c>
      <c r="T52" s="37">
        <v>79739.402535</v>
      </c>
      <c r="U52" s="26">
        <f>+((K52/Q52)-1)*100</f>
        <v>-94.2297566176052</v>
      </c>
      <c r="V52" s="32">
        <f t="shared" si="2"/>
        <v>-43.433531537683976</v>
      </c>
    </row>
    <row r="53" spans="1:22" ht="15">
      <c r="A53" s="30" t="s">
        <v>9</v>
      </c>
      <c r="B53" s="8" t="s">
        <v>31</v>
      </c>
      <c r="C53" s="8" t="s">
        <v>25</v>
      </c>
      <c r="D53" s="8" t="s">
        <v>134</v>
      </c>
      <c r="E53" s="8" t="s">
        <v>244</v>
      </c>
      <c r="F53" s="8" t="s">
        <v>52</v>
      </c>
      <c r="G53" s="8" t="s">
        <v>52</v>
      </c>
      <c r="H53" s="15" t="s">
        <v>136</v>
      </c>
      <c r="I53" s="36">
        <v>7497.089433</v>
      </c>
      <c r="J53" s="34">
        <v>172.311886</v>
      </c>
      <c r="K53" s="35">
        <v>7669.401319</v>
      </c>
      <c r="L53" s="34">
        <v>22940.629515</v>
      </c>
      <c r="M53" s="34">
        <v>525.332158</v>
      </c>
      <c r="N53" s="37">
        <v>23465.961673</v>
      </c>
      <c r="O53" s="36">
        <v>0</v>
      </c>
      <c r="P53" s="34">
        <v>0</v>
      </c>
      <c r="Q53" s="35">
        <v>0</v>
      </c>
      <c r="R53" s="34">
        <v>0</v>
      </c>
      <c r="S53" s="34">
        <v>0</v>
      </c>
      <c r="T53" s="37">
        <v>0</v>
      </c>
      <c r="U53" s="25" t="s">
        <v>17</v>
      </c>
      <c r="V53" s="31" t="s">
        <v>17</v>
      </c>
    </row>
    <row r="54" spans="1:22" ht="15">
      <c r="A54" s="30" t="s">
        <v>9</v>
      </c>
      <c r="B54" s="8" t="s">
        <v>31</v>
      </c>
      <c r="C54" s="8" t="s">
        <v>25</v>
      </c>
      <c r="D54" s="8" t="s">
        <v>137</v>
      </c>
      <c r="E54" s="8" t="s">
        <v>138</v>
      </c>
      <c r="F54" s="8" t="s">
        <v>20</v>
      </c>
      <c r="G54" s="8" t="s">
        <v>50</v>
      </c>
      <c r="H54" s="15" t="s">
        <v>50</v>
      </c>
      <c r="I54" s="36">
        <v>7753.464964</v>
      </c>
      <c r="J54" s="34">
        <v>55.396337</v>
      </c>
      <c r="K54" s="35">
        <v>7808.861301</v>
      </c>
      <c r="L54" s="34">
        <v>66735.490322</v>
      </c>
      <c r="M54" s="34">
        <v>557.564156</v>
      </c>
      <c r="N54" s="37">
        <v>67293.054478</v>
      </c>
      <c r="O54" s="36">
        <v>7525.8336</v>
      </c>
      <c r="P54" s="34">
        <v>45.1886</v>
      </c>
      <c r="Q54" s="35">
        <v>7571.0222</v>
      </c>
      <c r="R54" s="34">
        <v>60613.278</v>
      </c>
      <c r="S54" s="34">
        <v>703.099454</v>
      </c>
      <c r="T54" s="37">
        <v>61316.377454</v>
      </c>
      <c r="U54" s="26">
        <f>+((K54/Q54)-1)*100</f>
        <v>3.1414397516890125</v>
      </c>
      <c r="V54" s="32">
        <f t="shared" si="2"/>
        <v>9.747276783407099</v>
      </c>
    </row>
    <row r="55" spans="1:22" ht="15">
      <c r="A55" s="30" t="s">
        <v>9</v>
      </c>
      <c r="B55" s="8" t="s">
        <v>31</v>
      </c>
      <c r="C55" s="8" t="s">
        <v>25</v>
      </c>
      <c r="D55" s="8" t="s">
        <v>137</v>
      </c>
      <c r="E55" s="8" t="s">
        <v>139</v>
      </c>
      <c r="F55" s="8" t="s">
        <v>20</v>
      </c>
      <c r="G55" s="8" t="s">
        <v>140</v>
      </c>
      <c r="H55" s="15" t="s">
        <v>141</v>
      </c>
      <c r="I55" s="36">
        <v>1878.5148</v>
      </c>
      <c r="J55" s="34">
        <v>171.1976</v>
      </c>
      <c r="K55" s="35">
        <v>2049.7124</v>
      </c>
      <c r="L55" s="34">
        <v>15669.0068</v>
      </c>
      <c r="M55" s="34">
        <v>1392.5821</v>
      </c>
      <c r="N55" s="37">
        <v>17061.5889</v>
      </c>
      <c r="O55" s="36">
        <v>1928.9937</v>
      </c>
      <c r="P55" s="34">
        <v>141.2688</v>
      </c>
      <c r="Q55" s="35">
        <v>2070.2625</v>
      </c>
      <c r="R55" s="34">
        <v>16888.3251</v>
      </c>
      <c r="S55" s="34">
        <v>1195.1806</v>
      </c>
      <c r="T55" s="37">
        <v>18083.5057</v>
      </c>
      <c r="U55" s="26">
        <f>+((K55/Q55)-1)*100</f>
        <v>-0.9926325767867561</v>
      </c>
      <c r="V55" s="32">
        <f t="shared" si="2"/>
        <v>-5.6510989459306105</v>
      </c>
    </row>
    <row r="56" spans="1:22" ht="15">
      <c r="A56" s="30" t="s">
        <v>9</v>
      </c>
      <c r="B56" s="8" t="s">
        <v>31</v>
      </c>
      <c r="C56" s="8" t="s">
        <v>25</v>
      </c>
      <c r="D56" s="8" t="s">
        <v>137</v>
      </c>
      <c r="E56" s="8" t="s">
        <v>142</v>
      </c>
      <c r="F56" s="8" t="s">
        <v>20</v>
      </c>
      <c r="G56" s="8" t="s">
        <v>140</v>
      </c>
      <c r="H56" s="15" t="s">
        <v>141</v>
      </c>
      <c r="I56" s="36">
        <v>80.9058</v>
      </c>
      <c r="J56" s="34">
        <v>7.3416</v>
      </c>
      <c r="K56" s="35">
        <v>88.2474</v>
      </c>
      <c r="L56" s="34">
        <v>698.968</v>
      </c>
      <c r="M56" s="34">
        <v>61.4432</v>
      </c>
      <c r="N56" s="37">
        <v>760.4112</v>
      </c>
      <c r="O56" s="36">
        <v>210.1796</v>
      </c>
      <c r="P56" s="34">
        <v>15.4128</v>
      </c>
      <c r="Q56" s="35">
        <v>225.5924</v>
      </c>
      <c r="R56" s="34">
        <v>897.2647</v>
      </c>
      <c r="S56" s="34">
        <v>66.2611</v>
      </c>
      <c r="T56" s="37">
        <v>963.5258</v>
      </c>
      <c r="U56" s="26">
        <f>+((K56/Q56)-1)*100</f>
        <v>-60.88192687342304</v>
      </c>
      <c r="V56" s="32">
        <f t="shared" si="2"/>
        <v>-21.08034886040415</v>
      </c>
    </row>
    <row r="57" spans="1:22" ht="15">
      <c r="A57" s="30" t="s">
        <v>9</v>
      </c>
      <c r="B57" s="8" t="s">
        <v>31</v>
      </c>
      <c r="C57" s="8" t="s">
        <v>32</v>
      </c>
      <c r="D57" s="8" t="s">
        <v>144</v>
      </c>
      <c r="E57" s="8" t="s">
        <v>145</v>
      </c>
      <c r="F57" s="8" t="s">
        <v>35</v>
      </c>
      <c r="G57" s="8" t="s">
        <v>61</v>
      </c>
      <c r="H57" s="15" t="s">
        <v>62</v>
      </c>
      <c r="I57" s="36">
        <v>68.8324</v>
      </c>
      <c r="J57" s="34">
        <v>0</v>
      </c>
      <c r="K57" s="35">
        <v>68.8324</v>
      </c>
      <c r="L57" s="34">
        <v>273.4254</v>
      </c>
      <c r="M57" s="34">
        <v>0</v>
      </c>
      <c r="N57" s="37">
        <v>273.4254</v>
      </c>
      <c r="O57" s="36">
        <v>55.32</v>
      </c>
      <c r="P57" s="34">
        <v>0</v>
      </c>
      <c r="Q57" s="35">
        <v>55.32</v>
      </c>
      <c r="R57" s="34">
        <v>410.236803</v>
      </c>
      <c r="S57" s="34">
        <v>0</v>
      </c>
      <c r="T57" s="37">
        <v>410.236803</v>
      </c>
      <c r="U57" s="26">
        <f>+((K57/Q57)-1)*100</f>
        <v>24.425885755603783</v>
      </c>
      <c r="V57" s="32">
        <f t="shared" si="2"/>
        <v>-33.34937333742823</v>
      </c>
    </row>
    <row r="58" spans="1:22" ht="15">
      <c r="A58" s="30" t="s">
        <v>9</v>
      </c>
      <c r="B58" s="8" t="s">
        <v>31</v>
      </c>
      <c r="C58" s="8" t="s">
        <v>25</v>
      </c>
      <c r="D58" s="8" t="s">
        <v>196</v>
      </c>
      <c r="E58" s="8" t="s">
        <v>86</v>
      </c>
      <c r="F58" s="8" t="s">
        <v>52</v>
      </c>
      <c r="G58" s="8" t="s">
        <v>52</v>
      </c>
      <c r="H58" s="15" t="s">
        <v>87</v>
      </c>
      <c r="I58" s="36">
        <v>5038.69546</v>
      </c>
      <c r="J58" s="34">
        <v>112.95527</v>
      </c>
      <c r="K58" s="35">
        <v>5151.65073</v>
      </c>
      <c r="L58" s="34">
        <v>45760.580361</v>
      </c>
      <c r="M58" s="34">
        <v>1047.907926</v>
      </c>
      <c r="N58" s="37">
        <v>46808.488287</v>
      </c>
      <c r="O58" s="36">
        <v>0</v>
      </c>
      <c r="P58" s="34">
        <v>0</v>
      </c>
      <c r="Q58" s="35">
        <v>0</v>
      </c>
      <c r="R58" s="34">
        <v>0</v>
      </c>
      <c r="S58" s="34">
        <v>0</v>
      </c>
      <c r="T58" s="37">
        <v>0</v>
      </c>
      <c r="U58" s="25" t="s">
        <v>17</v>
      </c>
      <c r="V58" s="31" t="s">
        <v>17</v>
      </c>
    </row>
    <row r="59" spans="1:22" ht="15">
      <c r="A59" s="30" t="s">
        <v>9</v>
      </c>
      <c r="B59" s="8" t="s">
        <v>31</v>
      </c>
      <c r="C59" s="8" t="s">
        <v>25</v>
      </c>
      <c r="D59" s="8" t="s">
        <v>146</v>
      </c>
      <c r="E59" s="8" t="s">
        <v>147</v>
      </c>
      <c r="F59" s="8" t="s">
        <v>40</v>
      </c>
      <c r="G59" s="8" t="s">
        <v>41</v>
      </c>
      <c r="H59" s="15" t="s">
        <v>41</v>
      </c>
      <c r="I59" s="36">
        <v>1543.963632</v>
      </c>
      <c r="J59" s="34">
        <v>94.569885</v>
      </c>
      <c r="K59" s="35">
        <v>1638.533517</v>
      </c>
      <c r="L59" s="34">
        <v>11897.884523</v>
      </c>
      <c r="M59" s="34">
        <v>676.989989</v>
      </c>
      <c r="N59" s="37">
        <v>12574.874512</v>
      </c>
      <c r="O59" s="36">
        <v>1102.469577</v>
      </c>
      <c r="P59" s="34">
        <v>62.443018</v>
      </c>
      <c r="Q59" s="35">
        <v>1164.912595</v>
      </c>
      <c r="R59" s="34">
        <v>8783.539446</v>
      </c>
      <c r="S59" s="34">
        <v>514.968213</v>
      </c>
      <c r="T59" s="37">
        <v>9298.507659</v>
      </c>
      <c r="U59" s="26">
        <f>+((K59/Q59)-1)*100</f>
        <v>40.657206732321406</v>
      </c>
      <c r="V59" s="32">
        <f t="shared" si="2"/>
        <v>35.23540521933983</v>
      </c>
    </row>
    <row r="60" spans="1:22" ht="15">
      <c r="A60" s="30" t="s">
        <v>9</v>
      </c>
      <c r="B60" s="8" t="s">
        <v>31</v>
      </c>
      <c r="C60" s="8" t="s">
        <v>25</v>
      </c>
      <c r="D60" s="8" t="s">
        <v>148</v>
      </c>
      <c r="E60" s="8" t="s">
        <v>149</v>
      </c>
      <c r="F60" s="8" t="s">
        <v>26</v>
      </c>
      <c r="G60" s="8" t="s">
        <v>27</v>
      </c>
      <c r="H60" s="15" t="s">
        <v>73</v>
      </c>
      <c r="I60" s="36">
        <v>0</v>
      </c>
      <c r="J60" s="34">
        <v>1204.0974</v>
      </c>
      <c r="K60" s="35">
        <v>1204.0974</v>
      </c>
      <c r="L60" s="34">
        <v>0</v>
      </c>
      <c r="M60" s="34">
        <v>10534.61347</v>
      </c>
      <c r="N60" s="37">
        <v>10534.61347</v>
      </c>
      <c r="O60" s="36">
        <v>0</v>
      </c>
      <c r="P60" s="34">
        <v>1035.9672</v>
      </c>
      <c r="Q60" s="35">
        <v>1035.9672</v>
      </c>
      <c r="R60" s="34">
        <v>0</v>
      </c>
      <c r="S60" s="34">
        <v>6722.12994</v>
      </c>
      <c r="T60" s="37">
        <v>6722.12994</v>
      </c>
      <c r="U60" s="26">
        <f>+((K60/Q60)-1)*100</f>
        <v>16.22929760710572</v>
      </c>
      <c r="V60" s="32">
        <f t="shared" si="2"/>
        <v>56.715409610186754</v>
      </c>
    </row>
    <row r="61" spans="1:22" ht="15">
      <c r="A61" s="30" t="s">
        <v>9</v>
      </c>
      <c r="B61" s="8" t="s">
        <v>31</v>
      </c>
      <c r="C61" s="8" t="s">
        <v>25</v>
      </c>
      <c r="D61" s="8" t="s">
        <v>150</v>
      </c>
      <c r="E61" s="8" t="s">
        <v>151</v>
      </c>
      <c r="F61" s="8" t="s">
        <v>20</v>
      </c>
      <c r="G61" s="8" t="s">
        <v>152</v>
      </c>
      <c r="H61" s="15" t="s">
        <v>152</v>
      </c>
      <c r="I61" s="36">
        <v>2189.893223</v>
      </c>
      <c r="J61" s="34">
        <v>62.412934</v>
      </c>
      <c r="K61" s="35">
        <v>2252.306157</v>
      </c>
      <c r="L61" s="34">
        <v>18069.533179</v>
      </c>
      <c r="M61" s="34">
        <v>653.070167</v>
      </c>
      <c r="N61" s="37">
        <v>18722.603346</v>
      </c>
      <c r="O61" s="36">
        <v>2178.499704</v>
      </c>
      <c r="P61" s="34">
        <v>71.486917</v>
      </c>
      <c r="Q61" s="35">
        <v>2249.986621</v>
      </c>
      <c r="R61" s="34">
        <v>15707.41746</v>
      </c>
      <c r="S61" s="34">
        <v>540.102644</v>
      </c>
      <c r="T61" s="37">
        <v>16247.520104</v>
      </c>
      <c r="U61" s="26">
        <f>+((K61/Q61)-1)*100</f>
        <v>0.10309110189148374</v>
      </c>
      <c r="V61" s="32">
        <f t="shared" si="2"/>
        <v>15.233606274416346</v>
      </c>
    </row>
    <row r="62" spans="1:22" ht="15">
      <c r="A62" s="30" t="s">
        <v>9</v>
      </c>
      <c r="B62" s="8" t="s">
        <v>31</v>
      </c>
      <c r="C62" s="8" t="s">
        <v>32</v>
      </c>
      <c r="D62" s="8" t="s">
        <v>193</v>
      </c>
      <c r="E62" s="8" t="s">
        <v>194</v>
      </c>
      <c r="F62" s="8" t="s">
        <v>35</v>
      </c>
      <c r="G62" s="8" t="s">
        <v>109</v>
      </c>
      <c r="H62" s="15" t="s">
        <v>143</v>
      </c>
      <c r="I62" s="36">
        <v>0</v>
      </c>
      <c r="J62" s="34">
        <v>0</v>
      </c>
      <c r="K62" s="35">
        <v>0</v>
      </c>
      <c r="L62" s="34">
        <v>869.29</v>
      </c>
      <c r="M62" s="34">
        <v>2.43</v>
      </c>
      <c r="N62" s="37">
        <v>871.72</v>
      </c>
      <c r="O62" s="36">
        <v>0</v>
      </c>
      <c r="P62" s="34">
        <v>0</v>
      </c>
      <c r="Q62" s="35">
        <v>0</v>
      </c>
      <c r="R62" s="34">
        <v>0</v>
      </c>
      <c r="S62" s="34">
        <v>0</v>
      </c>
      <c r="T62" s="37">
        <v>0</v>
      </c>
      <c r="U62" s="25" t="s">
        <v>17</v>
      </c>
      <c r="V62" s="31" t="s">
        <v>17</v>
      </c>
    </row>
    <row r="63" spans="1:22" ht="15">
      <c r="A63" s="30" t="s">
        <v>9</v>
      </c>
      <c r="B63" s="8" t="s">
        <v>31</v>
      </c>
      <c r="C63" s="8" t="s">
        <v>32</v>
      </c>
      <c r="D63" s="8" t="s">
        <v>153</v>
      </c>
      <c r="E63" s="8" t="s">
        <v>154</v>
      </c>
      <c r="F63" s="8" t="s">
        <v>35</v>
      </c>
      <c r="G63" s="8" t="s">
        <v>36</v>
      </c>
      <c r="H63" s="15" t="s">
        <v>37</v>
      </c>
      <c r="I63" s="36">
        <v>78.397886</v>
      </c>
      <c r="J63" s="34">
        <v>8.20816</v>
      </c>
      <c r="K63" s="35">
        <v>86.606046</v>
      </c>
      <c r="L63" s="34">
        <v>904.183597</v>
      </c>
      <c r="M63" s="34">
        <v>87.223033</v>
      </c>
      <c r="N63" s="37">
        <v>991.40663</v>
      </c>
      <c r="O63" s="36">
        <v>245.6313</v>
      </c>
      <c r="P63" s="34">
        <v>30.5256</v>
      </c>
      <c r="Q63" s="35">
        <v>276.1569</v>
      </c>
      <c r="R63" s="34">
        <v>1856.296416</v>
      </c>
      <c r="S63" s="34">
        <v>208.784083</v>
      </c>
      <c r="T63" s="37">
        <v>2065.080499</v>
      </c>
      <c r="U63" s="26">
        <f>+((K63/Q63)-1)*100</f>
        <v>-68.63882597175736</v>
      </c>
      <c r="V63" s="32">
        <f t="shared" si="2"/>
        <v>-51.99186518491259</v>
      </c>
    </row>
    <row r="64" spans="1:22" ht="15">
      <c r="A64" s="30" t="s">
        <v>9</v>
      </c>
      <c r="B64" s="8" t="s">
        <v>31</v>
      </c>
      <c r="C64" s="8" t="s">
        <v>32</v>
      </c>
      <c r="D64" s="8" t="s">
        <v>213</v>
      </c>
      <c r="E64" s="8" t="s">
        <v>155</v>
      </c>
      <c r="F64" s="8" t="s">
        <v>35</v>
      </c>
      <c r="G64" s="8" t="s">
        <v>125</v>
      </c>
      <c r="H64" s="15" t="s">
        <v>126</v>
      </c>
      <c r="I64" s="36">
        <v>0</v>
      </c>
      <c r="J64" s="34">
        <v>0</v>
      </c>
      <c r="K64" s="35">
        <v>0</v>
      </c>
      <c r="L64" s="34">
        <v>669.008677</v>
      </c>
      <c r="M64" s="34">
        <v>31.160663</v>
      </c>
      <c r="N64" s="37">
        <v>700.169339</v>
      </c>
      <c r="O64" s="36">
        <v>160.1586</v>
      </c>
      <c r="P64" s="34">
        <v>17.781152</v>
      </c>
      <c r="Q64" s="35">
        <v>177.939752</v>
      </c>
      <c r="R64" s="34">
        <v>1144.429627</v>
      </c>
      <c r="S64" s="34">
        <v>96.893677</v>
      </c>
      <c r="T64" s="37">
        <v>1241.323304</v>
      </c>
      <c r="U64" s="25" t="s">
        <v>17</v>
      </c>
      <c r="V64" s="32">
        <f t="shared" si="2"/>
        <v>-43.59492512999659</v>
      </c>
    </row>
    <row r="65" spans="1:22" ht="15">
      <c r="A65" s="30" t="s">
        <v>9</v>
      </c>
      <c r="B65" s="8" t="s">
        <v>31</v>
      </c>
      <c r="C65" s="8" t="s">
        <v>32</v>
      </c>
      <c r="D65" s="8" t="s">
        <v>156</v>
      </c>
      <c r="E65" s="8" t="s">
        <v>157</v>
      </c>
      <c r="F65" s="8" t="s">
        <v>35</v>
      </c>
      <c r="G65" s="8" t="s">
        <v>158</v>
      </c>
      <c r="H65" s="15" t="s">
        <v>159</v>
      </c>
      <c r="I65" s="36">
        <v>0</v>
      </c>
      <c r="J65" s="34">
        <v>38.424074</v>
      </c>
      <c r="K65" s="35">
        <v>38.424074</v>
      </c>
      <c r="L65" s="34">
        <v>0</v>
      </c>
      <c r="M65" s="34">
        <v>289.015747</v>
      </c>
      <c r="N65" s="37">
        <v>289.015747</v>
      </c>
      <c r="O65" s="36">
        <v>0</v>
      </c>
      <c r="P65" s="34">
        <v>23.964121</v>
      </c>
      <c r="Q65" s="35">
        <v>23.964121</v>
      </c>
      <c r="R65" s="34">
        <v>243.820641</v>
      </c>
      <c r="S65" s="34">
        <v>248.507029</v>
      </c>
      <c r="T65" s="37">
        <v>492.327669</v>
      </c>
      <c r="U65" s="26">
        <f>+((K65/Q65)-1)*100</f>
        <v>60.34000996740085</v>
      </c>
      <c r="V65" s="32">
        <f t="shared" si="2"/>
        <v>-41.29605845898537</v>
      </c>
    </row>
    <row r="66" spans="1:22" ht="15">
      <c r="A66" s="30" t="s">
        <v>9</v>
      </c>
      <c r="B66" s="8" t="s">
        <v>31</v>
      </c>
      <c r="C66" s="8" t="s">
        <v>32</v>
      </c>
      <c r="D66" s="8" t="s">
        <v>201</v>
      </c>
      <c r="E66" s="8" t="s">
        <v>36</v>
      </c>
      <c r="F66" s="8" t="s">
        <v>35</v>
      </c>
      <c r="G66" s="8" t="s">
        <v>36</v>
      </c>
      <c r="H66" s="15" t="s">
        <v>202</v>
      </c>
      <c r="I66" s="36">
        <v>0</v>
      </c>
      <c r="J66" s="34">
        <v>0</v>
      </c>
      <c r="K66" s="35">
        <v>0</v>
      </c>
      <c r="L66" s="34">
        <v>394.293</v>
      </c>
      <c r="M66" s="34">
        <v>0</v>
      </c>
      <c r="N66" s="37">
        <v>394.293</v>
      </c>
      <c r="O66" s="36">
        <v>0</v>
      </c>
      <c r="P66" s="34">
        <v>0</v>
      </c>
      <c r="Q66" s="35">
        <v>0</v>
      </c>
      <c r="R66" s="34">
        <v>218.53474</v>
      </c>
      <c r="S66" s="34">
        <v>0</v>
      </c>
      <c r="T66" s="37">
        <v>218.53474</v>
      </c>
      <c r="U66" s="25" t="s">
        <v>17</v>
      </c>
      <c r="V66" s="32">
        <f t="shared" si="2"/>
        <v>80.42577578283434</v>
      </c>
    </row>
    <row r="67" spans="1:22" ht="15">
      <c r="A67" s="30" t="s">
        <v>9</v>
      </c>
      <c r="B67" s="8" t="s">
        <v>31</v>
      </c>
      <c r="C67" s="8" t="s">
        <v>25</v>
      </c>
      <c r="D67" s="8" t="s">
        <v>160</v>
      </c>
      <c r="E67" s="8" t="s">
        <v>161</v>
      </c>
      <c r="F67" s="8" t="s">
        <v>35</v>
      </c>
      <c r="G67" s="8" t="s">
        <v>65</v>
      </c>
      <c r="H67" s="15" t="s">
        <v>162</v>
      </c>
      <c r="I67" s="36">
        <v>999.03895</v>
      </c>
      <c r="J67" s="34">
        <v>85.6299</v>
      </c>
      <c r="K67" s="35">
        <v>1084.66885</v>
      </c>
      <c r="L67" s="34">
        <v>9170.500749</v>
      </c>
      <c r="M67" s="34">
        <v>647.216424</v>
      </c>
      <c r="N67" s="37">
        <v>9817.717173</v>
      </c>
      <c r="O67" s="36">
        <v>1127.300757</v>
      </c>
      <c r="P67" s="34">
        <v>86.768675</v>
      </c>
      <c r="Q67" s="35">
        <v>1214.069432</v>
      </c>
      <c r="R67" s="34">
        <v>10103.847119</v>
      </c>
      <c r="S67" s="34">
        <v>619.7848</v>
      </c>
      <c r="T67" s="37">
        <v>10723.631919</v>
      </c>
      <c r="U67" s="26">
        <f>+((K67/Q67)-1)*100</f>
        <v>-10.658416939699379</v>
      </c>
      <c r="V67" s="32">
        <f t="shared" si="2"/>
        <v>-8.447835144312554</v>
      </c>
    </row>
    <row r="68" spans="1:22" ht="15">
      <c r="A68" s="30" t="s">
        <v>9</v>
      </c>
      <c r="B68" s="8" t="s">
        <v>31</v>
      </c>
      <c r="C68" s="8" t="s">
        <v>25</v>
      </c>
      <c r="D68" s="8" t="s">
        <v>163</v>
      </c>
      <c r="E68" s="8" t="s">
        <v>164</v>
      </c>
      <c r="F68" s="8" t="s">
        <v>20</v>
      </c>
      <c r="G68" s="8" t="s">
        <v>140</v>
      </c>
      <c r="H68" s="15" t="s">
        <v>165</v>
      </c>
      <c r="I68" s="36">
        <v>0</v>
      </c>
      <c r="J68" s="34">
        <v>0</v>
      </c>
      <c r="K68" s="35">
        <v>0</v>
      </c>
      <c r="L68" s="34">
        <v>0</v>
      </c>
      <c r="M68" s="34">
        <v>0</v>
      </c>
      <c r="N68" s="37">
        <v>0</v>
      </c>
      <c r="O68" s="36">
        <v>0</v>
      </c>
      <c r="P68" s="34">
        <v>3.00048</v>
      </c>
      <c r="Q68" s="35">
        <v>3.00048</v>
      </c>
      <c r="R68" s="34">
        <v>85.96852</v>
      </c>
      <c r="S68" s="34">
        <v>55.779311</v>
      </c>
      <c r="T68" s="37">
        <v>141.747831</v>
      </c>
      <c r="U68" s="25" t="s">
        <v>17</v>
      </c>
      <c r="V68" s="31" t="s">
        <v>17</v>
      </c>
    </row>
    <row r="69" spans="1:22" ht="15">
      <c r="A69" s="30" t="s">
        <v>9</v>
      </c>
      <c r="B69" s="8" t="s">
        <v>31</v>
      </c>
      <c r="C69" s="8" t="s">
        <v>25</v>
      </c>
      <c r="D69" s="8" t="s">
        <v>166</v>
      </c>
      <c r="E69" s="8" t="s">
        <v>167</v>
      </c>
      <c r="F69" s="8" t="s">
        <v>52</v>
      </c>
      <c r="G69" s="8" t="s">
        <v>52</v>
      </c>
      <c r="H69" s="15" t="s">
        <v>136</v>
      </c>
      <c r="I69" s="36">
        <v>957.706611</v>
      </c>
      <c r="J69" s="34">
        <v>174.956294</v>
      </c>
      <c r="K69" s="35">
        <v>1132.662904</v>
      </c>
      <c r="L69" s="34">
        <v>9748.179454</v>
      </c>
      <c r="M69" s="34">
        <v>1765.513577</v>
      </c>
      <c r="N69" s="37">
        <v>11513.69303</v>
      </c>
      <c r="O69" s="36">
        <v>987.015992</v>
      </c>
      <c r="P69" s="34">
        <v>224.383921</v>
      </c>
      <c r="Q69" s="35">
        <v>1211.399912</v>
      </c>
      <c r="R69" s="34">
        <v>11026.028983</v>
      </c>
      <c r="S69" s="34">
        <v>1803.581029</v>
      </c>
      <c r="T69" s="37">
        <v>12829.610012</v>
      </c>
      <c r="U69" s="26">
        <f>+((K69/Q69)-1)*100</f>
        <v>-6.4996709360830796</v>
      </c>
      <c r="V69" s="32">
        <f t="shared" si="2"/>
        <v>-10.256874377079072</v>
      </c>
    </row>
    <row r="70" spans="1:22" ht="15">
      <c r="A70" s="30" t="s">
        <v>9</v>
      </c>
      <c r="B70" s="8" t="s">
        <v>31</v>
      </c>
      <c r="C70" s="8" t="s">
        <v>32</v>
      </c>
      <c r="D70" s="8" t="s">
        <v>207</v>
      </c>
      <c r="E70" s="8" t="s">
        <v>208</v>
      </c>
      <c r="F70" s="8" t="s">
        <v>26</v>
      </c>
      <c r="G70" s="8" t="s">
        <v>27</v>
      </c>
      <c r="H70" s="15" t="s">
        <v>209</v>
      </c>
      <c r="I70" s="36">
        <v>0</v>
      </c>
      <c r="J70" s="34">
        <v>0</v>
      </c>
      <c r="K70" s="35">
        <v>0</v>
      </c>
      <c r="L70" s="34">
        <v>0</v>
      </c>
      <c r="M70" s="34">
        <v>0</v>
      </c>
      <c r="N70" s="37">
        <v>0</v>
      </c>
      <c r="O70" s="36">
        <v>0</v>
      </c>
      <c r="P70" s="34">
        <v>0</v>
      </c>
      <c r="Q70" s="35">
        <v>0</v>
      </c>
      <c r="R70" s="34">
        <v>0</v>
      </c>
      <c r="S70" s="34">
        <v>0.9552</v>
      </c>
      <c r="T70" s="37">
        <v>0.9552</v>
      </c>
      <c r="U70" s="25" t="s">
        <v>17</v>
      </c>
      <c r="V70" s="31" t="s">
        <v>17</v>
      </c>
    </row>
    <row r="71" spans="1:22" ht="15">
      <c r="A71" s="30" t="s">
        <v>9</v>
      </c>
      <c r="B71" s="8" t="s">
        <v>31</v>
      </c>
      <c r="C71" s="8" t="s">
        <v>25</v>
      </c>
      <c r="D71" s="8" t="s">
        <v>233</v>
      </c>
      <c r="E71" s="8" t="s">
        <v>234</v>
      </c>
      <c r="F71" s="8" t="s">
        <v>52</v>
      </c>
      <c r="G71" s="8" t="s">
        <v>52</v>
      </c>
      <c r="H71" s="15" t="s">
        <v>235</v>
      </c>
      <c r="I71" s="36">
        <v>0</v>
      </c>
      <c r="J71" s="34">
        <v>0</v>
      </c>
      <c r="K71" s="35">
        <v>0</v>
      </c>
      <c r="L71" s="34">
        <v>14.56</v>
      </c>
      <c r="M71" s="34">
        <v>0</v>
      </c>
      <c r="N71" s="37">
        <v>14.56</v>
      </c>
      <c r="O71" s="36">
        <v>0</v>
      </c>
      <c r="P71" s="34">
        <v>0</v>
      </c>
      <c r="Q71" s="35">
        <v>0</v>
      </c>
      <c r="R71" s="34">
        <v>0</v>
      </c>
      <c r="S71" s="34">
        <v>0</v>
      </c>
      <c r="T71" s="37">
        <v>0</v>
      </c>
      <c r="U71" s="25" t="s">
        <v>17</v>
      </c>
      <c r="V71" s="31" t="s">
        <v>17</v>
      </c>
    </row>
    <row r="72" spans="1:22" ht="15">
      <c r="A72" s="30" t="s">
        <v>9</v>
      </c>
      <c r="B72" s="8" t="s">
        <v>31</v>
      </c>
      <c r="C72" s="8" t="s">
        <v>32</v>
      </c>
      <c r="D72" s="8" t="s">
        <v>168</v>
      </c>
      <c r="E72" s="8" t="s">
        <v>169</v>
      </c>
      <c r="F72" s="8" t="s">
        <v>42</v>
      </c>
      <c r="G72" s="8" t="s">
        <v>42</v>
      </c>
      <c r="H72" s="15" t="s">
        <v>170</v>
      </c>
      <c r="I72" s="36">
        <v>32.841285</v>
      </c>
      <c r="J72" s="34">
        <v>6.366816</v>
      </c>
      <c r="K72" s="35">
        <v>39.208101</v>
      </c>
      <c r="L72" s="34">
        <v>291.683755</v>
      </c>
      <c r="M72" s="34">
        <v>45.285801</v>
      </c>
      <c r="N72" s="37">
        <v>336.969556</v>
      </c>
      <c r="O72" s="36">
        <v>18.55224</v>
      </c>
      <c r="P72" s="34">
        <v>27.43565</v>
      </c>
      <c r="Q72" s="35">
        <v>45.98789</v>
      </c>
      <c r="R72" s="34">
        <v>141.370746</v>
      </c>
      <c r="S72" s="34">
        <v>115.508731</v>
      </c>
      <c r="T72" s="37">
        <v>256.879477</v>
      </c>
      <c r="U72" s="26">
        <f>+((K72/Q72)-1)*100</f>
        <v>-14.742552876420289</v>
      </c>
      <c r="V72" s="32">
        <f t="shared" si="2"/>
        <v>31.178076168381487</v>
      </c>
    </row>
    <row r="73" spans="1:22" ht="15">
      <c r="A73" s="30" t="s">
        <v>9</v>
      </c>
      <c r="B73" s="8" t="s">
        <v>31</v>
      </c>
      <c r="C73" s="8" t="s">
        <v>25</v>
      </c>
      <c r="D73" s="8" t="s">
        <v>171</v>
      </c>
      <c r="E73" s="8" t="s">
        <v>172</v>
      </c>
      <c r="F73" s="8" t="s">
        <v>26</v>
      </c>
      <c r="G73" s="8" t="s">
        <v>27</v>
      </c>
      <c r="H73" s="15" t="s">
        <v>73</v>
      </c>
      <c r="I73" s="36">
        <v>615.931649</v>
      </c>
      <c r="J73" s="34">
        <v>63.189779</v>
      </c>
      <c r="K73" s="35">
        <v>679.121428</v>
      </c>
      <c r="L73" s="34">
        <v>5453.835406</v>
      </c>
      <c r="M73" s="34">
        <v>619.721114</v>
      </c>
      <c r="N73" s="37">
        <v>6073.55652</v>
      </c>
      <c r="O73" s="36">
        <v>495.369837</v>
      </c>
      <c r="P73" s="34">
        <v>58.976559</v>
      </c>
      <c r="Q73" s="35">
        <v>554.346396</v>
      </c>
      <c r="R73" s="34">
        <v>4544.680291</v>
      </c>
      <c r="S73" s="34">
        <v>646.414719</v>
      </c>
      <c r="T73" s="37">
        <v>5191.09501</v>
      </c>
      <c r="U73" s="26">
        <f>+((K73/Q73)-1)*100</f>
        <v>22.50849521171956</v>
      </c>
      <c r="V73" s="32">
        <f t="shared" si="2"/>
        <v>16.999525308245133</v>
      </c>
    </row>
    <row r="74" spans="1:22" ht="15">
      <c r="A74" s="30" t="s">
        <v>9</v>
      </c>
      <c r="B74" s="8" t="s">
        <v>31</v>
      </c>
      <c r="C74" s="8" t="s">
        <v>25</v>
      </c>
      <c r="D74" s="8" t="s">
        <v>173</v>
      </c>
      <c r="E74" s="8" t="s">
        <v>174</v>
      </c>
      <c r="F74" s="8" t="s">
        <v>20</v>
      </c>
      <c r="G74" s="8" t="s">
        <v>105</v>
      </c>
      <c r="H74" s="15" t="s">
        <v>106</v>
      </c>
      <c r="I74" s="36">
        <v>1190.783642</v>
      </c>
      <c r="J74" s="34">
        <v>65.513551</v>
      </c>
      <c r="K74" s="35">
        <v>1256.297193</v>
      </c>
      <c r="L74" s="34">
        <v>14883.19438</v>
      </c>
      <c r="M74" s="34">
        <v>1138.673636</v>
      </c>
      <c r="N74" s="37">
        <v>16021.868017</v>
      </c>
      <c r="O74" s="36">
        <v>2241.807401</v>
      </c>
      <c r="P74" s="34">
        <v>217.690068</v>
      </c>
      <c r="Q74" s="35">
        <v>2459.497468</v>
      </c>
      <c r="R74" s="34">
        <v>18531.715557</v>
      </c>
      <c r="S74" s="34">
        <v>1614.978021</v>
      </c>
      <c r="T74" s="37">
        <v>20146.693578</v>
      </c>
      <c r="U74" s="26">
        <f>+((K74/Q74)-1)*100</f>
        <v>-48.92057384301401</v>
      </c>
      <c r="V74" s="32">
        <f t="shared" si="2"/>
        <v>-20.473957898006002</v>
      </c>
    </row>
    <row r="75" spans="1:22" ht="15">
      <c r="A75" s="30" t="s">
        <v>9</v>
      </c>
      <c r="B75" s="8" t="s">
        <v>31</v>
      </c>
      <c r="C75" s="8" t="s">
        <v>32</v>
      </c>
      <c r="D75" s="8" t="s">
        <v>205</v>
      </c>
      <c r="E75" s="8" t="s">
        <v>143</v>
      </c>
      <c r="F75" s="8" t="s">
        <v>35</v>
      </c>
      <c r="G75" s="8" t="s">
        <v>109</v>
      </c>
      <c r="H75" s="15" t="s">
        <v>143</v>
      </c>
      <c r="I75" s="36">
        <v>0</v>
      </c>
      <c r="J75" s="34">
        <v>42.525</v>
      </c>
      <c r="K75" s="35">
        <v>42.525</v>
      </c>
      <c r="L75" s="34">
        <v>0</v>
      </c>
      <c r="M75" s="34">
        <v>235.795</v>
      </c>
      <c r="N75" s="37">
        <v>235.795</v>
      </c>
      <c r="O75" s="36">
        <v>0</v>
      </c>
      <c r="P75" s="34">
        <v>48.764</v>
      </c>
      <c r="Q75" s="35">
        <v>48.764</v>
      </c>
      <c r="R75" s="34">
        <v>0</v>
      </c>
      <c r="S75" s="34">
        <v>173.279282</v>
      </c>
      <c r="T75" s="37">
        <v>173.279282</v>
      </c>
      <c r="U75" s="26">
        <f>+((K75/Q75)-1)*100</f>
        <v>-12.794274464769096</v>
      </c>
      <c r="V75" s="32">
        <f t="shared" si="2"/>
        <v>36.0780107572237</v>
      </c>
    </row>
    <row r="76" spans="1:22" ht="15">
      <c r="A76" s="30" t="s">
        <v>9</v>
      </c>
      <c r="B76" s="8" t="s">
        <v>31</v>
      </c>
      <c r="C76" s="8" t="s">
        <v>25</v>
      </c>
      <c r="D76" s="8" t="s">
        <v>175</v>
      </c>
      <c r="E76" s="8" t="s">
        <v>176</v>
      </c>
      <c r="F76" s="8" t="s">
        <v>52</v>
      </c>
      <c r="G76" s="8" t="s">
        <v>52</v>
      </c>
      <c r="H76" s="15" t="s">
        <v>177</v>
      </c>
      <c r="I76" s="36">
        <v>5010.9136</v>
      </c>
      <c r="J76" s="34">
        <v>230.728</v>
      </c>
      <c r="K76" s="35">
        <v>5241.6416</v>
      </c>
      <c r="L76" s="34">
        <v>38582.1335</v>
      </c>
      <c r="M76" s="34">
        <v>1856.0008</v>
      </c>
      <c r="N76" s="37">
        <v>40438.1343</v>
      </c>
      <c r="O76" s="36">
        <v>0</v>
      </c>
      <c r="P76" s="34">
        <v>0</v>
      </c>
      <c r="Q76" s="35">
        <v>0</v>
      </c>
      <c r="R76" s="34">
        <v>332.0779</v>
      </c>
      <c r="S76" s="34">
        <v>904.9306</v>
      </c>
      <c r="T76" s="37">
        <v>1237.0085</v>
      </c>
      <c r="U76" s="25" t="s">
        <v>17</v>
      </c>
      <c r="V76" s="31" t="s">
        <v>17</v>
      </c>
    </row>
    <row r="77" spans="1:22" ht="15">
      <c r="A77" s="30" t="s">
        <v>9</v>
      </c>
      <c r="B77" s="8" t="s">
        <v>31</v>
      </c>
      <c r="C77" s="8" t="s">
        <v>25</v>
      </c>
      <c r="D77" s="8" t="s">
        <v>178</v>
      </c>
      <c r="E77" s="8" t="s">
        <v>179</v>
      </c>
      <c r="F77" s="8" t="s">
        <v>20</v>
      </c>
      <c r="G77" s="8" t="s">
        <v>152</v>
      </c>
      <c r="H77" s="15" t="s">
        <v>180</v>
      </c>
      <c r="I77" s="36">
        <v>2661.456</v>
      </c>
      <c r="J77" s="34">
        <v>84.777</v>
      </c>
      <c r="K77" s="35">
        <v>2746.233</v>
      </c>
      <c r="L77" s="34">
        <v>21918.72889</v>
      </c>
      <c r="M77" s="34">
        <v>807.457942</v>
      </c>
      <c r="N77" s="37">
        <v>22726.186832</v>
      </c>
      <c r="O77" s="36">
        <v>1975.6672</v>
      </c>
      <c r="P77" s="34">
        <v>97.8809</v>
      </c>
      <c r="Q77" s="35">
        <v>2073.5481</v>
      </c>
      <c r="R77" s="34">
        <v>20976.0909</v>
      </c>
      <c r="S77" s="34">
        <v>699.5904</v>
      </c>
      <c r="T77" s="37">
        <v>21675.6813</v>
      </c>
      <c r="U77" s="26">
        <f>+((K77/Q77)-1)*100</f>
        <v>32.44124889121214</v>
      </c>
      <c r="V77" s="32">
        <f t="shared" si="2"/>
        <v>4.846470648191348</v>
      </c>
    </row>
    <row r="78" spans="1:22" ht="15">
      <c r="A78" s="30" t="s">
        <v>9</v>
      </c>
      <c r="B78" s="8" t="s">
        <v>31</v>
      </c>
      <c r="C78" s="8" t="s">
        <v>25</v>
      </c>
      <c r="D78" s="8" t="s">
        <v>181</v>
      </c>
      <c r="E78" s="8" t="s">
        <v>147</v>
      </c>
      <c r="F78" s="8" t="s">
        <v>26</v>
      </c>
      <c r="G78" s="8" t="s">
        <v>27</v>
      </c>
      <c r="H78" s="15" t="s">
        <v>27</v>
      </c>
      <c r="I78" s="36">
        <v>5770.971762</v>
      </c>
      <c r="J78" s="34">
        <v>206.719437</v>
      </c>
      <c r="K78" s="35">
        <v>5977.691199</v>
      </c>
      <c r="L78" s="34">
        <v>56159.263594</v>
      </c>
      <c r="M78" s="34">
        <v>1639.710669</v>
      </c>
      <c r="N78" s="37">
        <v>57798.974263</v>
      </c>
      <c r="O78" s="36">
        <v>5380.559899</v>
      </c>
      <c r="P78" s="34">
        <v>177.80703</v>
      </c>
      <c r="Q78" s="35">
        <v>5558.366929</v>
      </c>
      <c r="R78" s="34">
        <v>54561.206296</v>
      </c>
      <c r="S78" s="34">
        <v>1730.259247</v>
      </c>
      <c r="T78" s="37">
        <v>56291.465543</v>
      </c>
      <c r="U78" s="26">
        <f>+((K78/Q78)-1)*100</f>
        <v>7.544019230041021</v>
      </c>
      <c r="V78" s="32">
        <f t="shared" si="2"/>
        <v>2.678041343315951</v>
      </c>
    </row>
    <row r="79" spans="1:22" ht="15">
      <c r="A79" s="30" t="s">
        <v>9</v>
      </c>
      <c r="B79" s="8" t="s">
        <v>31</v>
      </c>
      <c r="C79" s="8" t="s">
        <v>25</v>
      </c>
      <c r="D79" s="8" t="s">
        <v>181</v>
      </c>
      <c r="E79" s="8" t="s">
        <v>182</v>
      </c>
      <c r="F79" s="8" t="s">
        <v>26</v>
      </c>
      <c r="G79" s="8" t="s">
        <v>27</v>
      </c>
      <c r="H79" s="15" t="s">
        <v>27</v>
      </c>
      <c r="I79" s="36">
        <v>4354.54293</v>
      </c>
      <c r="J79" s="34">
        <v>109.461444</v>
      </c>
      <c r="K79" s="35">
        <v>4464.004373</v>
      </c>
      <c r="L79" s="34">
        <v>32959.084224</v>
      </c>
      <c r="M79" s="34">
        <v>488.211876</v>
      </c>
      <c r="N79" s="37">
        <v>33447.2961</v>
      </c>
      <c r="O79" s="36">
        <v>2636.130256</v>
      </c>
      <c r="P79" s="34">
        <v>51.083255</v>
      </c>
      <c r="Q79" s="35">
        <v>2687.213511</v>
      </c>
      <c r="R79" s="34">
        <v>24460.29253</v>
      </c>
      <c r="S79" s="34">
        <v>382.515354</v>
      </c>
      <c r="T79" s="37">
        <v>24842.807885</v>
      </c>
      <c r="U79" s="26">
        <f>+((K79/Q79)-1)*100</f>
        <v>66.12019680337191</v>
      </c>
      <c r="V79" s="32">
        <f t="shared" si="2"/>
        <v>34.635731415028026</v>
      </c>
    </row>
    <row r="80" spans="1:22" ht="15">
      <c r="A80" s="30" t="s">
        <v>9</v>
      </c>
      <c r="B80" s="8" t="s">
        <v>31</v>
      </c>
      <c r="C80" s="8" t="s">
        <v>25</v>
      </c>
      <c r="D80" s="8" t="s">
        <v>181</v>
      </c>
      <c r="E80" s="8" t="s">
        <v>211</v>
      </c>
      <c r="F80" s="8" t="s">
        <v>26</v>
      </c>
      <c r="G80" s="8" t="s">
        <v>27</v>
      </c>
      <c r="H80" s="15" t="s">
        <v>184</v>
      </c>
      <c r="I80" s="36">
        <v>3044.922823</v>
      </c>
      <c r="J80" s="34">
        <v>99.039091</v>
      </c>
      <c r="K80" s="35">
        <v>3143.961914</v>
      </c>
      <c r="L80" s="34">
        <v>16680.517506</v>
      </c>
      <c r="M80" s="34">
        <v>500.907983</v>
      </c>
      <c r="N80" s="37">
        <v>17181.42549</v>
      </c>
      <c r="O80" s="36">
        <v>0</v>
      </c>
      <c r="P80" s="34">
        <v>0</v>
      </c>
      <c r="Q80" s="35">
        <v>0</v>
      </c>
      <c r="R80" s="34">
        <v>0</v>
      </c>
      <c r="S80" s="34">
        <v>0</v>
      </c>
      <c r="T80" s="37">
        <v>0</v>
      </c>
      <c r="U80" s="25" t="s">
        <v>17</v>
      </c>
      <c r="V80" s="31" t="s">
        <v>17</v>
      </c>
    </row>
    <row r="81" spans="1:22" ht="15">
      <c r="A81" s="30" t="s">
        <v>9</v>
      </c>
      <c r="B81" s="8" t="s">
        <v>31</v>
      </c>
      <c r="C81" s="8" t="s">
        <v>25</v>
      </c>
      <c r="D81" s="8" t="s">
        <v>181</v>
      </c>
      <c r="E81" s="8" t="s">
        <v>183</v>
      </c>
      <c r="F81" s="8" t="s">
        <v>26</v>
      </c>
      <c r="G81" s="8" t="s">
        <v>27</v>
      </c>
      <c r="H81" s="15" t="s">
        <v>27</v>
      </c>
      <c r="I81" s="36">
        <v>0</v>
      </c>
      <c r="J81" s="34">
        <v>0</v>
      </c>
      <c r="K81" s="35">
        <v>0</v>
      </c>
      <c r="L81" s="34">
        <v>10967.886511</v>
      </c>
      <c r="M81" s="34">
        <v>406.222515</v>
      </c>
      <c r="N81" s="37">
        <v>11374.109027</v>
      </c>
      <c r="O81" s="36">
        <v>2046.750938</v>
      </c>
      <c r="P81" s="34">
        <v>73.012236</v>
      </c>
      <c r="Q81" s="35">
        <v>2119.763173</v>
      </c>
      <c r="R81" s="34">
        <v>20544.687644</v>
      </c>
      <c r="S81" s="34">
        <v>653.283652</v>
      </c>
      <c r="T81" s="37">
        <v>21197.971296</v>
      </c>
      <c r="U81" s="25" t="s">
        <v>17</v>
      </c>
      <c r="V81" s="32">
        <f t="shared" si="2"/>
        <v>-46.34340773380392</v>
      </c>
    </row>
    <row r="82" spans="1:22" ht="15">
      <c r="A82" s="30" t="s">
        <v>9</v>
      </c>
      <c r="B82" s="8" t="s">
        <v>31</v>
      </c>
      <c r="C82" s="8" t="s">
        <v>25</v>
      </c>
      <c r="D82" s="8" t="s">
        <v>181</v>
      </c>
      <c r="E82" s="8" t="s">
        <v>210</v>
      </c>
      <c r="F82" s="8" t="s">
        <v>26</v>
      </c>
      <c r="G82" s="8" t="s">
        <v>27</v>
      </c>
      <c r="H82" s="15" t="s">
        <v>73</v>
      </c>
      <c r="I82" s="36">
        <v>883.396027</v>
      </c>
      <c r="J82" s="34">
        <v>52.887772</v>
      </c>
      <c r="K82" s="35">
        <v>936.283799</v>
      </c>
      <c r="L82" s="34">
        <v>7819.918337</v>
      </c>
      <c r="M82" s="34">
        <v>270.672336</v>
      </c>
      <c r="N82" s="37">
        <v>8090.590673</v>
      </c>
      <c r="O82" s="36">
        <v>0</v>
      </c>
      <c r="P82" s="34">
        <v>0</v>
      </c>
      <c r="Q82" s="35">
        <v>0</v>
      </c>
      <c r="R82" s="34">
        <v>0</v>
      </c>
      <c r="S82" s="34">
        <v>0</v>
      </c>
      <c r="T82" s="37">
        <v>0</v>
      </c>
      <c r="U82" s="25" t="s">
        <v>17</v>
      </c>
      <c r="V82" s="31" t="s">
        <v>17</v>
      </c>
    </row>
    <row r="83" spans="1:22" ht="15">
      <c r="A83" s="30" t="s">
        <v>9</v>
      </c>
      <c r="B83" s="8" t="s">
        <v>31</v>
      </c>
      <c r="C83" s="8" t="s">
        <v>25</v>
      </c>
      <c r="D83" s="8" t="s">
        <v>181</v>
      </c>
      <c r="E83" s="8" t="s">
        <v>185</v>
      </c>
      <c r="F83" s="8" t="s">
        <v>26</v>
      </c>
      <c r="G83" s="8" t="s">
        <v>27</v>
      </c>
      <c r="H83" s="15" t="s">
        <v>73</v>
      </c>
      <c r="I83" s="36">
        <v>284.252653</v>
      </c>
      <c r="J83" s="34">
        <v>3.129609</v>
      </c>
      <c r="K83" s="35">
        <v>287.382263</v>
      </c>
      <c r="L83" s="34">
        <v>2253.336366</v>
      </c>
      <c r="M83" s="34">
        <v>59.015125</v>
      </c>
      <c r="N83" s="37">
        <v>2312.351492</v>
      </c>
      <c r="O83" s="36">
        <v>1419.033005</v>
      </c>
      <c r="P83" s="34">
        <v>66.501961</v>
      </c>
      <c r="Q83" s="35">
        <v>1485.534966</v>
      </c>
      <c r="R83" s="34">
        <v>12781.044449</v>
      </c>
      <c r="S83" s="34">
        <v>470.724763</v>
      </c>
      <c r="T83" s="37">
        <v>13251.769212</v>
      </c>
      <c r="U83" s="26">
        <f>+((K83/Q83)-1)*100</f>
        <v>-80.65462815905202</v>
      </c>
      <c r="V83" s="32">
        <f t="shared" si="2"/>
        <v>-82.55062056237688</v>
      </c>
    </row>
    <row r="84" spans="1:22" ht="15">
      <c r="A84" s="30" t="s">
        <v>9</v>
      </c>
      <c r="B84" s="8" t="s">
        <v>31</v>
      </c>
      <c r="C84" s="8" t="s">
        <v>25</v>
      </c>
      <c r="D84" s="8" t="s">
        <v>181</v>
      </c>
      <c r="E84" s="8" t="s">
        <v>186</v>
      </c>
      <c r="F84" s="8" t="s">
        <v>26</v>
      </c>
      <c r="G84" s="8" t="s">
        <v>27</v>
      </c>
      <c r="H84" s="15" t="s">
        <v>184</v>
      </c>
      <c r="I84" s="36">
        <v>0</v>
      </c>
      <c r="J84" s="34">
        <v>0</v>
      </c>
      <c r="K84" s="35">
        <v>0</v>
      </c>
      <c r="L84" s="34">
        <v>1226.091528</v>
      </c>
      <c r="M84" s="34">
        <v>44.824269</v>
      </c>
      <c r="N84" s="37">
        <v>1270.915797</v>
      </c>
      <c r="O84" s="36">
        <v>926.020848</v>
      </c>
      <c r="P84" s="34">
        <v>32.764872</v>
      </c>
      <c r="Q84" s="35">
        <v>958.78572</v>
      </c>
      <c r="R84" s="34">
        <v>3447.95104</v>
      </c>
      <c r="S84" s="34">
        <v>121.697541</v>
      </c>
      <c r="T84" s="37">
        <v>3569.648581</v>
      </c>
      <c r="U84" s="25" t="s">
        <v>17</v>
      </c>
      <c r="V84" s="32">
        <f t="shared" si="2"/>
        <v>-64.39661305136187</v>
      </c>
    </row>
    <row r="85" spans="1:22" ht="15">
      <c r="A85" s="30" t="s">
        <v>9</v>
      </c>
      <c r="B85" s="8" t="s">
        <v>31</v>
      </c>
      <c r="C85" s="8" t="s">
        <v>25</v>
      </c>
      <c r="D85" s="8" t="s">
        <v>181</v>
      </c>
      <c r="E85" s="8" t="s">
        <v>203</v>
      </c>
      <c r="F85" s="8" t="s">
        <v>26</v>
      </c>
      <c r="G85" s="8" t="s">
        <v>27</v>
      </c>
      <c r="H85" s="15" t="s">
        <v>27</v>
      </c>
      <c r="I85" s="36">
        <v>0</v>
      </c>
      <c r="J85" s="34">
        <v>0</v>
      </c>
      <c r="K85" s="35">
        <v>0</v>
      </c>
      <c r="L85" s="34">
        <v>115.159188</v>
      </c>
      <c r="M85" s="34">
        <v>4.40949</v>
      </c>
      <c r="N85" s="37">
        <v>119.568678</v>
      </c>
      <c r="O85" s="36">
        <v>0</v>
      </c>
      <c r="P85" s="34">
        <v>0</v>
      </c>
      <c r="Q85" s="35">
        <v>0</v>
      </c>
      <c r="R85" s="34">
        <v>0</v>
      </c>
      <c r="S85" s="34">
        <v>0</v>
      </c>
      <c r="T85" s="37">
        <v>0</v>
      </c>
      <c r="U85" s="25" t="s">
        <v>17</v>
      </c>
      <c r="V85" s="31" t="s">
        <v>17</v>
      </c>
    </row>
    <row r="86" spans="1:22" ht="15">
      <c r="A86" s="30" t="s">
        <v>9</v>
      </c>
      <c r="B86" s="8" t="s">
        <v>31</v>
      </c>
      <c r="C86" s="8" t="s">
        <v>25</v>
      </c>
      <c r="D86" s="8" t="s">
        <v>181</v>
      </c>
      <c r="E86" s="8" t="s">
        <v>236</v>
      </c>
      <c r="F86" s="8" t="s">
        <v>26</v>
      </c>
      <c r="G86" s="8" t="s">
        <v>27</v>
      </c>
      <c r="H86" s="15" t="s">
        <v>184</v>
      </c>
      <c r="I86" s="36">
        <v>0</v>
      </c>
      <c r="J86" s="34">
        <v>0</v>
      </c>
      <c r="K86" s="35">
        <v>0</v>
      </c>
      <c r="L86" s="34">
        <v>0</v>
      </c>
      <c r="M86" s="34">
        <v>0</v>
      </c>
      <c r="N86" s="37">
        <v>0</v>
      </c>
      <c r="O86" s="36">
        <v>15.562633</v>
      </c>
      <c r="P86" s="34">
        <v>0.550746</v>
      </c>
      <c r="Q86" s="35">
        <v>16.113379</v>
      </c>
      <c r="R86" s="34">
        <v>118.248633</v>
      </c>
      <c r="S86" s="34">
        <v>4.532175</v>
      </c>
      <c r="T86" s="37">
        <v>122.780808</v>
      </c>
      <c r="U86" s="25" t="s">
        <v>17</v>
      </c>
      <c r="V86" s="31" t="s">
        <v>17</v>
      </c>
    </row>
    <row r="87" spans="1:22" ht="15">
      <c r="A87" s="30" t="s">
        <v>9</v>
      </c>
      <c r="B87" s="8" t="s">
        <v>31</v>
      </c>
      <c r="C87" s="8" t="s">
        <v>25</v>
      </c>
      <c r="D87" s="8" t="s">
        <v>223</v>
      </c>
      <c r="E87" s="8" t="s">
        <v>224</v>
      </c>
      <c r="F87" s="8" t="s">
        <v>83</v>
      </c>
      <c r="G87" s="8" t="s">
        <v>225</v>
      </c>
      <c r="H87" s="15" t="s">
        <v>226</v>
      </c>
      <c r="I87" s="36">
        <v>0</v>
      </c>
      <c r="J87" s="34">
        <v>0</v>
      </c>
      <c r="K87" s="35">
        <v>0</v>
      </c>
      <c r="L87" s="34">
        <v>0</v>
      </c>
      <c r="M87" s="34">
        <v>9.682823</v>
      </c>
      <c r="N87" s="37">
        <v>9.682823</v>
      </c>
      <c r="O87" s="36">
        <v>0</v>
      </c>
      <c r="P87" s="34">
        <v>0</v>
      </c>
      <c r="Q87" s="35">
        <v>0</v>
      </c>
      <c r="R87" s="34">
        <v>0</v>
      </c>
      <c r="S87" s="34">
        <v>0</v>
      </c>
      <c r="T87" s="37">
        <v>0</v>
      </c>
      <c r="U87" s="25" t="s">
        <v>17</v>
      </c>
      <c r="V87" s="31" t="s">
        <v>17</v>
      </c>
    </row>
    <row r="88" spans="1:22" ht="15">
      <c r="A88" s="30"/>
      <c r="B88" s="8"/>
      <c r="C88" s="8"/>
      <c r="D88" s="8"/>
      <c r="E88" s="8"/>
      <c r="F88" s="8"/>
      <c r="G88" s="8"/>
      <c r="H88" s="15"/>
      <c r="I88" s="17"/>
      <c r="J88" s="9"/>
      <c r="K88" s="10"/>
      <c r="L88" s="9"/>
      <c r="M88" s="9"/>
      <c r="N88" s="18"/>
      <c r="O88" s="17"/>
      <c r="P88" s="9"/>
      <c r="Q88" s="10"/>
      <c r="R88" s="9"/>
      <c r="S88" s="9"/>
      <c r="T88" s="18"/>
      <c r="U88" s="26"/>
      <c r="V88" s="32"/>
    </row>
    <row r="89" spans="1:24" s="5" customFormat="1" ht="20.25" customHeight="1">
      <c r="A89" s="54" t="s">
        <v>9</v>
      </c>
      <c r="B89" s="55"/>
      <c r="C89" s="55"/>
      <c r="D89" s="55"/>
      <c r="E89" s="55"/>
      <c r="F89" s="55"/>
      <c r="G89" s="55"/>
      <c r="H89" s="56"/>
      <c r="I89" s="19">
        <f aca="true" t="shared" si="3" ref="I89:T89">SUM(I6:I87)</f>
        <v>119923.94146700003</v>
      </c>
      <c r="J89" s="11">
        <f t="shared" si="3"/>
        <v>10630.867180000001</v>
      </c>
      <c r="K89" s="11">
        <f t="shared" si="3"/>
        <v>130554.80864599995</v>
      </c>
      <c r="L89" s="11">
        <f t="shared" si="3"/>
        <v>969759.753727</v>
      </c>
      <c r="M89" s="11">
        <f t="shared" si="3"/>
        <v>95351.889961</v>
      </c>
      <c r="N89" s="11">
        <f t="shared" si="3"/>
        <v>1065111.64369</v>
      </c>
      <c r="O89" s="19">
        <f t="shared" si="3"/>
        <v>98758.744267</v>
      </c>
      <c r="P89" s="11">
        <f t="shared" si="3"/>
        <v>9358.109520999998</v>
      </c>
      <c r="Q89" s="11">
        <f t="shared" si="3"/>
        <v>108116.853784</v>
      </c>
      <c r="R89" s="11">
        <f t="shared" si="3"/>
        <v>882752.4411460003</v>
      </c>
      <c r="S89" s="11">
        <f t="shared" si="3"/>
        <v>82013.950966</v>
      </c>
      <c r="T89" s="45">
        <f t="shared" si="3"/>
        <v>964766.3921119998</v>
      </c>
      <c r="U89" s="27">
        <f>+((K89/Q89)-1)*100</f>
        <v>20.753429346757855</v>
      </c>
      <c r="V89" s="33">
        <f>+((N89/T89)-1)*100</f>
        <v>10.40098954507851</v>
      </c>
      <c r="X89" s="1"/>
    </row>
    <row r="90" spans="1:22" ht="15">
      <c r="A90" s="16"/>
      <c r="B90" s="7"/>
      <c r="C90" s="7"/>
      <c r="D90" s="7"/>
      <c r="E90" s="7"/>
      <c r="F90" s="7"/>
      <c r="G90" s="7"/>
      <c r="H90" s="14"/>
      <c r="I90" s="20"/>
      <c r="J90" s="12"/>
      <c r="K90" s="13"/>
      <c r="L90" s="12"/>
      <c r="M90" s="12"/>
      <c r="N90" s="21"/>
      <c r="O90" s="20"/>
      <c r="P90" s="12"/>
      <c r="Q90" s="13"/>
      <c r="R90" s="12"/>
      <c r="S90" s="12"/>
      <c r="T90" s="21"/>
      <c r="U90" s="26"/>
      <c r="V90" s="32"/>
    </row>
    <row r="91" spans="1:22" ht="15">
      <c r="A91" s="30" t="s">
        <v>21</v>
      </c>
      <c r="B91" s="8"/>
      <c r="C91" s="8" t="s">
        <v>25</v>
      </c>
      <c r="D91" s="8" t="s">
        <v>22</v>
      </c>
      <c r="E91" s="8" t="s">
        <v>24</v>
      </c>
      <c r="F91" s="8" t="s">
        <v>20</v>
      </c>
      <c r="G91" s="8" t="s">
        <v>20</v>
      </c>
      <c r="H91" s="15" t="s">
        <v>23</v>
      </c>
      <c r="I91" s="36">
        <v>27454.750969</v>
      </c>
      <c r="J91" s="34">
        <v>0</v>
      </c>
      <c r="K91" s="35">
        <v>27454.750969</v>
      </c>
      <c r="L91" s="34">
        <v>250307.786803</v>
      </c>
      <c r="M91" s="34">
        <v>0</v>
      </c>
      <c r="N91" s="37">
        <v>250307.786803</v>
      </c>
      <c r="O91" s="36">
        <v>25211.868621</v>
      </c>
      <c r="P91" s="34">
        <v>0</v>
      </c>
      <c r="Q91" s="35">
        <v>25211.868621</v>
      </c>
      <c r="R91" s="34">
        <v>242592.942693</v>
      </c>
      <c r="S91" s="34">
        <v>0</v>
      </c>
      <c r="T91" s="37">
        <v>242592.942693</v>
      </c>
      <c r="U91" s="26">
        <f>+((K91/Q91)-1)*100</f>
        <v>8.896136901696416</v>
      </c>
      <c r="V91" s="32">
        <f>+((N91/T91)-1)*100</f>
        <v>3.1801601581473493</v>
      </c>
    </row>
    <row r="92" spans="1:22" ht="15">
      <c r="A92" s="30" t="s">
        <v>21</v>
      </c>
      <c r="B92" s="8"/>
      <c r="C92" s="8" t="s">
        <v>25</v>
      </c>
      <c r="D92" s="8" t="s">
        <v>195</v>
      </c>
      <c r="E92" s="8" t="s">
        <v>28</v>
      </c>
      <c r="F92" s="8" t="s">
        <v>26</v>
      </c>
      <c r="G92" s="8" t="s">
        <v>27</v>
      </c>
      <c r="H92" s="15" t="s">
        <v>29</v>
      </c>
      <c r="I92" s="36">
        <v>0</v>
      </c>
      <c r="J92" s="34">
        <v>0</v>
      </c>
      <c r="K92" s="35">
        <v>0</v>
      </c>
      <c r="L92" s="34">
        <v>44.195261</v>
      </c>
      <c r="M92" s="34">
        <v>0</v>
      </c>
      <c r="N92" s="37">
        <v>44.195261</v>
      </c>
      <c r="O92" s="36">
        <v>0</v>
      </c>
      <c r="P92" s="34">
        <v>0</v>
      </c>
      <c r="Q92" s="35">
        <v>0</v>
      </c>
      <c r="R92" s="34">
        <v>8941.016309</v>
      </c>
      <c r="S92" s="34">
        <v>0</v>
      </c>
      <c r="T92" s="37">
        <v>8941.016309</v>
      </c>
      <c r="U92" s="25" t="s">
        <v>17</v>
      </c>
      <c r="V92" s="32">
        <f>+((N92/T92)-1)*100</f>
        <v>-99.50570204244552</v>
      </c>
    </row>
    <row r="93" spans="1:22" ht="15">
      <c r="A93" s="16"/>
      <c r="B93" s="7"/>
      <c r="C93" s="7"/>
      <c r="D93" s="7"/>
      <c r="E93" s="7"/>
      <c r="F93" s="7"/>
      <c r="G93" s="7"/>
      <c r="H93" s="14"/>
      <c r="I93" s="20"/>
      <c r="J93" s="12"/>
      <c r="K93" s="13"/>
      <c r="L93" s="12"/>
      <c r="M93" s="12"/>
      <c r="N93" s="21"/>
      <c r="O93" s="20"/>
      <c r="P93" s="12"/>
      <c r="Q93" s="13"/>
      <c r="R93" s="12"/>
      <c r="S93" s="12"/>
      <c r="T93" s="21"/>
      <c r="U93" s="26"/>
      <c r="V93" s="32"/>
    </row>
    <row r="94" spans="1:22" ht="21" thickBot="1">
      <c r="A94" s="47" t="s">
        <v>18</v>
      </c>
      <c r="B94" s="48"/>
      <c r="C94" s="48"/>
      <c r="D94" s="48"/>
      <c r="E94" s="48"/>
      <c r="F94" s="48"/>
      <c r="G94" s="48"/>
      <c r="H94" s="49"/>
      <c r="I94" s="22">
        <f aca="true" t="shared" si="4" ref="I94:T94">SUM(I91:I92)</f>
        <v>27454.750969</v>
      </c>
      <c r="J94" s="23">
        <f t="shared" si="4"/>
        <v>0</v>
      </c>
      <c r="K94" s="23">
        <f t="shared" si="4"/>
        <v>27454.750969</v>
      </c>
      <c r="L94" s="23">
        <f t="shared" si="4"/>
        <v>250351.98206399998</v>
      </c>
      <c r="M94" s="23">
        <f t="shared" si="4"/>
        <v>0</v>
      </c>
      <c r="N94" s="24">
        <f t="shared" si="4"/>
        <v>250351.98206399998</v>
      </c>
      <c r="O94" s="22">
        <f t="shared" si="4"/>
        <v>25211.868621</v>
      </c>
      <c r="P94" s="23">
        <f t="shared" si="4"/>
        <v>0</v>
      </c>
      <c r="Q94" s="23">
        <f t="shared" si="4"/>
        <v>25211.868621</v>
      </c>
      <c r="R94" s="23">
        <f t="shared" si="4"/>
        <v>251533.959002</v>
      </c>
      <c r="S94" s="23">
        <f t="shared" si="4"/>
        <v>0</v>
      </c>
      <c r="T94" s="24">
        <f t="shared" si="4"/>
        <v>251533.959002</v>
      </c>
      <c r="U94" s="42">
        <f>+((K94/Q94)-1)*100</f>
        <v>8.896136901696416</v>
      </c>
      <c r="V94" s="43">
        <f>+((N94/T94)-1)*100</f>
        <v>-0.46990749984204827</v>
      </c>
    </row>
    <row r="95" spans="9:22" ht="15"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</row>
    <row r="96" spans="1:22" ht="15">
      <c r="A96" s="6" t="s">
        <v>242</v>
      </c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1:22" ht="15">
      <c r="A97" s="6" t="s">
        <v>19</v>
      </c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</row>
    <row r="98" spans="1:22" ht="15">
      <c r="A98" s="44" t="s">
        <v>30</v>
      </c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</row>
    <row r="99" spans="9:22" ht="12" customHeight="1"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9:22" ht="12" customHeight="1"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</row>
    <row r="101" spans="9:22" ht="12" customHeight="1"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</row>
    <row r="102" spans="9:22" ht="12" customHeight="1"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</row>
    <row r="103" spans="9:22" ht="12" customHeight="1"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</row>
    <row r="104" spans="9:22" ht="12" customHeight="1"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</row>
    <row r="105" spans="9:22" ht="12" customHeight="1"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</row>
    <row r="106" spans="9:22" ht="12" customHeight="1"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</row>
    <row r="107" spans="9:22" ht="12" customHeight="1"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</row>
    <row r="108" spans="9:22" ht="12" customHeight="1"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</row>
    <row r="109" spans="9:22" ht="12" customHeight="1"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9:22" ht="12" customHeight="1"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9:22" ht="12" customHeight="1"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9:22" ht="12" customHeight="1"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9:22" ht="12" customHeight="1"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9:22" ht="12" customHeight="1"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9:22" ht="12" customHeight="1"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9:22" ht="12" customHeight="1"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9:22" ht="12" customHeight="1"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9:22" ht="12" customHeight="1"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9:22" ht="12" customHeight="1"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9:22" ht="12" customHeight="1"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9:22" ht="12" customHeight="1"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9:22" ht="12" customHeight="1"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9:22" ht="12" customHeight="1"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9:22" ht="12" customHeight="1"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9:22" ht="12" customHeight="1"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9:22" ht="12" customHeight="1"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9:22" ht="12" customHeight="1"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9:22" ht="12" customHeight="1"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9:22" ht="12" customHeight="1"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9:22" ht="12" customHeight="1"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9:22" ht="12" customHeight="1"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9:22" ht="12" customHeight="1"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9:22" ht="12" customHeight="1"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9:22" ht="12" customHeight="1"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9:22" ht="12" customHeight="1"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9:22" ht="12" customHeight="1"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9:22" ht="12" customHeight="1"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9:22" ht="12" customHeight="1"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9:22" ht="12" customHeight="1"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9:22" ht="12" customHeight="1"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9:22" ht="12" customHeight="1"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9:22" ht="12" customHeight="1"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9:22" ht="12" customHeight="1"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</sheetData>
  <sheetProtection/>
  <mergeCells count="5">
    <mergeCell ref="A94:H94"/>
    <mergeCell ref="A1:F1"/>
    <mergeCell ref="I3:N3"/>
    <mergeCell ref="O3:T3"/>
    <mergeCell ref="A89:H89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Arevalo Ordoñez Luis</cp:lastModifiedBy>
  <cp:lastPrinted>2009-02-18T17:16:41Z</cp:lastPrinted>
  <dcterms:created xsi:type="dcterms:W3CDTF">2007-03-24T16:54:47Z</dcterms:created>
  <dcterms:modified xsi:type="dcterms:W3CDTF">2015-10-22T02:45:36Z</dcterms:modified>
  <cp:category/>
  <cp:version/>
  <cp:contentType/>
  <cp:contentStatus/>
</cp:coreProperties>
</file>