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<sst xmlns="http://schemas.openxmlformats.org/spreadsheetml/2006/main" count="784" uniqueCount="245">
  <si>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</si>
  <si>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</si>
  <si>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</si>
  <si>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</si>
  <si>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</si>
  <si>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</si>
  <si>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</si>
  <si>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</si>
  <si>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</si>
  <si>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</si>
  <si>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</si>
  <si>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</si>
  <si>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</si>
  <si>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</si>
  <si>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</si>
  <si>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</si>
  <si>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</si>
  <si>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</si>
  <si>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</si>
  <si>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</si>
  <si>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</si>
  <si>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</si>
  <si>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</si>
  <si>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</si>
  <si>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</si>
  <si>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</si>
  <si>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</si>
  <si>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</si>
  <si>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</si>
  <si>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</si>
  <si>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</si>
  <si>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</si>
  <si>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</si>
  <si>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</si>
  <si>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</si>
  <si>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</si>
  <si>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</si>
  <si>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</si>
  <si>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</si>
  <si>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</si>
  <si>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</si>
  <si>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</si>
  <si>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MALLAY</t>
  </si>
  <si>
    <t>OYON</t>
  </si>
  <si>
    <t>UCHUCCHACUA</t>
  </si>
  <si>
    <t>PASCO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</si>
  <si>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</si>
  <si>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</si>
  <si>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</si>
  <si>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</si>
  <si>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</si>
  <si>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</si>
  <si>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</si>
  <si>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</si>
  <si>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</si>
  <si>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</si>
  <si>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</si>
  <si>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</si>
  <si>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</si>
  <si>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</si>
  <si>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</si>
  <si>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</si>
  <si>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</si>
  <si>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</si>
  <si>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</si>
  <si>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</si>
  <si>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</si>
  <si>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</si>
  <si>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</si>
  <si>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</si>
  <si>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</si>
  <si>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</si>
  <si>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</si>
  <si>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</si>
  <si>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</si>
  <si>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</si>
  <si>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</si>
  <si>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</si>
  <si>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</si>
  <si>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</si>
  <si>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</si>
  <si>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</si>
  <si>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</si>
  <si>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</si>
  <si>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</si>
  <si>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</si>
  <si>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</si>
  <si>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</si>
  <si>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</si>
  <si>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</si>
  <si>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</si>
  <si>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</si>
  <si>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</si>
  <si>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</si>
  <si>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</si>
  <si>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</si>
  <si>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</si>
  <si>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</si>
  <si>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</si>
  <si>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</si>
  <si>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</si>
  <si>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</si>
  <si>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</si>
  <si>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</si>
  <si>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</si>
  <si>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</si>
  <si>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</si>
  <si>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</si>
  <si>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</si>
  <si>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</si>
  <si>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</si>
  <si>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</si>
  <si>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</si>
  <si>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</si>
  <si>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</si>
  <si>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</si>
  <si>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</si>
  <si>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</si>
  <si>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</si>
  <si>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</si>
  <si>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</si>
  <si>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</si>
  <si>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</si>
  <si>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</si>
  <si>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</si>
  <si>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</si>
  <si>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</si>
  <si>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</si>
  <si>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</si>
  <si>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</si>
  <si>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</si>
  <si>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</si>
  <si>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</si>
  <si>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</si>
  <si>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</si>
  <si>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</si>
  <si>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</si>
  <si>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</si>
  <si>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</si>
  <si>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</si>
  <si>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</si>
  <si>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</si>
  <si>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</si>
  <si>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</si>
  <si>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</si>
  <si>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</si>
  <si>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</si>
  <si>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</si>
  <si>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</si>
  <si>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</si>
  <si>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</si>
  <si>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</si>
  <si>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</si>
  <si>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</si>
  <si>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</si>
  <si>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</si>
  <si>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</si>
  <si>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</si>
  <si>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</si>
  <si>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</si>
  <si>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</si>
  <si>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</si>
  <si>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</si>
  <si>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</si>
  <si>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</si>
  <si>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</si>
  <si>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</si>
  <si>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</si>
  <si>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</si>
  <si>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</si>
  <si>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</si>
  <si>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</si>
  <si>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</si>
  <si>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</si>
  <si>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</si>
  <si>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</si>
  <si>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</si>
  <si>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</si>
  <si>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</si>
  <si>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</si>
  <si>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</si>
  <si>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</si>
  <si>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</si>
  <si>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</si>
  <si>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</si>
  <si>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</si>
  <si>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</si>
  <si>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</si>
  <si>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</si>
  <si>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</si>
  <si>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</si>
  <si>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</si>
  <si>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</si>
  <si>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</si>
  <si>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</si>
  <si>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</si>
  <si>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</si>
  <si>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COMPAÑIA MINERA ZELTA S.A.C.</t>
  </si>
  <si>
    <t>ZELTA</t>
  </si>
  <si>
    <t>MTZ S.A.C.</t>
  </si>
  <si>
    <t>SUCCHA</t>
  </si>
  <si>
    <t>REFINERÍA</t>
  </si>
  <si>
    <t>DOE RUN PERU S.R.L. EN LIQUIDACION EN MARCHA</t>
  </si>
  <si>
    <t>C.M.LA OROYA-REFINACION 1 Y 2</t>
  </si>
  <si>
    <t>LA OROYA</t>
  </si>
  <si>
    <t>REFINACIÓN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</si>
  <si>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</si>
  <si>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</si>
  <si>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</si>
  <si>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</si>
  <si>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</si>
  <si>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</si>
  <si>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</si>
  <si>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</si>
  <si>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</si>
  <si>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VRAVIA S.A.C.</t>
  </si>
  <si>
    <t>SAN LUISINO DOS</t>
  </si>
  <si>
    <t>CARLOS FERMIN FITZCARRALD</t>
  </si>
  <si>
    <t>SAN LUIS</t>
  </si>
  <si>
    <t>COMPAÑÍA DE MINAS BUENAVENTURA S.A.A.</t>
  </si>
  <si>
    <t>MINERA SANTA LUCIA G. S.A.C.</t>
  </si>
  <si>
    <t>AC AGREGADOS S.A.</t>
  </si>
  <si>
    <t>AREQUIPA-M</t>
  </si>
  <si>
    <t>SAN MIGUEL DE ACO</t>
  </si>
  <si>
    <t>COMPAÑIA MINERA MAXPALA S.A.C.</t>
  </si>
  <si>
    <t>MINERA CONDOR III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</si>
  <si>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</si>
  <si>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</si>
  <si>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</si>
  <si>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</si>
  <si>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</si>
  <si>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</si>
  <si>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PLANTA CONCENTRADORA MARIA MERCEDES S.A.C.</t>
  </si>
  <si>
    <t>ROBERTINA DOS</t>
  </si>
  <si>
    <t>PAUCARTAMBO</t>
  </si>
  <si>
    <t>SANTA CECILIA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</si>
  <si>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</si>
  <si>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</si>
  <si>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</si>
  <si>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</si>
  <si>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</si>
  <si>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</si>
  <si>
    <t>SANDRA Nº 105</t>
  </si>
  <si>
    <t>ACUMULACION ANIMON</t>
  </si>
  <si>
    <t>|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</si>
</sst>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191</v>
      </c>
    </row>
    <row r="2" ht="13.5" thickBot="1">
      <c r="A2" s="43"/>
    </row>
    <row r="3" spans="1:22" ht="13.5" thickBot="1">
      <c r="A3" s="30"/>
      <c r="I3" s="44">
        <v>2015</v>
      </c>
      <c r="J3" s="45"/>
      <c r="K3" s="45"/>
      <c r="L3" s="45"/>
      <c r="M3" s="45"/>
      <c r="N3" s="46"/>
      <c r="O3" s="44">
        <v>2014</v>
      </c>
      <c r="P3" s="45"/>
      <c r="Q3" s="45"/>
      <c r="R3" s="45"/>
      <c r="S3" s="45"/>
      <c r="T3" s="46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236</v>
      </c>
      <c r="L4" s="17" t="s">
        <v>12</v>
      </c>
      <c r="M4" s="17" t="s">
        <v>8</v>
      </c>
      <c r="N4" s="33" t="s">
        <v>237</v>
      </c>
      <c r="O4" s="32" t="s">
        <v>13</v>
      </c>
      <c r="P4" s="17" t="s">
        <v>14</v>
      </c>
      <c r="Q4" s="17" t="s">
        <v>236</v>
      </c>
      <c r="R4" s="17" t="s">
        <v>15</v>
      </c>
      <c r="S4" s="17" t="s">
        <v>16</v>
      </c>
      <c r="T4" s="33" t="s">
        <v>238</v>
      </c>
      <c r="U4" s="34" t="s">
        <v>239</v>
      </c>
      <c r="V4" s="33" t="s">
        <v>240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221</v>
      </c>
      <c r="E6" s="23" t="s">
        <v>222</v>
      </c>
      <c r="F6" s="23" t="s">
        <v>24</v>
      </c>
      <c r="G6" s="23" t="s">
        <v>122</v>
      </c>
      <c r="H6" s="26" t="s">
        <v>223</v>
      </c>
      <c r="I6" s="27">
        <v>284.875366</v>
      </c>
      <c r="J6" s="24">
        <v>18.16671</v>
      </c>
      <c r="K6" s="25">
        <v>303.042076</v>
      </c>
      <c r="L6" s="24">
        <v>445.491826</v>
      </c>
      <c r="M6" s="24">
        <v>34.012144</v>
      </c>
      <c r="N6" s="28">
        <v>479.50397</v>
      </c>
      <c r="O6" s="27">
        <v>0</v>
      </c>
      <c r="P6" s="24">
        <v>0</v>
      </c>
      <c r="Q6" s="25">
        <v>0</v>
      </c>
      <c r="R6" s="24">
        <v>145.497773</v>
      </c>
      <c r="S6" s="24">
        <v>7.190445</v>
      </c>
      <c r="T6" s="28">
        <v>152.688218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3.992004</v>
      </c>
      <c r="J7" s="24">
        <v>0.803624</v>
      </c>
      <c r="K7" s="25">
        <v>4.795628</v>
      </c>
      <c r="L7" s="24">
        <v>253.607808</v>
      </c>
      <c r="M7" s="24">
        <v>9.499256</v>
      </c>
      <c r="N7" s="28">
        <v>263.107064</v>
      </c>
      <c r="O7" s="27">
        <v>68.1804</v>
      </c>
      <c r="P7" s="24">
        <v>3.05349</v>
      </c>
      <c r="Q7" s="25">
        <v>71.23389</v>
      </c>
      <c r="R7" s="24">
        <v>177.480531</v>
      </c>
      <c r="S7" s="24">
        <v>14.775207</v>
      </c>
      <c r="T7" s="28">
        <v>192.255738</v>
      </c>
      <c r="U7" s="15">
        <f>+((K7/Q7)-1)*100</f>
        <v>-93.26777184286861</v>
      </c>
      <c r="V7" s="20">
        <f>+((N7/T7)-1)*100</f>
        <v>36.852645719213825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185</v>
      </c>
      <c r="F8" s="23" t="s">
        <v>29</v>
      </c>
      <c r="G8" s="23" t="s">
        <v>186</v>
      </c>
      <c r="H8" s="26" t="s">
        <v>187</v>
      </c>
      <c r="I8" s="27">
        <v>0</v>
      </c>
      <c r="J8" s="24">
        <v>109.331073</v>
      </c>
      <c r="K8" s="25">
        <v>109.331073</v>
      </c>
      <c r="L8" s="24">
        <v>0</v>
      </c>
      <c r="M8" s="24">
        <v>853.003703</v>
      </c>
      <c r="N8" s="28">
        <v>853.003703</v>
      </c>
      <c r="O8" s="27">
        <v>0</v>
      </c>
      <c r="P8" s="24">
        <v>4.6036</v>
      </c>
      <c r="Q8" s="25">
        <v>4.6036</v>
      </c>
      <c r="R8" s="24">
        <v>0</v>
      </c>
      <c r="S8" s="24">
        <v>39.058822</v>
      </c>
      <c r="T8" s="28">
        <v>39.058822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192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101.835074</v>
      </c>
      <c r="K9" s="25">
        <v>101.835074</v>
      </c>
      <c r="L9" s="24">
        <v>0</v>
      </c>
      <c r="M9" s="24">
        <v>734.429132</v>
      </c>
      <c r="N9" s="28">
        <v>734.429132</v>
      </c>
      <c r="O9" s="27">
        <v>0</v>
      </c>
      <c r="P9" s="24">
        <v>0</v>
      </c>
      <c r="Q9" s="25">
        <v>0</v>
      </c>
      <c r="R9" s="24">
        <v>0</v>
      </c>
      <c r="S9" s="24">
        <v>0</v>
      </c>
      <c r="T9" s="28">
        <v>0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187</v>
      </c>
      <c r="F10" s="23" t="s">
        <v>29</v>
      </c>
      <c r="G10" s="23" t="s">
        <v>186</v>
      </c>
      <c r="H10" s="26" t="s">
        <v>187</v>
      </c>
      <c r="I10" s="27">
        <v>0</v>
      </c>
      <c r="J10" s="24">
        <v>3.159396</v>
      </c>
      <c r="K10" s="25">
        <v>3.159396</v>
      </c>
      <c r="L10" s="24">
        <v>0</v>
      </c>
      <c r="M10" s="24">
        <v>3.661443</v>
      </c>
      <c r="N10" s="28">
        <v>3.661443</v>
      </c>
      <c r="O10" s="27">
        <v>0</v>
      </c>
      <c r="P10" s="24">
        <v>0</v>
      </c>
      <c r="Q10" s="25">
        <v>0</v>
      </c>
      <c r="R10" s="24">
        <v>0</v>
      </c>
      <c r="S10" s="24">
        <v>0</v>
      </c>
      <c r="T10" s="28">
        <v>0</v>
      </c>
      <c r="U10" s="14" t="s">
        <v>18</v>
      </c>
      <c r="V10" s="19" t="s">
        <v>244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28</v>
      </c>
      <c r="E11" s="23" t="s">
        <v>242</v>
      </c>
      <c r="F11" s="23" t="s">
        <v>30</v>
      </c>
      <c r="G11" s="23" t="s">
        <v>31</v>
      </c>
      <c r="H11" s="26" t="s">
        <v>31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0</v>
      </c>
      <c r="Q11" s="25">
        <v>0</v>
      </c>
      <c r="R11" s="24">
        <v>0</v>
      </c>
      <c r="S11" s="24">
        <v>229.0351</v>
      </c>
      <c r="T11" s="28">
        <v>229.0351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850.264517</v>
      </c>
      <c r="J12" s="24">
        <v>53.513387</v>
      </c>
      <c r="K12" s="25">
        <v>903.777904</v>
      </c>
      <c r="L12" s="24">
        <v>7398.724727</v>
      </c>
      <c r="M12" s="24">
        <v>530.200448</v>
      </c>
      <c r="N12" s="28">
        <v>7928.925175</v>
      </c>
      <c r="O12" s="27">
        <v>886.903128</v>
      </c>
      <c r="P12" s="24">
        <v>55.889129</v>
      </c>
      <c r="Q12" s="25">
        <v>942.792258</v>
      </c>
      <c r="R12" s="24">
        <v>8030.947937</v>
      </c>
      <c r="S12" s="24">
        <v>548.421337</v>
      </c>
      <c r="T12" s="28">
        <v>8579.369274</v>
      </c>
      <c r="U12" s="15">
        <f aca="true" t="shared" si="0" ref="U12:U75">+((K12/Q12)-1)*100</f>
        <v>-4.138170807932107</v>
      </c>
      <c r="V12" s="20">
        <f aca="true" t="shared" si="1" ref="V12:V75">+((N12/T12)-1)*100</f>
        <v>-7.581490879186048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219</v>
      </c>
      <c r="E13" s="23" t="s">
        <v>42</v>
      </c>
      <c r="F13" s="23" t="s">
        <v>39</v>
      </c>
      <c r="G13" s="23" t="s">
        <v>43</v>
      </c>
      <c r="H13" s="26" t="s">
        <v>43</v>
      </c>
      <c r="I13" s="27">
        <v>624.499686</v>
      </c>
      <c r="J13" s="24">
        <v>37.477232</v>
      </c>
      <c r="K13" s="25">
        <v>661.976918</v>
      </c>
      <c r="L13" s="24">
        <v>5302.245698</v>
      </c>
      <c r="M13" s="24">
        <v>320.373253</v>
      </c>
      <c r="N13" s="28">
        <v>5622.618951</v>
      </c>
      <c r="O13" s="27">
        <v>626.432581</v>
      </c>
      <c r="P13" s="24">
        <v>45.590016</v>
      </c>
      <c r="Q13" s="25">
        <v>672.022597</v>
      </c>
      <c r="R13" s="24">
        <v>5679.805607</v>
      </c>
      <c r="S13" s="24">
        <v>402.897074</v>
      </c>
      <c r="T13" s="28">
        <v>6082.702681</v>
      </c>
      <c r="U13" s="15">
        <f t="shared" si="0"/>
        <v>-1.494842442031763</v>
      </c>
      <c r="V13" s="20">
        <f t="shared" si="1"/>
        <v>-7.563804350278735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219</v>
      </c>
      <c r="E14" s="31" t="s">
        <v>44</v>
      </c>
      <c r="F14" s="23" t="s">
        <v>39</v>
      </c>
      <c r="G14" s="23" t="s">
        <v>43</v>
      </c>
      <c r="H14" s="26" t="s">
        <v>43</v>
      </c>
      <c r="I14" s="27">
        <v>0</v>
      </c>
      <c r="J14" s="24">
        <v>709.162495</v>
      </c>
      <c r="K14" s="25">
        <v>709.162495</v>
      </c>
      <c r="L14" s="24">
        <v>0</v>
      </c>
      <c r="M14" s="24">
        <v>5013.579075</v>
      </c>
      <c r="N14" s="28">
        <v>5013.579075</v>
      </c>
      <c r="O14" s="27">
        <v>0</v>
      </c>
      <c r="P14" s="24">
        <v>743.150385</v>
      </c>
      <c r="Q14" s="25">
        <v>743.150385</v>
      </c>
      <c r="R14" s="24">
        <v>0</v>
      </c>
      <c r="S14" s="24">
        <v>5388.343214</v>
      </c>
      <c r="T14" s="28">
        <v>5388.343214</v>
      </c>
      <c r="U14" s="15">
        <f t="shared" si="0"/>
        <v>-4.57348750482044</v>
      </c>
      <c r="V14" s="20">
        <f t="shared" si="1"/>
        <v>-6.955090351822579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219</v>
      </c>
      <c r="E15" s="31" t="s">
        <v>46</v>
      </c>
      <c r="F15" s="23" t="s">
        <v>32</v>
      </c>
      <c r="G15" s="23" t="s">
        <v>47</v>
      </c>
      <c r="H15" s="26" t="s">
        <v>48</v>
      </c>
      <c r="I15" s="27">
        <v>189.431242</v>
      </c>
      <c r="J15" s="24">
        <v>0</v>
      </c>
      <c r="K15" s="25">
        <v>189.431242</v>
      </c>
      <c r="L15" s="24">
        <v>1803.921229</v>
      </c>
      <c r="M15" s="24">
        <v>0</v>
      </c>
      <c r="N15" s="28">
        <v>1803.921229</v>
      </c>
      <c r="O15" s="27">
        <v>191.699495</v>
      </c>
      <c r="P15" s="24">
        <v>0</v>
      </c>
      <c r="Q15" s="25">
        <v>191.699495</v>
      </c>
      <c r="R15" s="24">
        <v>1834.478769</v>
      </c>
      <c r="S15" s="24">
        <v>0</v>
      </c>
      <c r="T15" s="28">
        <v>1834.478769</v>
      </c>
      <c r="U15" s="15">
        <f t="shared" si="0"/>
        <v>-1.1832336856182235</v>
      </c>
      <c r="V15" s="20">
        <f t="shared" si="1"/>
        <v>-1.6657341865372155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219</v>
      </c>
      <c r="E16" s="31" t="s">
        <v>49</v>
      </c>
      <c r="F16" s="23" t="s">
        <v>32</v>
      </c>
      <c r="G16" s="23" t="s">
        <v>47</v>
      </c>
      <c r="H16" s="26" t="s">
        <v>50</v>
      </c>
      <c r="I16" s="27">
        <v>0</v>
      </c>
      <c r="J16" s="24">
        <v>0</v>
      </c>
      <c r="K16" s="25">
        <v>0</v>
      </c>
      <c r="L16" s="24">
        <v>0</v>
      </c>
      <c r="M16" s="24">
        <v>0</v>
      </c>
      <c r="N16" s="28">
        <v>0</v>
      </c>
      <c r="O16" s="27">
        <v>0</v>
      </c>
      <c r="P16" s="24">
        <v>0</v>
      </c>
      <c r="Q16" s="25">
        <v>0</v>
      </c>
      <c r="R16" s="24">
        <v>181.910518</v>
      </c>
      <c r="S16" s="24">
        <v>6.836566</v>
      </c>
      <c r="T16" s="28">
        <v>188.747084</v>
      </c>
      <c r="U16" s="14" t="s">
        <v>18</v>
      </c>
      <c r="V16" s="19" t="s">
        <v>18</v>
      </c>
    </row>
    <row r="17" spans="1:22" ht="15">
      <c r="A17" s="22" t="s">
        <v>9</v>
      </c>
      <c r="B17" s="23" t="s">
        <v>51</v>
      </c>
      <c r="C17" s="23" t="s">
        <v>27</v>
      </c>
      <c r="D17" s="23" t="s">
        <v>219</v>
      </c>
      <c r="E17" s="23" t="s">
        <v>44</v>
      </c>
      <c r="F17" s="23" t="s">
        <v>39</v>
      </c>
      <c r="G17" s="23" t="s">
        <v>43</v>
      </c>
      <c r="H17" s="26" t="s">
        <v>43</v>
      </c>
      <c r="I17" s="27">
        <v>0</v>
      </c>
      <c r="J17" s="24">
        <v>0</v>
      </c>
      <c r="K17" s="25">
        <v>0</v>
      </c>
      <c r="L17" s="24">
        <v>0</v>
      </c>
      <c r="M17" s="24">
        <v>0</v>
      </c>
      <c r="N17" s="28">
        <v>0</v>
      </c>
      <c r="O17" s="27">
        <v>0</v>
      </c>
      <c r="P17" s="24">
        <v>0</v>
      </c>
      <c r="Q17" s="25">
        <v>0</v>
      </c>
      <c r="R17" s="24">
        <v>0</v>
      </c>
      <c r="S17" s="24">
        <v>141.716415</v>
      </c>
      <c r="T17" s="28">
        <v>141.716415</v>
      </c>
      <c r="U17" s="14" t="s">
        <v>18</v>
      </c>
      <c r="V17" s="19" t="s">
        <v>18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52</v>
      </c>
      <c r="E18" s="23" t="s">
        <v>53</v>
      </c>
      <c r="F18" s="23" t="s">
        <v>54</v>
      </c>
      <c r="G18" s="23" t="s">
        <v>55</v>
      </c>
      <c r="H18" s="26" t="s">
        <v>56</v>
      </c>
      <c r="I18" s="27">
        <v>475.184365</v>
      </c>
      <c r="J18" s="24">
        <v>3.388614</v>
      </c>
      <c r="K18" s="25">
        <v>478.572979</v>
      </c>
      <c r="L18" s="24">
        <v>3569.965528</v>
      </c>
      <c r="M18" s="24">
        <v>26.216742</v>
      </c>
      <c r="N18" s="28">
        <v>3596.18227</v>
      </c>
      <c r="O18" s="27">
        <v>409.77622</v>
      </c>
      <c r="P18" s="24">
        <v>7.431824</v>
      </c>
      <c r="Q18" s="25">
        <v>417.208044</v>
      </c>
      <c r="R18" s="24">
        <v>2047.751278</v>
      </c>
      <c r="S18" s="24">
        <v>110.528644</v>
      </c>
      <c r="T18" s="28">
        <v>2158.279922</v>
      </c>
      <c r="U18" s="15">
        <f t="shared" si="0"/>
        <v>14.708473597886806</v>
      </c>
      <c r="V18" s="20">
        <f t="shared" si="1"/>
        <v>66.62260688907986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52</v>
      </c>
      <c r="E19" s="23" t="s">
        <v>57</v>
      </c>
      <c r="F19" s="23" t="s">
        <v>54</v>
      </c>
      <c r="G19" s="23" t="s">
        <v>55</v>
      </c>
      <c r="H19" s="26" t="s">
        <v>56</v>
      </c>
      <c r="I19" s="27">
        <v>75.74568</v>
      </c>
      <c r="J19" s="24">
        <v>0.496227</v>
      </c>
      <c r="K19" s="25">
        <v>76.241907</v>
      </c>
      <c r="L19" s="24">
        <v>581.163039</v>
      </c>
      <c r="M19" s="24">
        <v>2.758306</v>
      </c>
      <c r="N19" s="28">
        <v>583.921345</v>
      </c>
      <c r="O19" s="27">
        <v>106.586046</v>
      </c>
      <c r="P19" s="24">
        <v>2.110822</v>
      </c>
      <c r="Q19" s="25">
        <v>108.696868</v>
      </c>
      <c r="R19" s="24">
        <v>652.922736</v>
      </c>
      <c r="S19" s="24">
        <v>53.168978</v>
      </c>
      <c r="T19" s="28">
        <v>706.091714</v>
      </c>
      <c r="U19" s="15">
        <f t="shared" si="0"/>
        <v>-29.85823013778097</v>
      </c>
      <c r="V19" s="20">
        <f t="shared" si="1"/>
        <v>-17.302337157861057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60</v>
      </c>
      <c r="E20" s="31" t="s">
        <v>61</v>
      </c>
      <c r="F20" s="23" t="s">
        <v>24</v>
      </c>
      <c r="G20" s="23" t="s">
        <v>62</v>
      </c>
      <c r="H20" s="26" t="s">
        <v>63</v>
      </c>
      <c r="I20" s="27">
        <v>1587.0419</v>
      </c>
      <c r="J20" s="24">
        <v>0</v>
      </c>
      <c r="K20" s="25">
        <v>1587.0419</v>
      </c>
      <c r="L20" s="24">
        <v>5522.2422</v>
      </c>
      <c r="M20" s="24">
        <v>0</v>
      </c>
      <c r="N20" s="28">
        <v>5522.2422</v>
      </c>
      <c r="O20" s="27">
        <v>400.4523</v>
      </c>
      <c r="P20" s="24">
        <v>0</v>
      </c>
      <c r="Q20" s="25">
        <v>400.4523</v>
      </c>
      <c r="R20" s="24">
        <v>4342.6293</v>
      </c>
      <c r="S20" s="24">
        <v>0</v>
      </c>
      <c r="T20" s="28">
        <v>4342.6293</v>
      </c>
      <c r="U20" s="14" t="s">
        <v>18</v>
      </c>
      <c r="V20" s="20">
        <f t="shared" si="1"/>
        <v>27.1635642489678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64</v>
      </c>
      <c r="E21" s="31" t="s">
        <v>65</v>
      </c>
      <c r="F21" s="23" t="s">
        <v>30</v>
      </c>
      <c r="G21" s="23" t="s">
        <v>66</v>
      </c>
      <c r="H21" s="26" t="s">
        <v>67</v>
      </c>
      <c r="I21" s="27">
        <v>0</v>
      </c>
      <c r="J21" s="24">
        <v>97.3024</v>
      </c>
      <c r="K21" s="25">
        <v>97.3024</v>
      </c>
      <c r="L21" s="24">
        <v>0</v>
      </c>
      <c r="M21" s="24">
        <v>830.108919</v>
      </c>
      <c r="N21" s="28">
        <v>830.108919</v>
      </c>
      <c r="O21" s="27">
        <v>0</v>
      </c>
      <c r="P21" s="24">
        <v>135.872211</v>
      </c>
      <c r="Q21" s="25">
        <v>135.872211</v>
      </c>
      <c r="R21" s="24">
        <v>0</v>
      </c>
      <c r="S21" s="24">
        <v>1000.724656</v>
      </c>
      <c r="T21" s="28">
        <v>1000.724656</v>
      </c>
      <c r="U21" s="15">
        <f t="shared" si="0"/>
        <v>-28.386828120431474</v>
      </c>
      <c r="V21" s="20">
        <f t="shared" si="1"/>
        <v>-17.04921888124239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69</v>
      </c>
      <c r="F22" s="23" t="s">
        <v>54</v>
      </c>
      <c r="G22" s="23" t="s">
        <v>55</v>
      </c>
      <c r="H22" s="26" t="s">
        <v>55</v>
      </c>
      <c r="I22" s="27">
        <v>149.211699</v>
      </c>
      <c r="J22" s="24">
        <v>48.446064</v>
      </c>
      <c r="K22" s="25">
        <v>197.657763</v>
      </c>
      <c r="L22" s="24">
        <v>1187.737867</v>
      </c>
      <c r="M22" s="24">
        <v>441.905915</v>
      </c>
      <c r="N22" s="28">
        <v>1629.643782</v>
      </c>
      <c r="O22" s="27">
        <v>261.363776</v>
      </c>
      <c r="P22" s="24">
        <v>41.697557</v>
      </c>
      <c r="Q22" s="25">
        <v>303.061333</v>
      </c>
      <c r="R22" s="24">
        <v>2031.531439</v>
      </c>
      <c r="S22" s="24">
        <v>354.484768</v>
      </c>
      <c r="T22" s="28">
        <v>2386.016207</v>
      </c>
      <c r="U22" s="15">
        <f t="shared" si="0"/>
        <v>-34.77961670550693</v>
      </c>
      <c r="V22" s="20">
        <f t="shared" si="1"/>
        <v>-31.70022159870434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68</v>
      </c>
      <c r="E23" s="31" t="s">
        <v>70</v>
      </c>
      <c r="F23" s="23" t="s">
        <v>54</v>
      </c>
      <c r="G23" s="23" t="s">
        <v>55</v>
      </c>
      <c r="H23" s="26" t="s">
        <v>70</v>
      </c>
      <c r="I23" s="27">
        <v>74.158656</v>
      </c>
      <c r="J23" s="24">
        <v>44.006042</v>
      </c>
      <c r="K23" s="25">
        <v>118.164698</v>
      </c>
      <c r="L23" s="24">
        <v>492.623152</v>
      </c>
      <c r="M23" s="24">
        <v>367.959092</v>
      </c>
      <c r="N23" s="28">
        <v>860.582244</v>
      </c>
      <c r="O23" s="27">
        <v>149.62193</v>
      </c>
      <c r="P23" s="24">
        <v>29.246038</v>
      </c>
      <c r="Q23" s="25">
        <v>178.867968</v>
      </c>
      <c r="R23" s="24">
        <v>1095.885657</v>
      </c>
      <c r="S23" s="24">
        <v>295.832765</v>
      </c>
      <c r="T23" s="28">
        <v>1391.718422</v>
      </c>
      <c r="U23" s="15">
        <f t="shared" si="0"/>
        <v>-33.93747392490085</v>
      </c>
      <c r="V23" s="20">
        <f t="shared" si="1"/>
        <v>-38.16405456764156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68</v>
      </c>
      <c r="E24" s="23" t="s">
        <v>71</v>
      </c>
      <c r="F24" s="23" t="s">
        <v>54</v>
      </c>
      <c r="G24" s="23" t="s">
        <v>55</v>
      </c>
      <c r="H24" s="26" t="s">
        <v>55</v>
      </c>
      <c r="I24" s="27">
        <v>76.530891</v>
      </c>
      <c r="J24" s="24">
        <v>36.382868</v>
      </c>
      <c r="K24" s="25">
        <v>112.913759</v>
      </c>
      <c r="L24" s="24">
        <v>463.104093</v>
      </c>
      <c r="M24" s="24">
        <v>280.716147</v>
      </c>
      <c r="N24" s="28">
        <v>743.82024</v>
      </c>
      <c r="O24" s="27">
        <v>109.69097</v>
      </c>
      <c r="P24" s="24">
        <v>20.759676</v>
      </c>
      <c r="Q24" s="25">
        <v>130.450646</v>
      </c>
      <c r="R24" s="24">
        <v>765.319554</v>
      </c>
      <c r="S24" s="24">
        <v>181.556533</v>
      </c>
      <c r="T24" s="28">
        <v>946.876087</v>
      </c>
      <c r="U24" s="15">
        <f t="shared" si="0"/>
        <v>-13.443311733389196</v>
      </c>
      <c r="V24" s="20">
        <f t="shared" si="1"/>
        <v>-21.444817309025566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72</v>
      </c>
      <c r="E25" s="31" t="s">
        <v>73</v>
      </c>
      <c r="F25" s="23" t="s">
        <v>45</v>
      </c>
      <c r="G25" s="23" t="s">
        <v>45</v>
      </c>
      <c r="H25" s="26" t="s">
        <v>74</v>
      </c>
      <c r="I25" s="27">
        <v>781.655974</v>
      </c>
      <c r="J25" s="24">
        <v>51.462148</v>
      </c>
      <c r="K25" s="25">
        <v>833.118122</v>
      </c>
      <c r="L25" s="24">
        <v>10048.13016</v>
      </c>
      <c r="M25" s="24">
        <v>596.410211</v>
      </c>
      <c r="N25" s="28">
        <v>10644.540371</v>
      </c>
      <c r="O25" s="27">
        <v>1063.222622</v>
      </c>
      <c r="P25" s="24">
        <v>81.086396</v>
      </c>
      <c r="Q25" s="25">
        <v>1144.309018</v>
      </c>
      <c r="R25" s="24">
        <v>8667.287102</v>
      </c>
      <c r="S25" s="24">
        <v>609.031222</v>
      </c>
      <c r="T25" s="28">
        <v>9276.318324</v>
      </c>
      <c r="U25" s="15">
        <f t="shared" si="0"/>
        <v>-27.194655561125703</v>
      </c>
      <c r="V25" s="20">
        <f t="shared" si="1"/>
        <v>14.749623710735428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75</v>
      </c>
      <c r="E26" s="31" t="s">
        <v>76</v>
      </c>
      <c r="F26" s="23" t="s">
        <v>54</v>
      </c>
      <c r="G26" s="23" t="s">
        <v>55</v>
      </c>
      <c r="H26" s="26" t="s">
        <v>55</v>
      </c>
      <c r="I26" s="27">
        <v>239.77692</v>
      </c>
      <c r="J26" s="24">
        <v>0</v>
      </c>
      <c r="K26" s="25">
        <v>239.77692</v>
      </c>
      <c r="L26" s="24">
        <v>4224.228373</v>
      </c>
      <c r="M26" s="24">
        <v>0</v>
      </c>
      <c r="N26" s="28">
        <v>4224.228373</v>
      </c>
      <c r="O26" s="27">
        <v>611.417611</v>
      </c>
      <c r="P26" s="24">
        <v>0</v>
      </c>
      <c r="Q26" s="25">
        <v>611.417611</v>
      </c>
      <c r="R26" s="24">
        <v>4675.310419</v>
      </c>
      <c r="S26" s="24">
        <v>0</v>
      </c>
      <c r="T26" s="28">
        <v>4675.310419</v>
      </c>
      <c r="U26" s="15">
        <f t="shared" si="0"/>
        <v>-60.78344560474231</v>
      </c>
      <c r="V26" s="20">
        <f t="shared" si="1"/>
        <v>-9.64817318154635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184</v>
      </c>
      <c r="E27" s="31" t="s">
        <v>77</v>
      </c>
      <c r="F27" s="23" t="s">
        <v>32</v>
      </c>
      <c r="G27" s="23" t="s">
        <v>32</v>
      </c>
      <c r="H27" s="26" t="s">
        <v>78</v>
      </c>
      <c r="I27" s="27">
        <v>0</v>
      </c>
      <c r="J27" s="24">
        <v>0</v>
      </c>
      <c r="K27" s="25">
        <v>0</v>
      </c>
      <c r="L27" s="24">
        <v>4171.647273</v>
      </c>
      <c r="M27" s="24">
        <v>366.212514</v>
      </c>
      <c r="N27" s="28">
        <v>4537.859787</v>
      </c>
      <c r="O27" s="27">
        <v>829.742094</v>
      </c>
      <c r="P27" s="24">
        <v>83.62035</v>
      </c>
      <c r="Q27" s="25">
        <v>913.362444</v>
      </c>
      <c r="R27" s="24">
        <v>7342.197049</v>
      </c>
      <c r="S27" s="24">
        <v>647.277034</v>
      </c>
      <c r="T27" s="28">
        <v>7989.474082</v>
      </c>
      <c r="U27" s="14" t="s">
        <v>18</v>
      </c>
      <c r="V27" s="20">
        <f t="shared" si="1"/>
        <v>-43.20202130421029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179</v>
      </c>
      <c r="E28" s="23" t="s">
        <v>180</v>
      </c>
      <c r="F28" s="23" t="s">
        <v>24</v>
      </c>
      <c r="G28" s="23" t="s">
        <v>58</v>
      </c>
      <c r="H28" s="26" t="s">
        <v>181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0</v>
      </c>
      <c r="P28" s="24">
        <v>0</v>
      </c>
      <c r="Q28" s="25">
        <v>0</v>
      </c>
      <c r="R28" s="24">
        <v>0</v>
      </c>
      <c r="S28" s="24">
        <v>72.6</v>
      </c>
      <c r="T28" s="28">
        <v>72.6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226</v>
      </c>
      <c r="E29" s="23" t="s">
        <v>77</v>
      </c>
      <c r="F29" s="23" t="s">
        <v>32</v>
      </c>
      <c r="G29" s="23" t="s">
        <v>32</v>
      </c>
      <c r="H29" s="26" t="s">
        <v>78</v>
      </c>
      <c r="I29" s="27">
        <v>960.450519</v>
      </c>
      <c r="J29" s="24">
        <v>88.968882</v>
      </c>
      <c r="K29" s="25">
        <v>1049.419401</v>
      </c>
      <c r="L29" s="24">
        <v>4107.656866</v>
      </c>
      <c r="M29" s="24">
        <v>452.030363</v>
      </c>
      <c r="N29" s="28">
        <v>4559.687229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21</v>
      </c>
      <c r="D30" s="23" t="s">
        <v>224</v>
      </c>
      <c r="E30" s="23" t="s">
        <v>225</v>
      </c>
      <c r="F30" s="23" t="s">
        <v>30</v>
      </c>
      <c r="G30" s="23" t="s">
        <v>31</v>
      </c>
      <c r="H30" s="26" t="s">
        <v>31</v>
      </c>
      <c r="I30" s="27">
        <v>0</v>
      </c>
      <c r="J30" s="24">
        <v>32.029488</v>
      </c>
      <c r="K30" s="25">
        <v>32.029488</v>
      </c>
      <c r="L30" s="24">
        <v>0</v>
      </c>
      <c r="M30" s="24">
        <v>134.611813</v>
      </c>
      <c r="N30" s="28">
        <v>134.611813</v>
      </c>
      <c r="O30" s="27">
        <v>0</v>
      </c>
      <c r="P30" s="24">
        <v>0</v>
      </c>
      <c r="Q30" s="25">
        <v>0</v>
      </c>
      <c r="R30" s="24">
        <v>0</v>
      </c>
      <c r="S30" s="24">
        <v>0</v>
      </c>
      <c r="T30" s="28">
        <v>0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209</v>
      </c>
      <c r="E31" s="23" t="s">
        <v>81</v>
      </c>
      <c r="F31" s="23" t="s">
        <v>82</v>
      </c>
      <c r="G31" s="23" t="s">
        <v>83</v>
      </c>
      <c r="H31" s="26" t="s">
        <v>84</v>
      </c>
      <c r="I31" s="27">
        <v>1146.997476</v>
      </c>
      <c r="J31" s="24">
        <v>187.464599</v>
      </c>
      <c r="K31" s="25">
        <v>1334.462075</v>
      </c>
      <c r="L31" s="24">
        <v>12112.314257</v>
      </c>
      <c r="M31" s="24">
        <v>1869.674987</v>
      </c>
      <c r="N31" s="28">
        <v>13981.989244</v>
      </c>
      <c r="O31" s="27">
        <v>1402.3415</v>
      </c>
      <c r="P31" s="24">
        <v>178.9452</v>
      </c>
      <c r="Q31" s="25">
        <v>1581.2867</v>
      </c>
      <c r="R31" s="24">
        <v>10670.486</v>
      </c>
      <c r="S31" s="24">
        <v>1749.6241</v>
      </c>
      <c r="T31" s="28">
        <v>12420.1101</v>
      </c>
      <c r="U31" s="15">
        <f t="shared" si="0"/>
        <v>-15.609100171398405</v>
      </c>
      <c r="V31" s="20">
        <f t="shared" si="1"/>
        <v>12.575404979703041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209</v>
      </c>
      <c r="E32" s="23" t="s">
        <v>79</v>
      </c>
      <c r="F32" s="23" t="s">
        <v>45</v>
      </c>
      <c r="G32" s="23" t="s">
        <v>45</v>
      </c>
      <c r="H32" s="26" t="s">
        <v>80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1594.97541</v>
      </c>
      <c r="P32" s="24">
        <v>124.83043</v>
      </c>
      <c r="Q32" s="25">
        <v>1719.80584</v>
      </c>
      <c r="R32" s="24">
        <v>11375.11604</v>
      </c>
      <c r="S32" s="24">
        <v>984.37303</v>
      </c>
      <c r="T32" s="28">
        <v>12359.48907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85</v>
      </c>
      <c r="E33" s="23" t="s">
        <v>86</v>
      </c>
      <c r="F33" s="23" t="s">
        <v>87</v>
      </c>
      <c r="G33" s="23" t="s">
        <v>88</v>
      </c>
      <c r="H33" s="26" t="s">
        <v>86</v>
      </c>
      <c r="I33" s="27">
        <v>52.150003</v>
      </c>
      <c r="J33" s="24">
        <v>32.687117</v>
      </c>
      <c r="K33" s="25">
        <v>84.83712</v>
      </c>
      <c r="L33" s="24">
        <v>535.230061</v>
      </c>
      <c r="M33" s="24">
        <v>351.972373</v>
      </c>
      <c r="N33" s="28">
        <v>887.202433</v>
      </c>
      <c r="O33" s="27">
        <v>83.108934</v>
      </c>
      <c r="P33" s="24">
        <v>40.344631</v>
      </c>
      <c r="Q33" s="25">
        <v>123.453565</v>
      </c>
      <c r="R33" s="24">
        <v>808.891872</v>
      </c>
      <c r="S33" s="24">
        <v>433.155323</v>
      </c>
      <c r="T33" s="28">
        <v>1242.047196</v>
      </c>
      <c r="U33" s="15">
        <f t="shared" si="0"/>
        <v>-31.280137596674507</v>
      </c>
      <c r="V33" s="20">
        <f t="shared" si="1"/>
        <v>-28.569346168388265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89</v>
      </c>
      <c r="E34" s="23" t="s">
        <v>90</v>
      </c>
      <c r="F34" s="23" t="s">
        <v>91</v>
      </c>
      <c r="G34" s="23" t="s">
        <v>92</v>
      </c>
      <c r="H34" s="26" t="s">
        <v>93</v>
      </c>
      <c r="I34" s="27">
        <v>1796.90409</v>
      </c>
      <c r="J34" s="24">
        <v>38.8639</v>
      </c>
      <c r="K34" s="25">
        <v>1835.76799</v>
      </c>
      <c r="L34" s="24">
        <v>14311.80198</v>
      </c>
      <c r="M34" s="24">
        <v>350.32727</v>
      </c>
      <c r="N34" s="28">
        <v>14662.12925</v>
      </c>
      <c r="O34" s="27">
        <v>1456.362819</v>
      </c>
      <c r="P34" s="24">
        <v>50.894812</v>
      </c>
      <c r="Q34" s="25">
        <v>1507.257631</v>
      </c>
      <c r="R34" s="24">
        <v>7574.118109</v>
      </c>
      <c r="S34" s="24">
        <v>353.555842</v>
      </c>
      <c r="T34" s="28">
        <v>7927.673951</v>
      </c>
      <c r="U34" s="15">
        <f t="shared" si="0"/>
        <v>21.795236079318947</v>
      </c>
      <c r="V34" s="20">
        <f t="shared" si="1"/>
        <v>84.94869164177108</v>
      </c>
    </row>
    <row r="35" spans="1:22" ht="15">
      <c r="A35" s="22" t="s">
        <v>9</v>
      </c>
      <c r="B35" s="23" t="s">
        <v>20</v>
      </c>
      <c r="C35" s="23" t="s">
        <v>21</v>
      </c>
      <c r="D35" s="23" t="s">
        <v>227</v>
      </c>
      <c r="E35" s="23" t="s">
        <v>228</v>
      </c>
      <c r="F35" s="23" t="s">
        <v>87</v>
      </c>
      <c r="G35" s="23" t="s">
        <v>229</v>
      </c>
      <c r="H35" s="26" t="s">
        <v>230</v>
      </c>
      <c r="I35" s="27">
        <v>0</v>
      </c>
      <c r="J35" s="24">
        <v>0</v>
      </c>
      <c r="K35" s="25">
        <v>0</v>
      </c>
      <c r="L35" s="24">
        <v>0</v>
      </c>
      <c r="M35" s="24">
        <v>0</v>
      </c>
      <c r="N35" s="28">
        <v>0</v>
      </c>
      <c r="O35" s="27">
        <v>0</v>
      </c>
      <c r="P35" s="24">
        <v>2.9232</v>
      </c>
      <c r="Q35" s="25">
        <v>2.9232</v>
      </c>
      <c r="R35" s="24">
        <v>0</v>
      </c>
      <c r="S35" s="24">
        <v>3.8592</v>
      </c>
      <c r="T35" s="28">
        <v>3.8592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94</v>
      </c>
      <c r="E36" s="23" t="s">
        <v>95</v>
      </c>
      <c r="F36" s="23" t="s">
        <v>54</v>
      </c>
      <c r="G36" s="23" t="s">
        <v>96</v>
      </c>
      <c r="H36" s="26" t="s">
        <v>97</v>
      </c>
      <c r="I36" s="27">
        <v>67.715024</v>
      </c>
      <c r="J36" s="24">
        <v>27.6528</v>
      </c>
      <c r="K36" s="25">
        <v>95.367824</v>
      </c>
      <c r="L36" s="24">
        <v>483.296728</v>
      </c>
      <c r="M36" s="24">
        <v>187.811351</v>
      </c>
      <c r="N36" s="28">
        <v>671.108079</v>
      </c>
      <c r="O36" s="27">
        <v>48.500082</v>
      </c>
      <c r="P36" s="24">
        <v>13.904022</v>
      </c>
      <c r="Q36" s="25">
        <v>62.404104</v>
      </c>
      <c r="R36" s="24">
        <v>437.674414</v>
      </c>
      <c r="S36" s="24">
        <v>117.892647</v>
      </c>
      <c r="T36" s="28">
        <v>555.567061</v>
      </c>
      <c r="U36" s="15">
        <f t="shared" si="0"/>
        <v>52.823000230882265</v>
      </c>
      <c r="V36" s="20">
        <f t="shared" si="1"/>
        <v>20.796952539272297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94</v>
      </c>
      <c r="E37" s="31" t="s">
        <v>98</v>
      </c>
      <c r="F37" s="23" t="s">
        <v>54</v>
      </c>
      <c r="G37" s="23" t="s">
        <v>96</v>
      </c>
      <c r="H37" s="26" t="s">
        <v>99</v>
      </c>
      <c r="I37" s="27">
        <v>0</v>
      </c>
      <c r="J37" s="24">
        <v>0</v>
      </c>
      <c r="K37" s="25">
        <v>0</v>
      </c>
      <c r="L37" s="24">
        <v>2.137246</v>
      </c>
      <c r="M37" s="24">
        <v>1.157818</v>
      </c>
      <c r="N37" s="28">
        <v>3.295064</v>
      </c>
      <c r="O37" s="27">
        <v>0</v>
      </c>
      <c r="P37" s="24">
        <v>0</v>
      </c>
      <c r="Q37" s="25">
        <v>0</v>
      </c>
      <c r="R37" s="24">
        <v>0</v>
      </c>
      <c r="S37" s="24">
        <v>0</v>
      </c>
      <c r="T37" s="28">
        <v>0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100</v>
      </c>
      <c r="E38" s="23" t="s">
        <v>101</v>
      </c>
      <c r="F38" s="23" t="s">
        <v>39</v>
      </c>
      <c r="G38" s="23" t="s">
        <v>102</v>
      </c>
      <c r="H38" s="26" t="s">
        <v>103</v>
      </c>
      <c r="I38" s="27">
        <v>0</v>
      </c>
      <c r="J38" s="24">
        <v>0</v>
      </c>
      <c r="K38" s="25">
        <v>0</v>
      </c>
      <c r="L38" s="24">
        <v>766.511227</v>
      </c>
      <c r="M38" s="24">
        <v>74.523386</v>
      </c>
      <c r="N38" s="28">
        <v>841.034613</v>
      </c>
      <c r="O38" s="27">
        <v>80.772918</v>
      </c>
      <c r="P38" s="24">
        <v>6.114656</v>
      </c>
      <c r="Q38" s="25">
        <v>86.887574</v>
      </c>
      <c r="R38" s="24">
        <v>693.883417</v>
      </c>
      <c r="S38" s="24">
        <v>67.120005</v>
      </c>
      <c r="T38" s="28">
        <v>761.003422</v>
      </c>
      <c r="U38" s="14" t="s">
        <v>18</v>
      </c>
      <c r="V38" s="20">
        <f t="shared" si="1"/>
        <v>10.516534970325008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100</v>
      </c>
      <c r="E39" s="23" t="s">
        <v>231</v>
      </c>
      <c r="F39" s="23" t="s">
        <v>39</v>
      </c>
      <c r="G39" s="23" t="s">
        <v>102</v>
      </c>
      <c r="H39" s="26" t="s">
        <v>103</v>
      </c>
      <c r="I39" s="27">
        <v>75.845904</v>
      </c>
      <c r="J39" s="24">
        <v>8.584298</v>
      </c>
      <c r="K39" s="25">
        <v>84.430202</v>
      </c>
      <c r="L39" s="24">
        <v>209.156744</v>
      </c>
      <c r="M39" s="24">
        <v>24.000658</v>
      </c>
      <c r="N39" s="28">
        <v>233.157402</v>
      </c>
      <c r="O39" s="27">
        <v>0</v>
      </c>
      <c r="P39" s="24">
        <v>0</v>
      </c>
      <c r="Q39" s="25">
        <v>0</v>
      </c>
      <c r="R39" s="24">
        <v>0</v>
      </c>
      <c r="S39" s="24">
        <v>0</v>
      </c>
      <c r="T39" s="28">
        <v>0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104</v>
      </c>
      <c r="E40" s="23" t="s">
        <v>105</v>
      </c>
      <c r="F40" s="23" t="s">
        <v>24</v>
      </c>
      <c r="G40" s="23" t="s">
        <v>106</v>
      </c>
      <c r="H40" s="26" t="s">
        <v>107</v>
      </c>
      <c r="I40" s="27">
        <v>235.106</v>
      </c>
      <c r="J40" s="24">
        <v>78.128</v>
      </c>
      <c r="K40" s="25">
        <v>313.234</v>
      </c>
      <c r="L40" s="24">
        <v>2920.89</v>
      </c>
      <c r="M40" s="24">
        <v>973.6015</v>
      </c>
      <c r="N40" s="28">
        <v>3894.4915</v>
      </c>
      <c r="O40" s="27">
        <v>628.95</v>
      </c>
      <c r="P40" s="24">
        <v>121.7467</v>
      </c>
      <c r="Q40" s="25">
        <v>750.6967</v>
      </c>
      <c r="R40" s="24">
        <v>4018.731</v>
      </c>
      <c r="S40" s="24">
        <v>862.1324</v>
      </c>
      <c r="T40" s="28">
        <v>4880.8634</v>
      </c>
      <c r="U40" s="15">
        <f t="shared" si="0"/>
        <v>-58.27422712794661</v>
      </c>
      <c r="V40" s="20">
        <f t="shared" si="1"/>
        <v>-20.208963438722748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104</v>
      </c>
      <c r="E41" s="23" t="s">
        <v>108</v>
      </c>
      <c r="F41" s="23" t="s">
        <v>24</v>
      </c>
      <c r="G41" s="23" t="s">
        <v>106</v>
      </c>
      <c r="H41" s="26" t="s">
        <v>107</v>
      </c>
      <c r="I41" s="27">
        <v>115.67</v>
      </c>
      <c r="J41" s="24">
        <v>38.5784</v>
      </c>
      <c r="K41" s="25">
        <v>154.2484</v>
      </c>
      <c r="L41" s="24">
        <v>897.271</v>
      </c>
      <c r="M41" s="24">
        <v>299.273</v>
      </c>
      <c r="N41" s="28">
        <v>1196.544</v>
      </c>
      <c r="O41" s="27">
        <v>20.366</v>
      </c>
      <c r="P41" s="24">
        <v>4.0148</v>
      </c>
      <c r="Q41" s="25">
        <v>24.3808</v>
      </c>
      <c r="R41" s="24">
        <v>1157.791</v>
      </c>
      <c r="S41" s="24">
        <v>258.6131</v>
      </c>
      <c r="T41" s="28">
        <v>1416.4041</v>
      </c>
      <c r="U41" s="14" t="s">
        <v>18</v>
      </c>
      <c r="V41" s="20">
        <f t="shared" si="1"/>
        <v>-15.522413412951842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197</v>
      </c>
      <c r="E42" s="23" t="s">
        <v>198</v>
      </c>
      <c r="F42" s="23" t="s">
        <v>45</v>
      </c>
      <c r="G42" s="23" t="s">
        <v>45</v>
      </c>
      <c r="H42" s="26" t="s">
        <v>133</v>
      </c>
      <c r="I42" s="27">
        <v>0</v>
      </c>
      <c r="J42" s="24">
        <v>0</v>
      </c>
      <c r="K42" s="25">
        <v>0</v>
      </c>
      <c r="L42" s="24">
        <v>78.93</v>
      </c>
      <c r="M42" s="24">
        <v>0</v>
      </c>
      <c r="N42" s="28">
        <v>78.93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109</v>
      </c>
      <c r="E43" s="23" t="s">
        <v>182</v>
      </c>
      <c r="F43" s="23" t="s">
        <v>111</v>
      </c>
      <c r="G43" s="23" t="s">
        <v>112</v>
      </c>
      <c r="H43" s="26" t="s">
        <v>183</v>
      </c>
      <c r="I43" s="27">
        <v>115.965186</v>
      </c>
      <c r="J43" s="24">
        <v>6.328559</v>
      </c>
      <c r="K43" s="25">
        <v>122.293744</v>
      </c>
      <c r="L43" s="24">
        <v>1826.755752</v>
      </c>
      <c r="M43" s="24">
        <v>54.107901</v>
      </c>
      <c r="N43" s="28">
        <v>1880.863654</v>
      </c>
      <c r="O43" s="27">
        <v>0</v>
      </c>
      <c r="P43" s="24">
        <v>0</v>
      </c>
      <c r="Q43" s="25">
        <v>0</v>
      </c>
      <c r="R43" s="24">
        <v>113.6493</v>
      </c>
      <c r="S43" s="24">
        <v>4.7144</v>
      </c>
      <c r="T43" s="28">
        <v>118.3637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109</v>
      </c>
      <c r="E44" s="23" t="s">
        <v>110</v>
      </c>
      <c r="F44" s="23" t="s">
        <v>111</v>
      </c>
      <c r="G44" s="23" t="s">
        <v>112</v>
      </c>
      <c r="H44" s="26" t="s">
        <v>113</v>
      </c>
      <c r="I44" s="27">
        <v>0</v>
      </c>
      <c r="J44" s="24">
        <v>0</v>
      </c>
      <c r="K44" s="25">
        <v>0</v>
      </c>
      <c r="L44" s="24">
        <v>28.176181</v>
      </c>
      <c r="M44" s="24">
        <v>3.333364</v>
      </c>
      <c r="N44" s="28">
        <v>31.509546</v>
      </c>
      <c r="O44" s="27">
        <v>71.553834</v>
      </c>
      <c r="P44" s="24">
        <v>14.135238</v>
      </c>
      <c r="Q44" s="25">
        <v>85.689072</v>
      </c>
      <c r="R44" s="24">
        <v>723.060256</v>
      </c>
      <c r="S44" s="24">
        <v>167.934754</v>
      </c>
      <c r="T44" s="28">
        <v>890.99501</v>
      </c>
      <c r="U44" s="14" t="s">
        <v>18</v>
      </c>
      <c r="V44" s="20">
        <f t="shared" si="1"/>
        <v>-96.46355527849701</v>
      </c>
    </row>
    <row r="45" spans="1:22" ht="15">
      <c r="A45" s="22" t="s">
        <v>9</v>
      </c>
      <c r="B45" s="23" t="s">
        <v>20</v>
      </c>
      <c r="C45" s="23" t="s">
        <v>21</v>
      </c>
      <c r="D45" s="23" t="s">
        <v>114</v>
      </c>
      <c r="E45" s="23" t="s">
        <v>115</v>
      </c>
      <c r="F45" s="23" t="s">
        <v>24</v>
      </c>
      <c r="G45" s="23" t="s">
        <v>116</v>
      </c>
      <c r="H45" s="26" t="s">
        <v>117</v>
      </c>
      <c r="I45" s="27">
        <v>0</v>
      </c>
      <c r="J45" s="24">
        <v>0</v>
      </c>
      <c r="K45" s="25">
        <v>0</v>
      </c>
      <c r="L45" s="24">
        <v>0</v>
      </c>
      <c r="M45" s="24">
        <v>0</v>
      </c>
      <c r="N45" s="28">
        <v>0</v>
      </c>
      <c r="O45" s="27">
        <v>2.788</v>
      </c>
      <c r="P45" s="24">
        <v>0.2332</v>
      </c>
      <c r="Q45" s="25">
        <v>3.0212</v>
      </c>
      <c r="R45" s="24">
        <v>23.1572</v>
      </c>
      <c r="S45" s="24">
        <v>2.420269</v>
      </c>
      <c r="T45" s="28">
        <v>25.577469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118</v>
      </c>
      <c r="E46" s="31" t="s">
        <v>119</v>
      </c>
      <c r="F46" s="23" t="s">
        <v>32</v>
      </c>
      <c r="G46" s="23" t="s">
        <v>33</v>
      </c>
      <c r="H46" s="26" t="s">
        <v>33</v>
      </c>
      <c r="I46" s="27">
        <v>0</v>
      </c>
      <c r="J46" s="24">
        <v>0</v>
      </c>
      <c r="K46" s="25">
        <v>0</v>
      </c>
      <c r="L46" s="24">
        <v>671.854963</v>
      </c>
      <c r="M46" s="24">
        <v>66.280916</v>
      </c>
      <c r="N46" s="28">
        <v>738.135879</v>
      </c>
      <c r="O46" s="27">
        <v>273.673938</v>
      </c>
      <c r="P46" s="24">
        <v>25.336044</v>
      </c>
      <c r="Q46" s="25">
        <v>299.009982</v>
      </c>
      <c r="R46" s="24">
        <v>1269.008607</v>
      </c>
      <c r="S46" s="24">
        <v>207.795549</v>
      </c>
      <c r="T46" s="28">
        <v>1476.804156</v>
      </c>
      <c r="U46" s="14" t="s">
        <v>18</v>
      </c>
      <c r="V46" s="20">
        <f t="shared" si="1"/>
        <v>-50.01802534201427</v>
      </c>
    </row>
    <row r="47" spans="1:22" ht="15">
      <c r="A47" s="22" t="s">
        <v>9</v>
      </c>
      <c r="B47" s="23" t="s">
        <v>20</v>
      </c>
      <c r="C47" s="23" t="s">
        <v>21</v>
      </c>
      <c r="D47" s="23" t="s">
        <v>120</v>
      </c>
      <c r="E47" s="23" t="s">
        <v>121</v>
      </c>
      <c r="F47" s="23" t="s">
        <v>24</v>
      </c>
      <c r="G47" s="23" t="s">
        <v>122</v>
      </c>
      <c r="H47" s="26" t="s">
        <v>123</v>
      </c>
      <c r="I47" s="27">
        <v>137.6484</v>
      </c>
      <c r="J47" s="24">
        <v>4.7616</v>
      </c>
      <c r="K47" s="25">
        <v>142.41</v>
      </c>
      <c r="L47" s="24">
        <v>307.645791</v>
      </c>
      <c r="M47" s="24">
        <v>8.456047</v>
      </c>
      <c r="N47" s="28">
        <v>316.101838</v>
      </c>
      <c r="O47" s="27">
        <v>141.43185</v>
      </c>
      <c r="P47" s="24">
        <v>1.76895</v>
      </c>
      <c r="Q47" s="25">
        <v>143.2008</v>
      </c>
      <c r="R47" s="24">
        <v>1409.300619</v>
      </c>
      <c r="S47" s="24">
        <v>28.447029</v>
      </c>
      <c r="T47" s="28">
        <v>1437.747648</v>
      </c>
      <c r="U47" s="15">
        <f t="shared" si="0"/>
        <v>-0.5522315517790366</v>
      </c>
      <c r="V47" s="20">
        <f t="shared" si="1"/>
        <v>-78.01409458469864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124</v>
      </c>
      <c r="E48" s="23" t="s">
        <v>125</v>
      </c>
      <c r="F48" s="23" t="s">
        <v>24</v>
      </c>
      <c r="G48" s="23" t="s">
        <v>126</v>
      </c>
      <c r="H48" s="26" t="s">
        <v>127</v>
      </c>
      <c r="I48" s="27">
        <v>0</v>
      </c>
      <c r="J48" s="24">
        <v>0</v>
      </c>
      <c r="K48" s="25">
        <v>0</v>
      </c>
      <c r="L48" s="24">
        <v>0</v>
      </c>
      <c r="M48" s="24">
        <v>0</v>
      </c>
      <c r="N48" s="28">
        <v>0</v>
      </c>
      <c r="O48" s="27">
        <v>0</v>
      </c>
      <c r="P48" s="24">
        <v>0</v>
      </c>
      <c r="Q48" s="25">
        <v>0</v>
      </c>
      <c r="R48" s="24">
        <v>0</v>
      </c>
      <c r="S48" s="24">
        <v>5.255805</v>
      </c>
      <c r="T48" s="28">
        <v>5.255805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128</v>
      </c>
      <c r="E49" s="23" t="s">
        <v>207</v>
      </c>
      <c r="F49" s="23" t="s">
        <v>45</v>
      </c>
      <c r="G49" s="23" t="s">
        <v>45</v>
      </c>
      <c r="H49" s="26" t="s">
        <v>130</v>
      </c>
      <c r="I49" s="27">
        <v>491.167714</v>
      </c>
      <c r="J49" s="24">
        <v>48.682475</v>
      </c>
      <c r="K49" s="25">
        <v>539.850188</v>
      </c>
      <c r="L49" s="24">
        <v>2784.564846</v>
      </c>
      <c r="M49" s="24">
        <v>201.764272</v>
      </c>
      <c r="N49" s="28">
        <v>2986.329118</v>
      </c>
      <c r="O49" s="27">
        <v>0</v>
      </c>
      <c r="P49" s="24">
        <v>0</v>
      </c>
      <c r="Q49" s="25">
        <v>0</v>
      </c>
      <c r="R49" s="24">
        <v>0</v>
      </c>
      <c r="S49" s="24">
        <v>0</v>
      </c>
      <c r="T49" s="28">
        <v>0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128</v>
      </c>
      <c r="E50" s="23" t="s">
        <v>129</v>
      </c>
      <c r="F50" s="23" t="s">
        <v>45</v>
      </c>
      <c r="G50" s="23" t="s">
        <v>45</v>
      </c>
      <c r="H50" s="26" t="s">
        <v>130</v>
      </c>
      <c r="I50" s="27">
        <v>0</v>
      </c>
      <c r="J50" s="24">
        <v>0</v>
      </c>
      <c r="K50" s="25">
        <v>0</v>
      </c>
      <c r="L50" s="24">
        <v>1154.59633</v>
      </c>
      <c r="M50" s="24">
        <v>67.930711</v>
      </c>
      <c r="N50" s="28">
        <v>1222.527041</v>
      </c>
      <c r="O50" s="27">
        <v>367.77399</v>
      </c>
      <c r="P50" s="24">
        <v>56.377137</v>
      </c>
      <c r="Q50" s="25">
        <v>424.151127</v>
      </c>
      <c r="R50" s="24">
        <v>4373.697667</v>
      </c>
      <c r="S50" s="24">
        <v>397.474779</v>
      </c>
      <c r="T50" s="28">
        <v>4771.172446</v>
      </c>
      <c r="U50" s="14" t="s">
        <v>18</v>
      </c>
      <c r="V50" s="20">
        <f t="shared" si="1"/>
        <v>-74.37680036015198</v>
      </c>
    </row>
    <row r="51" spans="1:22" ht="15">
      <c r="A51" s="22" t="s">
        <v>9</v>
      </c>
      <c r="B51" s="23" t="s">
        <v>51</v>
      </c>
      <c r="C51" s="23" t="s">
        <v>27</v>
      </c>
      <c r="D51" s="23" t="s">
        <v>128</v>
      </c>
      <c r="E51" s="23" t="s">
        <v>129</v>
      </c>
      <c r="F51" s="23" t="s">
        <v>45</v>
      </c>
      <c r="G51" s="23" t="s">
        <v>45</v>
      </c>
      <c r="H51" s="26" t="s">
        <v>130</v>
      </c>
      <c r="I51" s="27">
        <v>0</v>
      </c>
      <c r="J51" s="24">
        <v>0</v>
      </c>
      <c r="K51" s="25">
        <v>0</v>
      </c>
      <c r="L51" s="24">
        <v>0</v>
      </c>
      <c r="M51" s="24">
        <v>0.014018</v>
      </c>
      <c r="N51" s="28">
        <v>0.014018</v>
      </c>
      <c r="O51" s="27">
        <v>0</v>
      </c>
      <c r="P51" s="24">
        <v>0.003252</v>
      </c>
      <c r="Q51" s="25">
        <v>0.003252</v>
      </c>
      <c r="R51" s="24">
        <v>0</v>
      </c>
      <c r="S51" s="24">
        <v>0.003252</v>
      </c>
      <c r="T51" s="28">
        <v>0.003252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51</v>
      </c>
      <c r="C52" s="23" t="s">
        <v>27</v>
      </c>
      <c r="D52" s="23" t="s">
        <v>128</v>
      </c>
      <c r="E52" s="23" t="s">
        <v>207</v>
      </c>
      <c r="F52" s="23" t="s">
        <v>45</v>
      </c>
      <c r="G52" s="23" t="s">
        <v>45</v>
      </c>
      <c r="H52" s="26" t="s">
        <v>130</v>
      </c>
      <c r="I52" s="27">
        <v>0</v>
      </c>
      <c r="J52" s="24">
        <v>0</v>
      </c>
      <c r="K52" s="25">
        <v>0</v>
      </c>
      <c r="L52" s="24">
        <v>0</v>
      </c>
      <c r="M52" s="24">
        <v>0.011043</v>
      </c>
      <c r="N52" s="28">
        <v>0.011043</v>
      </c>
      <c r="O52" s="27">
        <v>0</v>
      </c>
      <c r="P52" s="24">
        <v>0</v>
      </c>
      <c r="Q52" s="25">
        <v>0</v>
      </c>
      <c r="R52" s="24">
        <v>0</v>
      </c>
      <c r="S52" s="24">
        <v>0</v>
      </c>
      <c r="T52" s="28">
        <v>0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131</v>
      </c>
      <c r="E53" s="23" t="s">
        <v>132</v>
      </c>
      <c r="F53" s="23" t="s">
        <v>45</v>
      </c>
      <c r="G53" s="23" t="s">
        <v>45</v>
      </c>
      <c r="H53" s="26" t="s">
        <v>133</v>
      </c>
      <c r="I53" s="27">
        <v>258.250517</v>
      </c>
      <c r="J53" s="24">
        <v>15.03206</v>
      </c>
      <c r="K53" s="25">
        <v>273.282577</v>
      </c>
      <c r="L53" s="24">
        <v>12720.431756</v>
      </c>
      <c r="M53" s="24">
        <v>906.448883</v>
      </c>
      <c r="N53" s="28">
        <v>13626.880639</v>
      </c>
      <c r="O53" s="27">
        <v>1974.530802</v>
      </c>
      <c r="P53" s="24">
        <v>150.286522</v>
      </c>
      <c r="Q53" s="25">
        <v>2124.817324</v>
      </c>
      <c r="R53" s="24">
        <v>19331.888462</v>
      </c>
      <c r="S53" s="24">
        <v>1350.431391</v>
      </c>
      <c r="T53" s="28">
        <v>20682.319853</v>
      </c>
      <c r="U53" s="15">
        <f t="shared" si="0"/>
        <v>-87.13853779742621</v>
      </c>
      <c r="V53" s="20">
        <f t="shared" si="1"/>
        <v>-34.11338410848819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131</v>
      </c>
      <c r="E54" s="23" t="s">
        <v>243</v>
      </c>
      <c r="F54" s="23" t="s">
        <v>45</v>
      </c>
      <c r="G54" s="23" t="s">
        <v>45</v>
      </c>
      <c r="H54" s="26" t="s">
        <v>133</v>
      </c>
      <c r="I54" s="27">
        <v>1696.688336</v>
      </c>
      <c r="J54" s="24">
        <v>123.007054</v>
      </c>
      <c r="K54" s="25">
        <v>1819.69539</v>
      </c>
      <c r="L54" s="24">
        <v>5529.083672</v>
      </c>
      <c r="M54" s="24">
        <v>393.181448</v>
      </c>
      <c r="N54" s="28">
        <v>5922.26512</v>
      </c>
      <c r="O54" s="27">
        <v>0</v>
      </c>
      <c r="P54" s="24">
        <v>0</v>
      </c>
      <c r="Q54" s="25">
        <v>0</v>
      </c>
      <c r="R54" s="24">
        <v>0</v>
      </c>
      <c r="S54" s="24">
        <v>0</v>
      </c>
      <c r="T54" s="28">
        <v>0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134</v>
      </c>
      <c r="E55" s="23" t="s">
        <v>135</v>
      </c>
      <c r="F55" s="23" t="s">
        <v>39</v>
      </c>
      <c r="G55" s="23" t="s">
        <v>40</v>
      </c>
      <c r="H55" s="26" t="s">
        <v>136</v>
      </c>
      <c r="I55" s="27">
        <v>0</v>
      </c>
      <c r="J55" s="24">
        <v>753.5242</v>
      </c>
      <c r="K55" s="25">
        <v>753.5242</v>
      </c>
      <c r="L55" s="24">
        <v>0</v>
      </c>
      <c r="M55" s="24">
        <v>6694.6277</v>
      </c>
      <c r="N55" s="28">
        <v>6694.6277</v>
      </c>
      <c r="O55" s="27">
        <v>0</v>
      </c>
      <c r="P55" s="24">
        <v>747.4201</v>
      </c>
      <c r="Q55" s="25">
        <v>747.4201</v>
      </c>
      <c r="R55" s="24">
        <v>2432.2555</v>
      </c>
      <c r="S55" s="24">
        <v>3999.8046</v>
      </c>
      <c r="T55" s="28">
        <v>6432.0601</v>
      </c>
      <c r="U55" s="15">
        <f t="shared" si="0"/>
        <v>0.8166893023080268</v>
      </c>
      <c r="V55" s="20">
        <f t="shared" si="1"/>
        <v>4.08216956803622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134</v>
      </c>
      <c r="E56" s="23" t="s">
        <v>137</v>
      </c>
      <c r="F56" s="23" t="s">
        <v>39</v>
      </c>
      <c r="G56" s="23" t="s">
        <v>43</v>
      </c>
      <c r="H56" s="26" t="s">
        <v>43</v>
      </c>
      <c r="I56" s="27">
        <v>282.767571</v>
      </c>
      <c r="J56" s="24">
        <v>362.673452</v>
      </c>
      <c r="K56" s="25">
        <v>645.441023</v>
      </c>
      <c r="L56" s="24">
        <v>2662.782572</v>
      </c>
      <c r="M56" s="24">
        <v>2071.117293</v>
      </c>
      <c r="N56" s="28">
        <v>4733.899865</v>
      </c>
      <c r="O56" s="27">
        <v>156.5892</v>
      </c>
      <c r="P56" s="24">
        <v>373.3788</v>
      </c>
      <c r="Q56" s="25">
        <v>529.968</v>
      </c>
      <c r="R56" s="24">
        <v>1418.471014</v>
      </c>
      <c r="S56" s="24">
        <v>1869.9857</v>
      </c>
      <c r="T56" s="28">
        <v>3288.456714</v>
      </c>
      <c r="U56" s="15">
        <f t="shared" si="0"/>
        <v>21.788678373033843</v>
      </c>
      <c r="V56" s="20">
        <f t="shared" si="1"/>
        <v>43.95506089060841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134</v>
      </c>
      <c r="E57" s="23" t="s">
        <v>138</v>
      </c>
      <c r="F57" s="23" t="s">
        <v>39</v>
      </c>
      <c r="G57" s="23" t="s">
        <v>40</v>
      </c>
      <c r="H57" s="26" t="s">
        <v>136</v>
      </c>
      <c r="I57" s="27">
        <v>0</v>
      </c>
      <c r="J57" s="24">
        <v>32.3202</v>
      </c>
      <c r="K57" s="25">
        <v>32.3202</v>
      </c>
      <c r="L57" s="24">
        <v>0</v>
      </c>
      <c r="M57" s="24">
        <v>296.4371</v>
      </c>
      <c r="N57" s="28">
        <v>296.4371</v>
      </c>
      <c r="O57" s="27">
        <v>0</v>
      </c>
      <c r="P57" s="24">
        <v>81.5398</v>
      </c>
      <c r="Q57" s="25">
        <v>81.5398</v>
      </c>
      <c r="R57" s="24">
        <v>31.9231</v>
      </c>
      <c r="S57" s="24">
        <v>326.8626</v>
      </c>
      <c r="T57" s="28">
        <v>358.7857</v>
      </c>
      <c r="U57" s="15">
        <f t="shared" si="0"/>
        <v>-60.36266951844376</v>
      </c>
      <c r="V57" s="20">
        <f t="shared" si="1"/>
        <v>-17.377671406636342</v>
      </c>
    </row>
    <row r="58" spans="1:22" ht="15">
      <c r="A58" s="22" t="s">
        <v>9</v>
      </c>
      <c r="B58" s="23" t="s">
        <v>20</v>
      </c>
      <c r="C58" s="23" t="s">
        <v>21</v>
      </c>
      <c r="D58" s="23" t="s">
        <v>140</v>
      </c>
      <c r="E58" s="23" t="s">
        <v>141</v>
      </c>
      <c r="F58" s="23" t="s">
        <v>24</v>
      </c>
      <c r="G58" s="23" t="s">
        <v>58</v>
      </c>
      <c r="H58" s="26" t="s">
        <v>59</v>
      </c>
      <c r="I58" s="27">
        <v>56.91</v>
      </c>
      <c r="J58" s="24">
        <v>0</v>
      </c>
      <c r="K58" s="25">
        <v>56.91</v>
      </c>
      <c r="L58" s="24">
        <v>238.5073</v>
      </c>
      <c r="M58" s="24">
        <v>0</v>
      </c>
      <c r="N58" s="28">
        <v>238.5073</v>
      </c>
      <c r="O58" s="27">
        <v>50.832</v>
      </c>
      <c r="P58" s="24">
        <v>0</v>
      </c>
      <c r="Q58" s="25">
        <v>50.832</v>
      </c>
      <c r="R58" s="24">
        <v>346.553565</v>
      </c>
      <c r="S58" s="24">
        <v>0</v>
      </c>
      <c r="T58" s="28">
        <v>346.553565</v>
      </c>
      <c r="U58" s="15">
        <f t="shared" si="0"/>
        <v>11.957034938621325</v>
      </c>
      <c r="V58" s="20">
        <f t="shared" si="1"/>
        <v>-31.177363591686035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190</v>
      </c>
      <c r="E59" s="23" t="s">
        <v>79</v>
      </c>
      <c r="F59" s="23" t="s">
        <v>45</v>
      </c>
      <c r="G59" s="23" t="s">
        <v>45</v>
      </c>
      <c r="H59" s="26" t="s">
        <v>80</v>
      </c>
      <c r="I59" s="27">
        <v>1412.74962</v>
      </c>
      <c r="J59" s="24">
        <v>121.93588</v>
      </c>
      <c r="K59" s="25">
        <v>1534.6855</v>
      </c>
      <c r="L59" s="24">
        <v>11537.494771</v>
      </c>
      <c r="M59" s="24">
        <v>1084.238525</v>
      </c>
      <c r="N59" s="28">
        <v>12621.733296</v>
      </c>
      <c r="O59" s="27">
        <v>0</v>
      </c>
      <c r="P59" s="24">
        <v>0</v>
      </c>
      <c r="Q59" s="25">
        <v>0</v>
      </c>
      <c r="R59" s="24">
        <v>0</v>
      </c>
      <c r="S59" s="24">
        <v>0</v>
      </c>
      <c r="T59" s="28">
        <v>0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142</v>
      </c>
      <c r="E60" s="23" t="s">
        <v>143</v>
      </c>
      <c r="F60" s="23" t="s">
        <v>30</v>
      </c>
      <c r="G60" s="23" t="s">
        <v>31</v>
      </c>
      <c r="H60" s="26" t="s">
        <v>31</v>
      </c>
      <c r="I60" s="27">
        <v>1019.211426</v>
      </c>
      <c r="J60" s="24">
        <v>7.285711</v>
      </c>
      <c r="K60" s="25">
        <v>1026.497137</v>
      </c>
      <c r="L60" s="24">
        <v>7018.653279</v>
      </c>
      <c r="M60" s="24">
        <v>50.823724</v>
      </c>
      <c r="N60" s="28">
        <v>7069.477003</v>
      </c>
      <c r="O60" s="27">
        <v>625.272378</v>
      </c>
      <c r="P60" s="24">
        <v>5.621535</v>
      </c>
      <c r="Q60" s="25">
        <v>630.893913</v>
      </c>
      <c r="R60" s="24">
        <v>5470.299482</v>
      </c>
      <c r="S60" s="24">
        <v>35.879126</v>
      </c>
      <c r="T60" s="28">
        <v>5506.178608</v>
      </c>
      <c r="U60" s="15">
        <f t="shared" si="0"/>
        <v>62.70518954903914</v>
      </c>
      <c r="V60" s="20">
        <f t="shared" si="1"/>
        <v>28.39171240701606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144</v>
      </c>
      <c r="E61" s="23" t="s">
        <v>145</v>
      </c>
      <c r="F61" s="23" t="s">
        <v>39</v>
      </c>
      <c r="G61" s="23" t="s">
        <v>146</v>
      </c>
      <c r="H61" s="26" t="s">
        <v>146</v>
      </c>
      <c r="I61" s="27">
        <v>299.386592</v>
      </c>
      <c r="J61" s="24">
        <v>100.24743</v>
      </c>
      <c r="K61" s="25">
        <v>399.634022</v>
      </c>
      <c r="L61" s="24">
        <v>2875.959506</v>
      </c>
      <c r="M61" s="24">
        <v>825.472938</v>
      </c>
      <c r="N61" s="28">
        <v>3701.432443</v>
      </c>
      <c r="O61" s="27">
        <v>324.645545</v>
      </c>
      <c r="P61" s="24">
        <v>100.713869</v>
      </c>
      <c r="Q61" s="25">
        <v>425.359414</v>
      </c>
      <c r="R61" s="24">
        <v>2216.830566</v>
      </c>
      <c r="S61" s="24">
        <v>674.477839</v>
      </c>
      <c r="T61" s="28">
        <v>2891.308405</v>
      </c>
      <c r="U61" s="15">
        <f t="shared" si="0"/>
        <v>-6.047918807787333</v>
      </c>
      <c r="V61" s="20">
        <f t="shared" si="1"/>
        <v>28.01928831248286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188</v>
      </c>
      <c r="E62" s="23" t="s">
        <v>189</v>
      </c>
      <c r="F62" s="23" t="s">
        <v>24</v>
      </c>
      <c r="G62" s="23" t="s">
        <v>106</v>
      </c>
      <c r="H62" s="26" t="s">
        <v>139</v>
      </c>
      <c r="I62" s="27">
        <v>0</v>
      </c>
      <c r="J62" s="24">
        <v>0</v>
      </c>
      <c r="K62" s="25">
        <v>0</v>
      </c>
      <c r="L62" s="24">
        <v>41.18</v>
      </c>
      <c r="M62" s="24">
        <v>3.45</v>
      </c>
      <c r="N62" s="28">
        <v>44.63</v>
      </c>
      <c r="O62" s="27">
        <v>0</v>
      </c>
      <c r="P62" s="24">
        <v>0</v>
      </c>
      <c r="Q62" s="25">
        <v>0</v>
      </c>
      <c r="R62" s="24">
        <v>0</v>
      </c>
      <c r="S62" s="24">
        <v>0</v>
      </c>
      <c r="T62" s="28">
        <v>0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147</v>
      </c>
      <c r="E63" s="23" t="s">
        <v>148</v>
      </c>
      <c r="F63" s="23" t="s">
        <v>24</v>
      </c>
      <c r="G63" s="23" t="s">
        <v>25</v>
      </c>
      <c r="H63" s="26" t="s">
        <v>26</v>
      </c>
      <c r="I63" s="27">
        <v>33.354495</v>
      </c>
      <c r="J63" s="24">
        <v>0.825715</v>
      </c>
      <c r="K63" s="25">
        <v>34.18021</v>
      </c>
      <c r="L63" s="24">
        <v>381.588835</v>
      </c>
      <c r="M63" s="24">
        <v>17.668974</v>
      </c>
      <c r="N63" s="28">
        <v>399.257809</v>
      </c>
      <c r="O63" s="27">
        <v>104.2958</v>
      </c>
      <c r="P63" s="24">
        <v>5.538745</v>
      </c>
      <c r="Q63" s="25">
        <v>109.834545</v>
      </c>
      <c r="R63" s="24">
        <v>761.077506</v>
      </c>
      <c r="S63" s="24">
        <v>42.129806</v>
      </c>
      <c r="T63" s="28">
        <v>803.207312</v>
      </c>
      <c r="U63" s="15">
        <f t="shared" si="0"/>
        <v>-68.88027350593569</v>
      </c>
      <c r="V63" s="20">
        <f t="shared" si="1"/>
        <v>-50.29205996570907</v>
      </c>
    </row>
    <row r="64" spans="1:22" ht="15">
      <c r="A64" s="22" t="s">
        <v>9</v>
      </c>
      <c r="B64" s="23" t="s">
        <v>20</v>
      </c>
      <c r="C64" s="23" t="s">
        <v>21</v>
      </c>
      <c r="D64" s="23" t="s">
        <v>220</v>
      </c>
      <c r="E64" s="23" t="s">
        <v>149</v>
      </c>
      <c r="F64" s="23" t="s">
        <v>24</v>
      </c>
      <c r="G64" s="23" t="s">
        <v>122</v>
      </c>
      <c r="H64" s="26" t="s">
        <v>123</v>
      </c>
      <c r="I64" s="27">
        <v>0</v>
      </c>
      <c r="J64" s="24">
        <v>0</v>
      </c>
      <c r="K64" s="25">
        <v>0</v>
      </c>
      <c r="L64" s="24">
        <v>487.411651</v>
      </c>
      <c r="M64" s="24">
        <v>0</v>
      </c>
      <c r="N64" s="28">
        <v>487.411651</v>
      </c>
      <c r="O64" s="27">
        <v>293.055611</v>
      </c>
      <c r="P64" s="24">
        <v>0</v>
      </c>
      <c r="Q64" s="25">
        <v>293.055611</v>
      </c>
      <c r="R64" s="24">
        <v>1759.819536</v>
      </c>
      <c r="S64" s="24">
        <v>70.78018</v>
      </c>
      <c r="T64" s="28">
        <v>1830.599716</v>
      </c>
      <c r="U64" s="14" t="s">
        <v>18</v>
      </c>
      <c r="V64" s="20">
        <f t="shared" si="1"/>
        <v>-73.3742091873022</v>
      </c>
    </row>
    <row r="65" spans="1:22" ht="15">
      <c r="A65" s="22" t="s">
        <v>9</v>
      </c>
      <c r="B65" s="23" t="s">
        <v>20</v>
      </c>
      <c r="C65" s="23" t="s">
        <v>21</v>
      </c>
      <c r="D65" s="23" t="s">
        <v>199</v>
      </c>
      <c r="E65" s="23" t="s">
        <v>25</v>
      </c>
      <c r="F65" s="23" t="s">
        <v>24</v>
      </c>
      <c r="G65" s="23" t="s">
        <v>25</v>
      </c>
      <c r="H65" s="26" t="s">
        <v>200</v>
      </c>
      <c r="I65" s="27">
        <v>0</v>
      </c>
      <c r="J65" s="24">
        <v>0</v>
      </c>
      <c r="K65" s="25">
        <v>0</v>
      </c>
      <c r="L65" s="24">
        <v>140.4</v>
      </c>
      <c r="M65" s="24">
        <v>0</v>
      </c>
      <c r="N65" s="28">
        <v>140.4</v>
      </c>
      <c r="O65" s="27">
        <v>0</v>
      </c>
      <c r="P65" s="24">
        <v>0</v>
      </c>
      <c r="Q65" s="25">
        <v>0</v>
      </c>
      <c r="R65" s="24">
        <v>76.9545</v>
      </c>
      <c r="S65" s="24">
        <v>0</v>
      </c>
      <c r="T65" s="28">
        <v>76.9545</v>
      </c>
      <c r="U65" s="14" t="s">
        <v>18</v>
      </c>
      <c r="V65" s="20">
        <f t="shared" si="1"/>
        <v>82.44547102508626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150</v>
      </c>
      <c r="E66" s="23" t="s">
        <v>151</v>
      </c>
      <c r="F66" s="23" t="s">
        <v>24</v>
      </c>
      <c r="G66" s="23" t="s">
        <v>62</v>
      </c>
      <c r="H66" s="26" t="s">
        <v>152</v>
      </c>
      <c r="I66" s="27">
        <v>81.85335</v>
      </c>
      <c r="J66" s="24">
        <v>41.076345</v>
      </c>
      <c r="K66" s="25">
        <v>122.929695</v>
      </c>
      <c r="L66" s="24">
        <v>604.625705</v>
      </c>
      <c r="M66" s="24">
        <v>301.118584</v>
      </c>
      <c r="N66" s="28">
        <v>905.744289</v>
      </c>
      <c r="O66" s="27">
        <v>38.624781</v>
      </c>
      <c r="P66" s="24">
        <v>34.660025</v>
      </c>
      <c r="Q66" s="25">
        <v>73.284806</v>
      </c>
      <c r="R66" s="24">
        <v>212.548944</v>
      </c>
      <c r="S66" s="24">
        <v>212.620086</v>
      </c>
      <c r="T66" s="28">
        <v>425.16903</v>
      </c>
      <c r="U66" s="15">
        <f t="shared" si="0"/>
        <v>67.74240352086079</v>
      </c>
      <c r="V66" s="20"/>
    </row>
    <row r="67" spans="1:22" ht="15">
      <c r="A67" s="22" t="s">
        <v>9</v>
      </c>
      <c r="B67" s="23" t="s">
        <v>20</v>
      </c>
      <c r="C67" s="23" t="s">
        <v>27</v>
      </c>
      <c r="D67" s="23" t="s">
        <v>153</v>
      </c>
      <c r="E67" s="23" t="s">
        <v>154</v>
      </c>
      <c r="F67" s="23" t="s">
        <v>39</v>
      </c>
      <c r="G67" s="23" t="s">
        <v>40</v>
      </c>
      <c r="H67" s="26" t="s">
        <v>41</v>
      </c>
      <c r="I67" s="27">
        <v>0</v>
      </c>
      <c r="J67" s="24">
        <v>0</v>
      </c>
      <c r="K67" s="25">
        <v>0</v>
      </c>
      <c r="L67" s="24">
        <v>0</v>
      </c>
      <c r="M67" s="24">
        <v>0</v>
      </c>
      <c r="N67" s="28">
        <v>0</v>
      </c>
      <c r="O67" s="27">
        <v>0</v>
      </c>
      <c r="P67" s="24">
        <v>0.758016</v>
      </c>
      <c r="Q67" s="25">
        <v>0.758016</v>
      </c>
      <c r="R67" s="24">
        <v>8.475574</v>
      </c>
      <c r="S67" s="24">
        <v>21.914266</v>
      </c>
      <c r="T67" s="28">
        <v>30.38984</v>
      </c>
      <c r="U67" s="14" t="s">
        <v>18</v>
      </c>
      <c r="V67" s="19" t="s">
        <v>18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155</v>
      </c>
      <c r="E68" s="23" t="s">
        <v>156</v>
      </c>
      <c r="F68" s="23" t="s">
        <v>45</v>
      </c>
      <c r="G68" s="23" t="s">
        <v>45</v>
      </c>
      <c r="H68" s="26" t="s">
        <v>133</v>
      </c>
      <c r="I68" s="27">
        <v>598.159897</v>
      </c>
      <c r="J68" s="24">
        <v>120.623385</v>
      </c>
      <c r="K68" s="25">
        <v>718.783281</v>
      </c>
      <c r="L68" s="24">
        <v>5095.731591</v>
      </c>
      <c r="M68" s="24">
        <v>1242.754183</v>
      </c>
      <c r="N68" s="28">
        <v>6338.485774</v>
      </c>
      <c r="O68" s="27">
        <v>380.758963</v>
      </c>
      <c r="P68" s="24">
        <v>150.067668</v>
      </c>
      <c r="Q68" s="25">
        <v>530.826631</v>
      </c>
      <c r="R68" s="24">
        <v>4506.131499</v>
      </c>
      <c r="S68" s="24">
        <v>1234.809651</v>
      </c>
      <c r="T68" s="28">
        <v>5740.94115</v>
      </c>
      <c r="U68" s="15">
        <f t="shared" si="0"/>
        <v>35.40829322106862</v>
      </c>
      <c r="V68" s="20">
        <f t="shared" si="1"/>
        <v>10.408478477435711</v>
      </c>
    </row>
    <row r="69" spans="1:22" ht="15">
      <c r="A69" s="22" t="s">
        <v>9</v>
      </c>
      <c r="B69" s="23" t="s">
        <v>20</v>
      </c>
      <c r="C69" s="23" t="s">
        <v>21</v>
      </c>
      <c r="D69" s="23" t="s">
        <v>210</v>
      </c>
      <c r="E69" s="23" t="s">
        <v>211</v>
      </c>
      <c r="F69" s="23" t="s">
        <v>54</v>
      </c>
      <c r="G69" s="23" t="s">
        <v>55</v>
      </c>
      <c r="H69" s="26" t="s">
        <v>212</v>
      </c>
      <c r="I69" s="27">
        <v>0</v>
      </c>
      <c r="J69" s="24">
        <v>0</v>
      </c>
      <c r="K69" s="25">
        <v>0</v>
      </c>
      <c r="L69" s="24">
        <v>0</v>
      </c>
      <c r="M69" s="24">
        <v>0</v>
      </c>
      <c r="N69" s="28">
        <v>0</v>
      </c>
      <c r="O69" s="27">
        <v>0</v>
      </c>
      <c r="P69" s="24">
        <v>0</v>
      </c>
      <c r="Q69" s="25">
        <v>0</v>
      </c>
      <c r="R69" s="24">
        <v>0</v>
      </c>
      <c r="S69" s="24">
        <v>0.6567</v>
      </c>
      <c r="T69" s="28">
        <v>0.6567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232</v>
      </c>
      <c r="E70" s="23" t="s">
        <v>233</v>
      </c>
      <c r="F70" s="23" t="s">
        <v>45</v>
      </c>
      <c r="G70" s="23" t="s">
        <v>45</v>
      </c>
      <c r="H70" s="26" t="s">
        <v>234</v>
      </c>
      <c r="I70" s="27">
        <v>0</v>
      </c>
      <c r="J70" s="24">
        <v>0</v>
      </c>
      <c r="K70" s="25">
        <v>0</v>
      </c>
      <c r="L70" s="24">
        <v>37.05</v>
      </c>
      <c r="M70" s="24">
        <v>0</v>
      </c>
      <c r="N70" s="28">
        <v>37.05</v>
      </c>
      <c r="O70" s="27">
        <v>0</v>
      </c>
      <c r="P70" s="24">
        <v>0</v>
      </c>
      <c r="Q70" s="25">
        <v>0</v>
      </c>
      <c r="R70" s="24">
        <v>0</v>
      </c>
      <c r="S70" s="24">
        <v>0</v>
      </c>
      <c r="T70" s="28">
        <v>0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157</v>
      </c>
      <c r="E71" s="23" t="s">
        <v>158</v>
      </c>
      <c r="F71" s="23" t="s">
        <v>32</v>
      </c>
      <c r="G71" s="23" t="s">
        <v>32</v>
      </c>
      <c r="H71" s="26" t="s">
        <v>159</v>
      </c>
      <c r="I71" s="27">
        <v>63.95113</v>
      </c>
      <c r="J71" s="24">
        <v>0.743436</v>
      </c>
      <c r="K71" s="25">
        <v>64.694566</v>
      </c>
      <c r="L71" s="24">
        <v>387.804091</v>
      </c>
      <c r="M71" s="24">
        <v>6.513311</v>
      </c>
      <c r="N71" s="28">
        <v>394.317402</v>
      </c>
      <c r="O71" s="27">
        <v>66.62085</v>
      </c>
      <c r="P71" s="24">
        <v>1.19837</v>
      </c>
      <c r="Q71" s="25">
        <v>67.81922</v>
      </c>
      <c r="R71" s="24">
        <v>351.42255</v>
      </c>
      <c r="S71" s="24">
        <v>9.578949</v>
      </c>
      <c r="T71" s="28">
        <v>361.001499</v>
      </c>
      <c r="U71" s="15">
        <f t="shared" si="0"/>
        <v>-4.607328129105593</v>
      </c>
      <c r="V71" s="20">
        <f t="shared" si="1"/>
        <v>9.228743673443862</v>
      </c>
    </row>
    <row r="72" spans="1:22" ht="15">
      <c r="A72" s="22" t="s">
        <v>9</v>
      </c>
      <c r="B72" s="23" t="s">
        <v>20</v>
      </c>
      <c r="C72" s="23" t="s">
        <v>21</v>
      </c>
      <c r="D72" s="23" t="s">
        <v>160</v>
      </c>
      <c r="E72" s="23" t="s">
        <v>161</v>
      </c>
      <c r="F72" s="23" t="s">
        <v>39</v>
      </c>
      <c r="G72" s="23" t="s">
        <v>162</v>
      </c>
      <c r="H72" s="26" t="s">
        <v>162</v>
      </c>
      <c r="I72" s="27">
        <v>0</v>
      </c>
      <c r="J72" s="24">
        <v>0</v>
      </c>
      <c r="K72" s="25">
        <v>0</v>
      </c>
      <c r="L72" s="24">
        <v>0</v>
      </c>
      <c r="M72" s="24">
        <v>0</v>
      </c>
      <c r="N72" s="28">
        <v>0</v>
      </c>
      <c r="O72" s="27">
        <v>0</v>
      </c>
      <c r="P72" s="24">
        <v>0</v>
      </c>
      <c r="Q72" s="25">
        <v>0</v>
      </c>
      <c r="R72" s="24">
        <v>71.44</v>
      </c>
      <c r="S72" s="24">
        <v>0</v>
      </c>
      <c r="T72" s="28">
        <v>71.44</v>
      </c>
      <c r="U72" s="14" t="s">
        <v>18</v>
      </c>
      <c r="V72" s="19" t="s">
        <v>18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163</v>
      </c>
      <c r="E73" s="23" t="s">
        <v>164</v>
      </c>
      <c r="F73" s="23" t="s">
        <v>54</v>
      </c>
      <c r="G73" s="23" t="s">
        <v>55</v>
      </c>
      <c r="H73" s="26" t="s">
        <v>70</v>
      </c>
      <c r="I73" s="27">
        <v>117.712935</v>
      </c>
      <c r="J73" s="24">
        <v>34.113457</v>
      </c>
      <c r="K73" s="25">
        <v>151.826392</v>
      </c>
      <c r="L73" s="24">
        <v>1213.288514</v>
      </c>
      <c r="M73" s="24">
        <v>364.80934</v>
      </c>
      <c r="N73" s="28">
        <v>1578.097854</v>
      </c>
      <c r="O73" s="27">
        <v>115.755691</v>
      </c>
      <c r="P73" s="24">
        <v>30.450788</v>
      </c>
      <c r="Q73" s="25">
        <v>146.206479</v>
      </c>
      <c r="R73" s="24">
        <v>1052.23211</v>
      </c>
      <c r="S73" s="24">
        <v>294.115992</v>
      </c>
      <c r="T73" s="28">
        <v>1346.348102</v>
      </c>
      <c r="U73" s="15">
        <f t="shared" si="0"/>
        <v>3.843819397360626</v>
      </c>
      <c r="V73" s="20">
        <f t="shared" si="1"/>
        <v>17.213211921622353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165</v>
      </c>
      <c r="E74" s="23" t="s">
        <v>166</v>
      </c>
      <c r="F74" s="23" t="s">
        <v>39</v>
      </c>
      <c r="G74" s="23" t="s">
        <v>102</v>
      </c>
      <c r="H74" s="26" t="s">
        <v>103</v>
      </c>
      <c r="I74" s="27">
        <v>1151.24944</v>
      </c>
      <c r="J74" s="24">
        <v>18.95306</v>
      </c>
      <c r="K74" s="25">
        <v>1170.202501</v>
      </c>
      <c r="L74" s="24">
        <v>14794.773058</v>
      </c>
      <c r="M74" s="24">
        <v>414.814157</v>
      </c>
      <c r="N74" s="28">
        <v>15209.587215</v>
      </c>
      <c r="O74" s="27">
        <v>1869.05591</v>
      </c>
      <c r="P74" s="24">
        <v>81.279023</v>
      </c>
      <c r="Q74" s="25">
        <v>1950.334933</v>
      </c>
      <c r="R74" s="24">
        <v>15960.873822</v>
      </c>
      <c r="S74" s="24">
        <v>544.170809</v>
      </c>
      <c r="T74" s="28">
        <v>16505.044631</v>
      </c>
      <c r="U74" s="15">
        <f t="shared" si="0"/>
        <v>-39.99992097767549</v>
      </c>
      <c r="V74" s="20">
        <f t="shared" si="1"/>
        <v>-7.848857394586228</v>
      </c>
    </row>
    <row r="75" spans="1:22" ht="15">
      <c r="A75" s="22" t="s">
        <v>9</v>
      </c>
      <c r="B75" s="23" t="s">
        <v>20</v>
      </c>
      <c r="C75" s="23" t="s">
        <v>21</v>
      </c>
      <c r="D75" s="23" t="s">
        <v>208</v>
      </c>
      <c r="E75" s="23" t="s">
        <v>139</v>
      </c>
      <c r="F75" s="23" t="s">
        <v>24</v>
      </c>
      <c r="G75" s="23" t="s">
        <v>106</v>
      </c>
      <c r="H75" s="26" t="s">
        <v>139</v>
      </c>
      <c r="I75" s="27">
        <v>0</v>
      </c>
      <c r="J75" s="24">
        <v>5.67</v>
      </c>
      <c r="K75" s="25">
        <v>5.67</v>
      </c>
      <c r="L75" s="24">
        <v>0</v>
      </c>
      <c r="M75" s="24">
        <v>33.374</v>
      </c>
      <c r="N75" s="28">
        <v>33.374</v>
      </c>
      <c r="O75" s="27">
        <v>0</v>
      </c>
      <c r="P75" s="24">
        <v>9.344</v>
      </c>
      <c r="Q75" s="25">
        <v>9.344</v>
      </c>
      <c r="R75" s="24">
        <v>0</v>
      </c>
      <c r="S75" s="24">
        <v>32.049738</v>
      </c>
      <c r="T75" s="28">
        <v>32.049738</v>
      </c>
      <c r="U75" s="15">
        <f t="shared" si="0"/>
        <v>-39.319349315068486</v>
      </c>
      <c r="V75" s="20">
        <f t="shared" si="1"/>
        <v>4.131896491634368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167</v>
      </c>
      <c r="E76" s="23" t="s">
        <v>168</v>
      </c>
      <c r="F76" s="23" t="s">
        <v>45</v>
      </c>
      <c r="G76" s="23" t="s">
        <v>45</v>
      </c>
      <c r="H76" s="26" t="s">
        <v>169</v>
      </c>
      <c r="I76" s="27">
        <v>1803.04</v>
      </c>
      <c r="J76" s="24">
        <v>475.5542</v>
      </c>
      <c r="K76" s="25">
        <v>2278.5942</v>
      </c>
      <c r="L76" s="24">
        <v>12550.5454</v>
      </c>
      <c r="M76" s="24">
        <v>2763.8739</v>
      </c>
      <c r="N76" s="28">
        <v>15314.4193</v>
      </c>
      <c r="O76" s="27">
        <v>0</v>
      </c>
      <c r="P76" s="24">
        <v>0</v>
      </c>
      <c r="Q76" s="25">
        <v>0</v>
      </c>
      <c r="R76" s="24">
        <v>208.2794</v>
      </c>
      <c r="S76" s="24">
        <v>825.0238</v>
      </c>
      <c r="T76" s="28">
        <v>1033.3032</v>
      </c>
      <c r="U76" s="14" t="s">
        <v>18</v>
      </c>
      <c r="V76" s="19" t="s">
        <v>18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170</v>
      </c>
      <c r="E77" s="23" t="s">
        <v>171</v>
      </c>
      <c r="F77" s="23" t="s">
        <v>39</v>
      </c>
      <c r="G77" s="23" t="s">
        <v>146</v>
      </c>
      <c r="H77" s="26" t="s">
        <v>172</v>
      </c>
      <c r="I77" s="27">
        <v>1017.324</v>
      </c>
      <c r="J77" s="24">
        <v>27.768</v>
      </c>
      <c r="K77" s="25">
        <v>1045.092</v>
      </c>
      <c r="L77" s="24">
        <v>11406.340445</v>
      </c>
      <c r="M77" s="24">
        <v>334.926609</v>
      </c>
      <c r="N77" s="28">
        <v>11741.267054</v>
      </c>
      <c r="O77" s="27">
        <v>1011.7278</v>
      </c>
      <c r="P77" s="24">
        <v>47.616</v>
      </c>
      <c r="Q77" s="25">
        <v>1059.3438</v>
      </c>
      <c r="R77" s="24">
        <v>7702.0068</v>
      </c>
      <c r="S77" s="24">
        <v>285.8132</v>
      </c>
      <c r="T77" s="28">
        <v>7987.82</v>
      </c>
      <c r="U77" s="15">
        <f aca="true" t="shared" si="2" ref="U77:U83">+((K77/Q77)-1)*100</f>
        <v>-1.3453422769831636</v>
      </c>
      <c r="V77" s="20">
        <f aca="true" t="shared" si="3" ref="V77:V84">+((N77/T77)-1)*100</f>
        <v>46.98962988650219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173</v>
      </c>
      <c r="E78" s="23" t="s">
        <v>143</v>
      </c>
      <c r="F78" s="23" t="s">
        <v>54</v>
      </c>
      <c r="G78" s="23" t="s">
        <v>55</v>
      </c>
      <c r="H78" s="26" t="s">
        <v>55</v>
      </c>
      <c r="I78" s="27">
        <v>859.079721</v>
      </c>
      <c r="J78" s="24">
        <v>74.048074</v>
      </c>
      <c r="K78" s="25">
        <v>933.127795</v>
      </c>
      <c r="L78" s="24">
        <v>7856.592037</v>
      </c>
      <c r="M78" s="24">
        <v>660.876935</v>
      </c>
      <c r="N78" s="28">
        <v>8517.468972</v>
      </c>
      <c r="O78" s="27">
        <v>599.52628</v>
      </c>
      <c r="P78" s="24">
        <v>65.227935</v>
      </c>
      <c r="Q78" s="25">
        <v>664.754215</v>
      </c>
      <c r="R78" s="24">
        <v>6721.170747</v>
      </c>
      <c r="S78" s="24">
        <v>648.472745</v>
      </c>
      <c r="T78" s="28">
        <v>7369.643493</v>
      </c>
      <c r="U78" s="15">
        <f t="shared" si="2"/>
        <v>40.3718508200809</v>
      </c>
      <c r="V78" s="20">
        <f t="shared" si="3"/>
        <v>15.575047559495303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173</v>
      </c>
      <c r="E79" s="23" t="s">
        <v>214</v>
      </c>
      <c r="F79" s="23" t="s">
        <v>54</v>
      </c>
      <c r="G79" s="23" t="s">
        <v>55</v>
      </c>
      <c r="H79" s="26" t="s">
        <v>176</v>
      </c>
      <c r="I79" s="27">
        <v>713.105528</v>
      </c>
      <c r="J79" s="24">
        <v>40.714075</v>
      </c>
      <c r="K79" s="25">
        <v>753.819603</v>
      </c>
      <c r="L79" s="24">
        <v>3025.567368</v>
      </c>
      <c r="M79" s="24">
        <v>194.612034</v>
      </c>
      <c r="N79" s="28">
        <v>3220.179402</v>
      </c>
      <c r="O79" s="27">
        <v>0</v>
      </c>
      <c r="P79" s="24">
        <v>0</v>
      </c>
      <c r="Q79" s="25">
        <v>0</v>
      </c>
      <c r="R79" s="24">
        <v>0</v>
      </c>
      <c r="S79" s="24">
        <v>0</v>
      </c>
      <c r="T79" s="28">
        <v>0</v>
      </c>
      <c r="U79" s="14" t="s">
        <v>18</v>
      </c>
      <c r="V79" s="19" t="s">
        <v>18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173</v>
      </c>
      <c r="E80" s="23" t="s">
        <v>213</v>
      </c>
      <c r="F80" s="23" t="s">
        <v>54</v>
      </c>
      <c r="G80" s="23" t="s">
        <v>55</v>
      </c>
      <c r="H80" s="26" t="s">
        <v>70</v>
      </c>
      <c r="I80" s="27">
        <v>368.130571</v>
      </c>
      <c r="J80" s="24">
        <v>19.410787</v>
      </c>
      <c r="K80" s="25">
        <v>387.541357</v>
      </c>
      <c r="L80" s="24">
        <v>2666.074066</v>
      </c>
      <c r="M80" s="24">
        <v>138.190215</v>
      </c>
      <c r="N80" s="28">
        <v>2804.264281</v>
      </c>
      <c r="O80" s="27">
        <v>0</v>
      </c>
      <c r="P80" s="24">
        <v>0</v>
      </c>
      <c r="Q80" s="25">
        <v>0</v>
      </c>
      <c r="R80" s="24">
        <v>0</v>
      </c>
      <c r="S80" s="24">
        <v>0</v>
      </c>
      <c r="T80" s="28">
        <v>0</v>
      </c>
      <c r="U80" s="14" t="s">
        <v>18</v>
      </c>
      <c r="V80" s="19" t="s">
        <v>18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173</v>
      </c>
      <c r="E81" s="23" t="s">
        <v>175</v>
      </c>
      <c r="F81" s="23" t="s">
        <v>54</v>
      </c>
      <c r="G81" s="23" t="s">
        <v>55</v>
      </c>
      <c r="H81" s="26" t="s">
        <v>55</v>
      </c>
      <c r="I81" s="27">
        <v>0</v>
      </c>
      <c r="J81" s="24">
        <v>0</v>
      </c>
      <c r="K81" s="25">
        <v>0</v>
      </c>
      <c r="L81" s="24">
        <v>1950.793997</v>
      </c>
      <c r="M81" s="24">
        <v>147.204289</v>
      </c>
      <c r="N81" s="28">
        <v>2097.998286</v>
      </c>
      <c r="O81" s="27">
        <v>226.294224</v>
      </c>
      <c r="P81" s="24">
        <v>14.918491</v>
      </c>
      <c r="Q81" s="25">
        <v>241.212715</v>
      </c>
      <c r="R81" s="24">
        <v>2875.254568</v>
      </c>
      <c r="S81" s="24">
        <v>276.680693</v>
      </c>
      <c r="T81" s="28">
        <v>3151.93526</v>
      </c>
      <c r="U81" s="14" t="s">
        <v>18</v>
      </c>
      <c r="V81" s="20">
        <f t="shared" si="3"/>
        <v>-33.43777352838142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173</v>
      </c>
      <c r="E82" s="23" t="s">
        <v>177</v>
      </c>
      <c r="F82" s="23" t="s">
        <v>54</v>
      </c>
      <c r="G82" s="23" t="s">
        <v>55</v>
      </c>
      <c r="H82" s="26" t="s">
        <v>55</v>
      </c>
      <c r="I82" s="27">
        <v>265.958291</v>
      </c>
      <c r="J82" s="24">
        <v>43.325175</v>
      </c>
      <c r="K82" s="25">
        <v>309.283466</v>
      </c>
      <c r="L82" s="24">
        <v>1517.303668</v>
      </c>
      <c r="M82" s="24">
        <v>226.52668</v>
      </c>
      <c r="N82" s="28">
        <v>1743.830347</v>
      </c>
      <c r="O82" s="27">
        <v>139.639352</v>
      </c>
      <c r="P82" s="24">
        <v>23.099939</v>
      </c>
      <c r="Q82" s="25">
        <v>162.739291</v>
      </c>
      <c r="R82" s="24">
        <v>1212.463301</v>
      </c>
      <c r="S82" s="24">
        <v>169.054358</v>
      </c>
      <c r="T82" s="28">
        <v>1381.517659</v>
      </c>
      <c r="U82" s="15">
        <f t="shared" si="2"/>
        <v>90.04842905454218</v>
      </c>
      <c r="V82" s="20">
        <f t="shared" si="3"/>
        <v>26.225700818204302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173</v>
      </c>
      <c r="E83" s="23" t="s">
        <v>174</v>
      </c>
      <c r="F83" s="23" t="s">
        <v>54</v>
      </c>
      <c r="G83" s="23" t="s">
        <v>55</v>
      </c>
      <c r="H83" s="26" t="s">
        <v>70</v>
      </c>
      <c r="I83" s="27">
        <v>5.49433</v>
      </c>
      <c r="J83" s="24">
        <v>0.28725</v>
      </c>
      <c r="K83" s="25">
        <v>5.781579</v>
      </c>
      <c r="L83" s="24">
        <v>543.166461</v>
      </c>
      <c r="M83" s="24">
        <v>30.614431</v>
      </c>
      <c r="N83" s="28">
        <v>573.780892</v>
      </c>
      <c r="O83" s="27">
        <v>460.300218</v>
      </c>
      <c r="P83" s="24">
        <v>32.803023</v>
      </c>
      <c r="Q83" s="25">
        <v>493.103241</v>
      </c>
      <c r="R83" s="24">
        <v>4307.818733</v>
      </c>
      <c r="S83" s="24">
        <v>229.091041</v>
      </c>
      <c r="T83" s="28">
        <v>4536.909775</v>
      </c>
      <c r="U83" s="15">
        <f t="shared" si="2"/>
        <v>-98.82751145819381</v>
      </c>
      <c r="V83" s="20">
        <f t="shared" si="3"/>
        <v>-87.35304600585758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173</v>
      </c>
      <c r="E84" s="23" t="s">
        <v>178</v>
      </c>
      <c r="F84" s="23" t="s">
        <v>54</v>
      </c>
      <c r="G84" s="23" t="s">
        <v>55</v>
      </c>
      <c r="H84" s="26" t="s">
        <v>176</v>
      </c>
      <c r="I84" s="27">
        <v>0</v>
      </c>
      <c r="J84" s="24">
        <v>0</v>
      </c>
      <c r="K84" s="25">
        <v>0</v>
      </c>
      <c r="L84" s="24">
        <v>328.03232</v>
      </c>
      <c r="M84" s="24">
        <v>21.746625</v>
      </c>
      <c r="N84" s="28">
        <v>349.778945</v>
      </c>
      <c r="O84" s="27">
        <v>266.904469</v>
      </c>
      <c r="P84" s="24">
        <v>16.682379</v>
      </c>
      <c r="Q84" s="25">
        <v>283.586849</v>
      </c>
      <c r="R84" s="24">
        <v>1060.733707</v>
      </c>
      <c r="S84" s="24">
        <v>81.491564</v>
      </c>
      <c r="T84" s="28">
        <v>1142.225272</v>
      </c>
      <c r="U84" s="14" t="s">
        <v>18</v>
      </c>
      <c r="V84" s="20">
        <f t="shared" si="3"/>
        <v>-69.37741148140171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173</v>
      </c>
      <c r="E85" s="23" t="s">
        <v>206</v>
      </c>
      <c r="F85" s="23" t="s">
        <v>54</v>
      </c>
      <c r="G85" s="23" t="s">
        <v>55</v>
      </c>
      <c r="H85" s="26" t="s">
        <v>55</v>
      </c>
      <c r="I85" s="27">
        <v>0</v>
      </c>
      <c r="J85" s="24">
        <v>0</v>
      </c>
      <c r="K85" s="25">
        <v>0</v>
      </c>
      <c r="L85" s="24">
        <v>41.294602</v>
      </c>
      <c r="M85" s="24">
        <v>3.346581</v>
      </c>
      <c r="N85" s="28">
        <v>44.641182</v>
      </c>
      <c r="O85" s="27">
        <v>0</v>
      </c>
      <c r="P85" s="24">
        <v>0</v>
      </c>
      <c r="Q85" s="25">
        <v>0</v>
      </c>
      <c r="R85" s="24">
        <v>0</v>
      </c>
      <c r="S85" s="24">
        <v>0</v>
      </c>
      <c r="T85" s="28">
        <v>0</v>
      </c>
      <c r="U85" s="14" t="s">
        <v>18</v>
      </c>
      <c r="V85" s="19" t="s">
        <v>18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173</v>
      </c>
      <c r="E86" s="23" t="s">
        <v>235</v>
      </c>
      <c r="F86" s="23" t="s">
        <v>54</v>
      </c>
      <c r="G86" s="23" t="s">
        <v>55</v>
      </c>
      <c r="H86" s="26" t="s">
        <v>176</v>
      </c>
      <c r="I86" s="27">
        <v>0</v>
      </c>
      <c r="J86" s="24">
        <v>0</v>
      </c>
      <c r="K86" s="25">
        <v>0</v>
      </c>
      <c r="L86" s="24">
        <v>0</v>
      </c>
      <c r="M86" s="24">
        <v>0</v>
      </c>
      <c r="N86" s="28">
        <v>0</v>
      </c>
      <c r="O86" s="27">
        <v>12.393684</v>
      </c>
      <c r="P86" s="24">
        <v>0.772698</v>
      </c>
      <c r="Q86" s="25">
        <v>13.166382</v>
      </c>
      <c r="R86" s="24">
        <v>59.617644</v>
      </c>
      <c r="S86" s="24">
        <v>4.036059</v>
      </c>
      <c r="T86" s="28">
        <v>63.653703</v>
      </c>
      <c r="U86" s="14" t="s">
        <v>18</v>
      </c>
      <c r="V86" s="19" t="s">
        <v>18</v>
      </c>
    </row>
    <row r="87" spans="1:22" ht="15">
      <c r="A87" s="22" t="s">
        <v>9</v>
      </c>
      <c r="B87" s="23" t="s">
        <v>20</v>
      </c>
      <c r="C87" s="23" t="s">
        <v>27</v>
      </c>
      <c r="D87" s="23" t="s">
        <v>215</v>
      </c>
      <c r="E87" s="23" t="s">
        <v>216</v>
      </c>
      <c r="F87" s="23" t="s">
        <v>24</v>
      </c>
      <c r="G87" s="23" t="s">
        <v>217</v>
      </c>
      <c r="H87" s="26" t="s">
        <v>218</v>
      </c>
      <c r="I87" s="27">
        <v>0</v>
      </c>
      <c r="J87" s="24">
        <v>0</v>
      </c>
      <c r="K87" s="25">
        <v>0</v>
      </c>
      <c r="L87" s="24">
        <v>0</v>
      </c>
      <c r="M87" s="24">
        <v>7.35</v>
      </c>
      <c r="N87" s="28">
        <v>7.35</v>
      </c>
      <c r="O87" s="27">
        <v>0</v>
      </c>
      <c r="P87" s="24">
        <v>0</v>
      </c>
      <c r="Q87" s="25">
        <v>0</v>
      </c>
      <c r="R87" s="24">
        <v>0</v>
      </c>
      <c r="S87" s="24">
        <v>0</v>
      </c>
      <c r="T87" s="28">
        <v>0</v>
      </c>
      <c r="U87" s="14" t="s">
        <v>18</v>
      </c>
      <c r="V87" s="19" t="s">
        <v>18</v>
      </c>
    </row>
    <row r="88" spans="1:22" ht="15">
      <c r="A88" s="22" t="s">
        <v>9</v>
      </c>
      <c r="B88" s="23" t="s">
        <v>20</v>
      </c>
      <c r="C88" s="23" t="s">
        <v>27</v>
      </c>
      <c r="D88" s="23" t="s">
        <v>193</v>
      </c>
      <c r="E88" s="23" t="s">
        <v>194</v>
      </c>
      <c r="F88" s="23" t="s">
        <v>82</v>
      </c>
      <c r="G88" s="23" t="s">
        <v>195</v>
      </c>
      <c r="H88" s="26" t="s">
        <v>196</v>
      </c>
      <c r="I88" s="27">
        <v>0</v>
      </c>
      <c r="J88" s="24">
        <v>0</v>
      </c>
      <c r="K88" s="25">
        <v>0</v>
      </c>
      <c r="L88" s="24">
        <v>0</v>
      </c>
      <c r="M88" s="24">
        <v>1.189999</v>
      </c>
      <c r="N88" s="28">
        <v>1.189999</v>
      </c>
      <c r="O88" s="27">
        <v>0</v>
      </c>
      <c r="P88" s="24">
        <v>0</v>
      </c>
      <c r="Q88" s="25">
        <v>0</v>
      </c>
      <c r="R88" s="24">
        <v>0</v>
      </c>
      <c r="S88" s="24">
        <v>0</v>
      </c>
      <c r="T88" s="28">
        <v>0</v>
      </c>
      <c r="U88" s="14" t="s">
        <v>18</v>
      </c>
      <c r="V88" s="19" t="s">
        <v>18</v>
      </c>
    </row>
    <row r="89" spans="1:22" ht="15">
      <c r="A89" s="11"/>
      <c r="B89" s="7"/>
      <c r="C89" s="7"/>
      <c r="D89" s="7"/>
      <c r="E89" s="7"/>
      <c r="F89" s="7"/>
      <c r="G89" s="7"/>
      <c r="H89" s="10"/>
      <c r="I89" s="12"/>
      <c r="J89" s="8"/>
      <c r="K89" s="9"/>
      <c r="L89" s="8"/>
      <c r="M89" s="8"/>
      <c r="N89" s="13"/>
      <c r="O89" s="12"/>
      <c r="P89" s="8"/>
      <c r="Q89" s="9"/>
      <c r="R89" s="8"/>
      <c r="S89" s="8"/>
      <c r="T89" s="13"/>
      <c r="U89" s="16"/>
      <c r="V89" s="21"/>
    </row>
    <row r="90" spans="1:22" s="5" customFormat="1" ht="20.25" customHeight="1" thickBot="1">
      <c r="A90" s="47" t="s">
        <v>9</v>
      </c>
      <c r="B90" s="48"/>
      <c r="C90" s="48"/>
      <c r="D90" s="48"/>
      <c r="E90" s="48"/>
      <c r="F90" s="48"/>
      <c r="G90" s="48"/>
      <c r="H90" s="49"/>
      <c r="I90" s="35">
        <f aca="true" t="shared" si="4" ref="I90:T90">SUM(I6:I88)</f>
        <v>22712.366966</v>
      </c>
      <c r="J90" s="36">
        <f t="shared" si="4"/>
        <v>4326.802417999999</v>
      </c>
      <c r="K90" s="36">
        <f t="shared" si="4"/>
        <v>27039.16937999999</v>
      </c>
      <c r="L90" s="36">
        <f t="shared" si="4"/>
        <v>196316.09960999998</v>
      </c>
      <c r="M90" s="36">
        <f t="shared" si="4"/>
        <v>34769.237549000005</v>
      </c>
      <c r="N90" s="37">
        <f t="shared" si="4"/>
        <v>231085.337157</v>
      </c>
      <c r="O90" s="35">
        <f t="shared" si="4"/>
        <v>20604.512006</v>
      </c>
      <c r="P90" s="36">
        <f t="shared" si="4"/>
        <v>3869.061492</v>
      </c>
      <c r="Q90" s="36">
        <f t="shared" si="4"/>
        <v>24473.573500000002</v>
      </c>
      <c r="R90" s="36">
        <f t="shared" si="4"/>
        <v>172476.06380000003</v>
      </c>
      <c r="S90" s="36">
        <f t="shared" si="4"/>
        <v>28987.781157000005</v>
      </c>
      <c r="T90" s="37">
        <f t="shared" si="4"/>
        <v>201463.84495899995</v>
      </c>
      <c r="U90" s="38">
        <f>+((K90/Q90)-1)*100</f>
        <v>10.483127361845979</v>
      </c>
      <c r="V90" s="39">
        <f>+((N90/T90)-1)*100</f>
        <v>14.70313058108681</v>
      </c>
    </row>
    <row r="91" spans="1:22" ht="21" customHeight="1">
      <c r="A91" s="11"/>
      <c r="B91" s="7"/>
      <c r="C91" s="7"/>
      <c r="D91" s="7"/>
      <c r="E91" s="7"/>
      <c r="F91" s="7"/>
      <c r="G91" s="7"/>
      <c r="H91" s="10"/>
      <c r="I91" s="12"/>
      <c r="J91" s="8"/>
      <c r="K91" s="9"/>
      <c r="L91" s="8"/>
      <c r="M91" s="8"/>
      <c r="N91" s="13"/>
      <c r="O91" s="12"/>
      <c r="P91" s="8"/>
      <c r="Q91" s="9"/>
      <c r="R91" s="8"/>
      <c r="S91" s="8"/>
      <c r="T91" s="13"/>
      <c r="U91" s="16"/>
      <c r="V91" s="21"/>
    </row>
    <row r="92" spans="1:22" ht="15">
      <c r="A92" s="22" t="s">
        <v>201</v>
      </c>
      <c r="B92" s="23"/>
      <c r="C92" s="23" t="s">
        <v>27</v>
      </c>
      <c r="D92" s="23" t="s">
        <v>202</v>
      </c>
      <c r="E92" s="23" t="s">
        <v>203</v>
      </c>
      <c r="F92" s="23" t="s">
        <v>54</v>
      </c>
      <c r="G92" s="23" t="s">
        <v>55</v>
      </c>
      <c r="H92" s="26" t="s">
        <v>204</v>
      </c>
      <c r="I92" s="27">
        <v>1250.644923</v>
      </c>
      <c r="J92" s="24">
        <v>0</v>
      </c>
      <c r="K92" s="25">
        <v>1250.644923</v>
      </c>
      <c r="L92" s="24">
        <v>1494.205065</v>
      </c>
      <c r="M92" s="24">
        <v>0</v>
      </c>
      <c r="N92" s="28">
        <v>1494.205065</v>
      </c>
      <c r="O92" s="27">
        <v>0</v>
      </c>
      <c r="P92" s="24">
        <v>0</v>
      </c>
      <c r="Q92" s="25">
        <v>0</v>
      </c>
      <c r="R92" s="24">
        <v>0</v>
      </c>
      <c r="S92" s="24">
        <v>0</v>
      </c>
      <c r="T92" s="28">
        <v>0</v>
      </c>
      <c r="U92" s="14" t="s">
        <v>18</v>
      </c>
      <c r="V92" s="19" t="s">
        <v>18</v>
      </c>
    </row>
    <row r="93" spans="1:22" ht="21" customHeight="1">
      <c r="A93" s="11"/>
      <c r="B93" s="7"/>
      <c r="C93" s="7"/>
      <c r="D93" s="7"/>
      <c r="E93" s="7"/>
      <c r="F93" s="7"/>
      <c r="G93" s="7"/>
      <c r="H93" s="10"/>
      <c r="I93" s="12"/>
      <c r="J93" s="8"/>
      <c r="K93" s="9"/>
      <c r="L93" s="8"/>
      <c r="M93" s="8"/>
      <c r="N93" s="13"/>
      <c r="O93" s="12"/>
      <c r="P93" s="8"/>
      <c r="Q93" s="9"/>
      <c r="R93" s="8"/>
      <c r="S93" s="8"/>
      <c r="T93" s="13"/>
      <c r="U93" s="16"/>
      <c r="V93" s="21"/>
    </row>
    <row r="94" spans="1:22" ht="21" thickBot="1">
      <c r="A94" s="50" t="s">
        <v>205</v>
      </c>
      <c r="B94" s="51"/>
      <c r="C94" s="51"/>
      <c r="D94" s="51"/>
      <c r="E94" s="51"/>
      <c r="F94" s="51"/>
      <c r="G94" s="51"/>
      <c r="H94" s="52"/>
      <c r="I94" s="35">
        <f aca="true" t="shared" si="5" ref="I94:T94">SUM(I92)</f>
        <v>1250.644923</v>
      </c>
      <c r="J94" s="36">
        <f t="shared" si="5"/>
        <v>0</v>
      </c>
      <c r="K94" s="36">
        <f t="shared" si="5"/>
        <v>1250.644923</v>
      </c>
      <c r="L94" s="36">
        <f t="shared" si="5"/>
        <v>1494.205065</v>
      </c>
      <c r="M94" s="36">
        <f t="shared" si="5"/>
        <v>0</v>
      </c>
      <c r="N94" s="37">
        <f t="shared" si="5"/>
        <v>1494.205065</v>
      </c>
      <c r="O94" s="35">
        <f t="shared" si="5"/>
        <v>0</v>
      </c>
      <c r="P94" s="36">
        <f t="shared" si="5"/>
        <v>0</v>
      </c>
      <c r="Q94" s="36">
        <f t="shared" si="5"/>
        <v>0</v>
      </c>
      <c r="R94" s="36">
        <f t="shared" si="5"/>
        <v>0</v>
      </c>
      <c r="S94" s="36">
        <f t="shared" si="5"/>
        <v>0</v>
      </c>
      <c r="T94" s="37">
        <f t="shared" si="5"/>
        <v>0</v>
      </c>
      <c r="U94" s="41" t="s">
        <v>18</v>
      </c>
      <c r="V94" s="42" t="s">
        <v>18</v>
      </c>
    </row>
    <row r="95" spans="9:20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">
      <c r="A96" s="6" t="s">
        <v>241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">
      <c r="A97" s="6" t="s">
        <v>17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">
      <c r="A98" s="40" t="s">
        <v>19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9:22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</sheetData>
  <sheetProtection/>
  <mergeCells count="4">
    <mergeCell ref="I3:N3"/>
    <mergeCell ref="O3:T3"/>
    <mergeCell ref="A90:H90"/>
    <mergeCell ref="A94:H9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2015-10-22T02:44:34Z</dcterms:modified>
  <cp:category/>
  <cp:version/>
  <cp:contentType/>
  <cp:contentStatus/>
</cp:coreProperties>
</file>