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<sst xmlns="http://schemas.openxmlformats.org/spreadsheetml/2006/main" count="725" uniqueCount="233">
  <si>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</si>
  <si>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</si>
  <si>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</si>
  <si>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</si>
  <si>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</si>
  <si>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</si>
  <si>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</si>
  <si>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</si>
  <si>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</si>
  <si>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</si>
  <si>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</si>
  <si>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</si>
  <si>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</si>
  <si>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</si>
  <si>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</si>
  <si>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</si>
  <si>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</si>
  <si>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</si>
  <si>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</si>
  <si>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</si>
  <si>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</si>
  <si>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</si>
  <si>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</si>
  <si>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</si>
  <si>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</si>
  <si>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</si>
  <si>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</si>
  <si>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</si>
  <si>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</si>
  <si>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</si>
  <si>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</si>
  <si>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</si>
  <si>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</si>
  <si>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</si>
  <si>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</si>
  <si>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</si>
  <si>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</si>
  <si>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</si>
  <si>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</si>
  <si>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</si>
  <si>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</si>
  <si>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</si>
  <si>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</si>
  <si>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</si>
  <si>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</si>
  <si>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</si>
  <si>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</si>
  <si>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</si>
  <si>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</si>
  <si>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</si>
  <si>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</si>
  <si>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</si>
  <si>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</si>
  <si>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</si>
  <si>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</si>
  <si>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</si>
  <si>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</si>
  <si>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</si>
  <si>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</si>
  <si>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</si>
  <si>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</si>
  <si>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</si>
  <si>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</si>
  <si>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</si>
  <si>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</si>
  <si>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</si>
  <si>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</si>
  <si>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</si>
  <si>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</si>
  <si>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</si>
  <si>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</si>
  <si>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</si>
  <si>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</si>
  <si>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</si>
  <si>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</si>
  <si>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</si>
  <si>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</si>
  <si>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</si>
  <si>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</si>
  <si>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</si>
  <si>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</si>
  <si>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</si>
  <si>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</si>
  <si>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</si>
  <si>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</si>
  <si>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</si>
  <si>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</si>
  <si>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</si>
  <si>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</si>
  <si>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</si>
  <si>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</si>
  <si>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</si>
  <si>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</si>
  <si>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</si>
  <si>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</si>
  <si>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</si>
  <si>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</si>
  <si>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</si>
  <si>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</si>
  <si>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</si>
  <si>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</si>
  <si>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</si>
  <si>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</si>
  <si>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</si>
  <si>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</si>
  <si>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</si>
  <si>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</si>
  <si>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</si>
  <si>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</si>
  <si>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</si>
  <si>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</si>
  <si>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</si>
  <si>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</si>
  <si>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</si>
  <si>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</si>
  <si>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</si>
  <si>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</si>
  <si>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</si>
  <si>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</si>
  <si>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</si>
  <si>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</si>
  <si>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</si>
  <si>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</si>
  <si>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</si>
  <si>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</si>
  <si>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</si>
  <si>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</si>
  <si>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</si>
  <si>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</si>
  <si>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</si>
  <si>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</si>
  <si>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</si>
  <si>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</si>
  <si>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</si>
  <si>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</si>
  <si>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</si>
  <si>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</si>
  <si>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</si>
  <si>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</si>
  <si>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</si>
  <si>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</si>
  <si>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</si>
  <si>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</si>
  <si>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</si>
  <si>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</si>
  <si>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</si>
  <si>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</si>
  <si>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</si>
  <si>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</si>
  <si>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</si>
  <si>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</si>
  <si>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</si>
  <si>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</si>
  <si>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</si>
  <si>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</si>
  <si>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</si>
  <si>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</si>
  <si>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</si>
  <si>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</si>
  <si>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</si>
  <si>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</si>
  <si>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</si>
  <si>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</si>
  <si>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</si>
  <si>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</si>
  <si>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</si>
  <si>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</si>
  <si>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</si>
  <si>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</si>
  <si>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</si>
  <si>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</si>
  <si>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</si>
  <si>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</si>
  <si>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</si>
  <si>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</si>
  <si>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</si>
  <si>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</si>
  <si>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</si>
  <si>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</si>
  <si>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</si>
  <si>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</si>
  <si>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</si>
  <si>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</si>
  <si>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</si>
  <si>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</si>
  <si>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</si>
  <si>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</si>
  <si>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</si>
  <si>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</si>
  <si>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</si>
  <si>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</si>
  <si>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</si>
  <si>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</si>
  <si>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</si>
  <si>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</si>
  <si>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</si>
  <si>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</si>
  <si>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</si>
  <si>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</si>
  <si>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</si>
  <si>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</si>
  <si>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</si>
  <si>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MTZ S.A.C.</t>
  </si>
  <si>
    <t>SUCCHA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</si>
  <si>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</si>
  <si>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</si>
  <si>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</si>
  <si>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</si>
  <si>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</si>
  <si>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</si>
  <si>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</si>
  <si>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</si>
  <si>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</si>
  <si>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COMPAÑÍA DE MINAS BUENAVENTURA S.A.A.</t>
  </si>
  <si>
    <t>MINERA SANTA LUCIA G. S.A.C.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</si>
  <si>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</si>
  <si>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</si>
  <si>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</si>
  <si>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</si>
  <si>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</si>
  <si>
    <t>AC AGREGADOS S.A.</t>
  </si>
  <si>
    <t>AREQUIPA-M</t>
  </si>
  <si>
    <t>SAN MIGUEL DE ACO</t>
  </si>
  <si>
    <t>COMPAÑIA MINERA MAXPALA S.A.C.</t>
  </si>
  <si>
    <t>MINERA CONDOR III</t>
  </si>
  <si>
    <t>CONCEPCION INDUSTRIAL S.A.C.</t>
  </si>
  <si>
    <t>AZULCOCHA</t>
  </si>
  <si>
    <t>CONCEPCION</t>
  </si>
  <si>
    <t>SAN JOSE DE QUERO</t>
  </si>
  <si>
    <t>WCBS LLC PERU S.A.C.</t>
  </si>
  <si>
    <t>DOÑA ANGELINA UNO</t>
  </si>
  <si>
    <t>PISCO</t>
  </si>
  <si>
    <t>HUMAY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</si>
</sst>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50" t="s">
        <v>200</v>
      </c>
      <c r="B1" s="50"/>
      <c r="C1" s="50"/>
      <c r="D1" s="50"/>
      <c r="E1" s="50"/>
      <c r="F1" s="50"/>
      <c r="N1" s="2"/>
    </row>
    <row r="2" ht="13.5" thickBot="1">
      <c r="A2" s="46"/>
    </row>
    <row r="3" spans="1:22" ht="13.5" thickBot="1">
      <c r="A3" s="38"/>
      <c r="I3" s="51">
        <v>2015</v>
      </c>
      <c r="J3" s="52"/>
      <c r="K3" s="52"/>
      <c r="L3" s="52"/>
      <c r="M3" s="52"/>
      <c r="N3" s="53"/>
      <c r="O3" s="51">
        <v>2014</v>
      </c>
      <c r="P3" s="52"/>
      <c r="Q3" s="52"/>
      <c r="R3" s="52"/>
      <c r="S3" s="52"/>
      <c r="T3" s="53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215</v>
      </c>
      <c r="L4" s="28" t="s">
        <v>12</v>
      </c>
      <c r="M4" s="28" t="s">
        <v>8</v>
      </c>
      <c r="N4" s="40" t="s">
        <v>216</v>
      </c>
      <c r="O4" s="39" t="s">
        <v>13</v>
      </c>
      <c r="P4" s="28" t="s">
        <v>14</v>
      </c>
      <c r="Q4" s="28" t="s">
        <v>215</v>
      </c>
      <c r="R4" s="28" t="s">
        <v>15</v>
      </c>
      <c r="S4" s="28" t="s">
        <v>16</v>
      </c>
      <c r="T4" s="40" t="s">
        <v>217</v>
      </c>
      <c r="U4" s="41" t="s">
        <v>218</v>
      </c>
      <c r="V4" s="40" t="s">
        <v>219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220</v>
      </c>
      <c r="E6" s="8" t="s">
        <v>221</v>
      </c>
      <c r="F6" s="8" t="s">
        <v>35</v>
      </c>
      <c r="G6" s="8" t="s">
        <v>126</v>
      </c>
      <c r="H6" s="15" t="s">
        <v>222</v>
      </c>
      <c r="I6" s="36">
        <v>214.750235</v>
      </c>
      <c r="J6" s="34">
        <v>14.513463</v>
      </c>
      <c r="K6" s="35">
        <v>229.263698</v>
      </c>
      <c r="L6" s="34">
        <v>214.750235</v>
      </c>
      <c r="M6" s="34">
        <v>14.513463</v>
      </c>
      <c r="N6" s="37">
        <v>229.263698</v>
      </c>
      <c r="O6" s="36">
        <v>0</v>
      </c>
      <c r="P6" s="34">
        <v>0</v>
      </c>
      <c r="Q6" s="35">
        <v>0</v>
      </c>
      <c r="R6" s="34">
        <v>0</v>
      </c>
      <c r="S6" s="34">
        <v>0</v>
      </c>
      <c r="T6" s="37">
        <v>0</v>
      </c>
      <c r="U6" s="25" t="s">
        <v>17</v>
      </c>
      <c r="V6" s="31" t="s">
        <v>17</v>
      </c>
    </row>
    <row r="7" spans="1:22" ht="15">
      <c r="A7" s="30" t="s">
        <v>9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15" t="s">
        <v>37</v>
      </c>
      <c r="I7" s="36">
        <v>35.836715</v>
      </c>
      <c r="J7" s="34">
        <v>4.86112</v>
      </c>
      <c r="K7" s="35">
        <v>40.697835</v>
      </c>
      <c r="L7" s="34">
        <v>423.324704</v>
      </c>
      <c r="M7" s="34">
        <v>54.447578</v>
      </c>
      <c r="N7" s="37">
        <v>477.772282</v>
      </c>
      <c r="O7" s="36">
        <v>138.424342</v>
      </c>
      <c r="P7" s="34">
        <v>18.635553</v>
      </c>
      <c r="Q7" s="35">
        <v>157.059895</v>
      </c>
      <c r="R7" s="34">
        <v>380.135437</v>
      </c>
      <c r="S7" s="34">
        <v>43.38404</v>
      </c>
      <c r="T7" s="37">
        <v>423.519477</v>
      </c>
      <c r="U7" s="26">
        <f>+((K7/Q7)-1)*100</f>
        <v>-74.08769756276739</v>
      </c>
      <c r="V7" s="32">
        <f>+((N7/T7)-1)*100</f>
        <v>12.809990554460393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191</v>
      </c>
      <c r="F8" s="8" t="s">
        <v>39</v>
      </c>
      <c r="G8" s="8" t="s">
        <v>192</v>
      </c>
      <c r="H8" s="15" t="s">
        <v>193</v>
      </c>
      <c r="I8" s="36">
        <v>147.278112</v>
      </c>
      <c r="J8" s="34">
        <v>22.660055</v>
      </c>
      <c r="K8" s="35">
        <v>169.938167</v>
      </c>
      <c r="L8" s="34">
        <v>689.36063</v>
      </c>
      <c r="M8" s="34">
        <v>86.886258</v>
      </c>
      <c r="N8" s="37">
        <v>776.246888</v>
      </c>
      <c r="O8" s="36">
        <v>0</v>
      </c>
      <c r="P8" s="34">
        <v>16.407729</v>
      </c>
      <c r="Q8" s="35">
        <v>16.407729</v>
      </c>
      <c r="R8" s="34">
        <v>0</v>
      </c>
      <c r="S8" s="34">
        <v>17.584366</v>
      </c>
      <c r="T8" s="37">
        <v>17.584366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201</v>
      </c>
      <c r="F9" s="8" t="s">
        <v>41</v>
      </c>
      <c r="G9" s="8" t="s">
        <v>42</v>
      </c>
      <c r="H9" s="15" t="s">
        <v>42</v>
      </c>
      <c r="I9" s="36">
        <v>186.202779</v>
      </c>
      <c r="J9" s="34">
        <v>26.734168</v>
      </c>
      <c r="K9" s="35">
        <v>212.936947</v>
      </c>
      <c r="L9" s="34">
        <v>507.470769</v>
      </c>
      <c r="M9" s="34">
        <v>91.2463</v>
      </c>
      <c r="N9" s="37">
        <v>598.717069</v>
      </c>
      <c r="O9" s="36">
        <v>0</v>
      </c>
      <c r="P9" s="34">
        <v>0</v>
      </c>
      <c r="Q9" s="35">
        <v>0</v>
      </c>
      <c r="R9" s="34">
        <v>0</v>
      </c>
      <c r="S9" s="34">
        <v>0</v>
      </c>
      <c r="T9" s="37">
        <v>0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38</v>
      </c>
      <c r="E10" s="8" t="s">
        <v>193</v>
      </c>
      <c r="F10" s="8" t="s">
        <v>39</v>
      </c>
      <c r="G10" s="8" t="s">
        <v>192</v>
      </c>
      <c r="H10" s="15" t="s">
        <v>193</v>
      </c>
      <c r="I10" s="36">
        <v>0</v>
      </c>
      <c r="J10" s="34">
        <v>0.709854</v>
      </c>
      <c r="K10" s="35">
        <v>0.709854</v>
      </c>
      <c r="L10" s="34">
        <v>0</v>
      </c>
      <c r="M10" s="34">
        <v>0.709854</v>
      </c>
      <c r="N10" s="37">
        <v>0.709854</v>
      </c>
      <c r="O10" s="36">
        <v>0</v>
      </c>
      <c r="P10" s="34">
        <v>0</v>
      </c>
      <c r="Q10" s="35">
        <v>0</v>
      </c>
      <c r="R10" s="34">
        <v>0</v>
      </c>
      <c r="S10" s="34">
        <v>0</v>
      </c>
      <c r="T10" s="37">
        <v>0</v>
      </c>
      <c r="U10" s="25" t="s">
        <v>17</v>
      </c>
      <c r="V10" s="31" t="s">
        <v>17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38</v>
      </c>
      <c r="E11" s="8" t="s">
        <v>40</v>
      </c>
      <c r="F11" s="8" t="s">
        <v>41</v>
      </c>
      <c r="G11" s="8" t="s">
        <v>42</v>
      </c>
      <c r="H11" s="15" t="s">
        <v>42</v>
      </c>
      <c r="I11" s="36">
        <v>0</v>
      </c>
      <c r="J11" s="34">
        <v>0</v>
      </c>
      <c r="K11" s="35">
        <v>0</v>
      </c>
      <c r="L11" s="34">
        <v>0</v>
      </c>
      <c r="M11" s="34">
        <v>0</v>
      </c>
      <c r="N11" s="37">
        <v>0</v>
      </c>
      <c r="O11" s="36">
        <v>0</v>
      </c>
      <c r="P11" s="34">
        <v>0</v>
      </c>
      <c r="Q11" s="35">
        <v>0</v>
      </c>
      <c r="R11" s="34">
        <v>326.708613</v>
      </c>
      <c r="S11" s="34">
        <v>29.007006</v>
      </c>
      <c r="T11" s="37">
        <v>355.715619</v>
      </c>
      <c r="U11" s="25" t="s">
        <v>17</v>
      </c>
      <c r="V11" s="31" t="s">
        <v>17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45</v>
      </c>
      <c r="E12" s="8" t="s">
        <v>46</v>
      </c>
      <c r="F12" s="8" t="s">
        <v>47</v>
      </c>
      <c r="G12" s="8" t="s">
        <v>48</v>
      </c>
      <c r="H12" s="15" t="s">
        <v>49</v>
      </c>
      <c r="I12" s="36">
        <v>4089.851863</v>
      </c>
      <c r="J12" s="34">
        <v>101.99048</v>
      </c>
      <c r="K12" s="35">
        <v>4191.842343</v>
      </c>
      <c r="L12" s="34">
        <v>25893.49966</v>
      </c>
      <c r="M12" s="34">
        <v>623.283959</v>
      </c>
      <c r="N12" s="37">
        <v>26516.783619</v>
      </c>
      <c r="O12" s="36">
        <v>3841.951532</v>
      </c>
      <c r="P12" s="34">
        <v>99.047219</v>
      </c>
      <c r="Q12" s="35">
        <v>3940.998751</v>
      </c>
      <c r="R12" s="34">
        <v>26456.776232</v>
      </c>
      <c r="S12" s="34">
        <v>743.069068</v>
      </c>
      <c r="T12" s="37">
        <v>27199.845301</v>
      </c>
      <c r="U12" s="26">
        <f>+((K12/Q12)-1)*100</f>
        <v>6.364975171239284</v>
      </c>
      <c r="V12" s="32">
        <f>+((N12/T12)-1)*100</f>
        <v>-2.511270466581983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213</v>
      </c>
      <c r="E13" s="8" t="s">
        <v>50</v>
      </c>
      <c r="F13" s="8" t="s">
        <v>20</v>
      </c>
      <c r="G13" s="8" t="s">
        <v>51</v>
      </c>
      <c r="H13" s="15" t="s">
        <v>51</v>
      </c>
      <c r="I13" s="36">
        <v>802.942228</v>
      </c>
      <c r="J13" s="34">
        <v>89.323899</v>
      </c>
      <c r="K13" s="35">
        <v>892.266127</v>
      </c>
      <c r="L13" s="34">
        <v>4971.821077</v>
      </c>
      <c r="M13" s="34">
        <v>624.383419</v>
      </c>
      <c r="N13" s="37">
        <v>5596.204496</v>
      </c>
      <c r="O13" s="36">
        <v>807.178558</v>
      </c>
      <c r="P13" s="34">
        <v>137.696186</v>
      </c>
      <c r="Q13" s="35">
        <v>944.874745</v>
      </c>
      <c r="R13" s="34">
        <v>5798.876561</v>
      </c>
      <c r="S13" s="34">
        <v>800.280944</v>
      </c>
      <c r="T13" s="37">
        <v>6599.157505</v>
      </c>
      <c r="U13" s="26">
        <f aca="true" t="shared" si="0" ref="U13:U75">+((K13/Q13)-1)*100</f>
        <v>-5.56778750605722</v>
      </c>
      <c r="V13" s="32">
        <f aca="true" t="shared" si="1" ref="V13:V76">+((N13/T13)-1)*100</f>
        <v>-15.198197773580791</v>
      </c>
    </row>
    <row r="14" spans="1:22" ht="15">
      <c r="A14" s="30" t="s">
        <v>9</v>
      </c>
      <c r="B14" s="8" t="s">
        <v>31</v>
      </c>
      <c r="C14" s="8" t="s">
        <v>25</v>
      </c>
      <c r="D14" s="8" t="s">
        <v>213</v>
      </c>
      <c r="E14" s="8" t="s">
        <v>52</v>
      </c>
      <c r="F14" s="8" t="s">
        <v>20</v>
      </c>
      <c r="G14" s="8" t="s">
        <v>51</v>
      </c>
      <c r="H14" s="15" t="s">
        <v>51</v>
      </c>
      <c r="I14" s="36">
        <v>509.6184</v>
      </c>
      <c r="J14" s="34">
        <v>128.750451</v>
      </c>
      <c r="K14" s="35">
        <v>638.368851</v>
      </c>
      <c r="L14" s="34">
        <v>3107.315001</v>
      </c>
      <c r="M14" s="34">
        <v>747.409296</v>
      </c>
      <c r="N14" s="37">
        <v>3854.724297</v>
      </c>
      <c r="O14" s="36">
        <v>553.656</v>
      </c>
      <c r="P14" s="34">
        <v>98.781526</v>
      </c>
      <c r="Q14" s="35">
        <v>652.437525</v>
      </c>
      <c r="R14" s="34">
        <v>3595.178535</v>
      </c>
      <c r="S14" s="34">
        <v>668.329653</v>
      </c>
      <c r="T14" s="37">
        <v>4263.508188</v>
      </c>
      <c r="U14" s="26">
        <f t="shared" si="0"/>
        <v>-2.156325082619992</v>
      </c>
      <c r="V14" s="32">
        <f t="shared" si="1"/>
        <v>-9.58797011696978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213</v>
      </c>
      <c r="E15" s="8" t="s">
        <v>54</v>
      </c>
      <c r="F15" s="8" t="s">
        <v>43</v>
      </c>
      <c r="G15" s="8" t="s">
        <v>55</v>
      </c>
      <c r="H15" s="15" t="s">
        <v>56</v>
      </c>
      <c r="I15" s="36">
        <v>0</v>
      </c>
      <c r="J15" s="34">
        <v>0</v>
      </c>
      <c r="K15" s="35">
        <v>0</v>
      </c>
      <c r="L15" s="34">
        <v>0</v>
      </c>
      <c r="M15" s="34">
        <v>0</v>
      </c>
      <c r="N15" s="37">
        <v>0</v>
      </c>
      <c r="O15" s="36">
        <v>0</v>
      </c>
      <c r="P15" s="34">
        <v>0</v>
      </c>
      <c r="Q15" s="35">
        <v>0</v>
      </c>
      <c r="R15" s="34">
        <v>300.782054</v>
      </c>
      <c r="S15" s="34">
        <v>18.218852</v>
      </c>
      <c r="T15" s="37">
        <v>319.000906</v>
      </c>
      <c r="U15" s="25" t="s">
        <v>17</v>
      </c>
      <c r="V15" s="31" t="s">
        <v>17</v>
      </c>
    </row>
    <row r="16" spans="1:22" ht="15">
      <c r="A16" s="30" t="s">
        <v>9</v>
      </c>
      <c r="B16" s="8" t="s">
        <v>57</v>
      </c>
      <c r="C16" s="8" t="s">
        <v>25</v>
      </c>
      <c r="D16" s="8" t="s">
        <v>213</v>
      </c>
      <c r="E16" s="8" t="s">
        <v>52</v>
      </c>
      <c r="F16" s="8" t="s">
        <v>20</v>
      </c>
      <c r="G16" s="8" t="s">
        <v>51</v>
      </c>
      <c r="H16" s="15" t="s">
        <v>51</v>
      </c>
      <c r="I16" s="36">
        <v>0</v>
      </c>
      <c r="J16" s="34">
        <v>0</v>
      </c>
      <c r="K16" s="35">
        <v>0</v>
      </c>
      <c r="L16" s="34">
        <v>0</v>
      </c>
      <c r="M16" s="34">
        <v>0</v>
      </c>
      <c r="N16" s="37">
        <v>0</v>
      </c>
      <c r="O16" s="36">
        <v>0</v>
      </c>
      <c r="P16" s="34">
        <v>36.215765</v>
      </c>
      <c r="Q16" s="35">
        <v>36.215765</v>
      </c>
      <c r="R16" s="34">
        <v>0</v>
      </c>
      <c r="S16" s="34">
        <v>259.385438</v>
      </c>
      <c r="T16" s="37">
        <v>259.385438</v>
      </c>
      <c r="U16" s="25" t="s">
        <v>17</v>
      </c>
      <c r="V16" s="31" t="s">
        <v>17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58</v>
      </c>
      <c r="E17" s="8" t="s">
        <v>59</v>
      </c>
      <c r="F17" s="8" t="s">
        <v>26</v>
      </c>
      <c r="G17" s="8" t="s">
        <v>27</v>
      </c>
      <c r="H17" s="15" t="s">
        <v>60</v>
      </c>
      <c r="I17" s="36">
        <v>697.07803</v>
      </c>
      <c r="J17" s="34">
        <v>63.79384</v>
      </c>
      <c r="K17" s="35">
        <v>760.87187</v>
      </c>
      <c r="L17" s="34">
        <v>4052.264888</v>
      </c>
      <c r="M17" s="34">
        <v>388.090646</v>
      </c>
      <c r="N17" s="37">
        <v>4440.355534</v>
      </c>
      <c r="O17" s="36">
        <v>664.163616</v>
      </c>
      <c r="P17" s="34">
        <v>83.215983</v>
      </c>
      <c r="Q17" s="35">
        <v>747.379598</v>
      </c>
      <c r="R17" s="34">
        <v>1982.975553</v>
      </c>
      <c r="S17" s="34">
        <v>214.269883</v>
      </c>
      <c r="T17" s="37">
        <v>2197.245436</v>
      </c>
      <c r="U17" s="26">
        <f t="shared" si="0"/>
        <v>1.8052770019552966</v>
      </c>
      <c r="V17" s="31" t="s">
        <v>17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58</v>
      </c>
      <c r="E18" s="8" t="s">
        <v>61</v>
      </c>
      <c r="F18" s="8" t="s">
        <v>26</v>
      </c>
      <c r="G18" s="8" t="s">
        <v>27</v>
      </c>
      <c r="H18" s="15" t="s">
        <v>60</v>
      </c>
      <c r="I18" s="36">
        <v>95.638007</v>
      </c>
      <c r="J18" s="34">
        <v>11.087274</v>
      </c>
      <c r="K18" s="35">
        <v>106.725281</v>
      </c>
      <c r="L18" s="34">
        <v>707.176135</v>
      </c>
      <c r="M18" s="34">
        <v>73.439104</v>
      </c>
      <c r="N18" s="37">
        <v>780.615239</v>
      </c>
      <c r="O18" s="36">
        <v>143.70814</v>
      </c>
      <c r="P18" s="34">
        <v>27.372415</v>
      </c>
      <c r="Q18" s="35">
        <v>171.080555</v>
      </c>
      <c r="R18" s="34">
        <v>656.84103</v>
      </c>
      <c r="S18" s="34">
        <v>84.018799</v>
      </c>
      <c r="T18" s="37">
        <v>740.859828</v>
      </c>
      <c r="U18" s="26">
        <f t="shared" si="0"/>
        <v>-37.6169424982284</v>
      </c>
      <c r="V18" s="32">
        <f t="shared" si="1"/>
        <v>5.366117786048985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64</v>
      </c>
      <c r="E19" s="8" t="s">
        <v>65</v>
      </c>
      <c r="F19" s="8" t="s">
        <v>35</v>
      </c>
      <c r="G19" s="8" t="s">
        <v>66</v>
      </c>
      <c r="H19" s="15" t="s">
        <v>67</v>
      </c>
      <c r="I19" s="36">
        <v>25284.0252</v>
      </c>
      <c r="J19" s="34">
        <v>6189.0097</v>
      </c>
      <c r="K19" s="35">
        <v>31473.0349</v>
      </c>
      <c r="L19" s="34">
        <v>129702.3068</v>
      </c>
      <c r="M19" s="34">
        <v>37650.8111</v>
      </c>
      <c r="N19" s="37">
        <v>167353.1179</v>
      </c>
      <c r="O19" s="36">
        <v>20975.4597</v>
      </c>
      <c r="P19" s="34">
        <v>5069.7971</v>
      </c>
      <c r="Q19" s="35">
        <v>26045.2568</v>
      </c>
      <c r="R19" s="34">
        <v>101312.6587</v>
      </c>
      <c r="S19" s="34">
        <v>31526.9348</v>
      </c>
      <c r="T19" s="37">
        <v>132839.5935</v>
      </c>
      <c r="U19" s="26">
        <f t="shared" si="0"/>
        <v>20.839794906533605</v>
      </c>
      <c r="V19" s="32">
        <f t="shared" si="1"/>
        <v>25.981353518670637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68</v>
      </c>
      <c r="E20" s="8" t="s">
        <v>69</v>
      </c>
      <c r="F20" s="8" t="s">
        <v>41</v>
      </c>
      <c r="G20" s="8" t="s">
        <v>70</v>
      </c>
      <c r="H20" s="15" t="s">
        <v>71</v>
      </c>
      <c r="I20" s="36">
        <v>0</v>
      </c>
      <c r="J20" s="34">
        <v>190.2267</v>
      </c>
      <c r="K20" s="35">
        <v>190.2267</v>
      </c>
      <c r="L20" s="34">
        <v>0</v>
      </c>
      <c r="M20" s="34">
        <v>1380.269106</v>
      </c>
      <c r="N20" s="37">
        <v>1380.269106</v>
      </c>
      <c r="O20" s="36">
        <v>0</v>
      </c>
      <c r="P20" s="34">
        <v>239.6394</v>
      </c>
      <c r="Q20" s="35">
        <v>239.6394</v>
      </c>
      <c r="R20" s="34">
        <v>0</v>
      </c>
      <c r="S20" s="34">
        <v>1401.811936</v>
      </c>
      <c r="T20" s="37">
        <v>1401.811936</v>
      </c>
      <c r="U20" s="26">
        <f t="shared" si="0"/>
        <v>-20.619605957951826</v>
      </c>
      <c r="V20" s="32">
        <f t="shared" si="1"/>
        <v>-1.536784603323571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72</v>
      </c>
      <c r="E21" s="8" t="s">
        <v>73</v>
      </c>
      <c r="F21" s="8" t="s">
        <v>26</v>
      </c>
      <c r="G21" s="8" t="s">
        <v>27</v>
      </c>
      <c r="H21" s="15" t="s">
        <v>27</v>
      </c>
      <c r="I21" s="36">
        <v>676.854582</v>
      </c>
      <c r="J21" s="34">
        <v>132.136642</v>
      </c>
      <c r="K21" s="35">
        <v>808.991224</v>
      </c>
      <c r="L21" s="34">
        <v>3944.138843</v>
      </c>
      <c r="M21" s="34">
        <v>814.59984</v>
      </c>
      <c r="N21" s="37">
        <v>4758.738683</v>
      </c>
      <c r="O21" s="36">
        <v>988.91705</v>
      </c>
      <c r="P21" s="34">
        <v>47.921384</v>
      </c>
      <c r="Q21" s="35">
        <v>1036.838434</v>
      </c>
      <c r="R21" s="34">
        <v>5864.812736</v>
      </c>
      <c r="S21" s="34">
        <v>296.526157</v>
      </c>
      <c r="T21" s="37">
        <v>6161.338893</v>
      </c>
      <c r="U21" s="26">
        <f t="shared" si="0"/>
        <v>-21.975189434383946</v>
      </c>
      <c r="V21" s="32">
        <f t="shared" si="1"/>
        <v>-22.764535993848966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72</v>
      </c>
      <c r="E22" s="8" t="s">
        <v>74</v>
      </c>
      <c r="F22" s="8" t="s">
        <v>26</v>
      </c>
      <c r="G22" s="8" t="s">
        <v>27</v>
      </c>
      <c r="H22" s="15" t="s">
        <v>74</v>
      </c>
      <c r="I22" s="36">
        <v>522.597087</v>
      </c>
      <c r="J22" s="34">
        <v>125.230612</v>
      </c>
      <c r="K22" s="35">
        <v>647.827699</v>
      </c>
      <c r="L22" s="34">
        <v>2503.880182</v>
      </c>
      <c r="M22" s="34">
        <v>809.475199</v>
      </c>
      <c r="N22" s="37">
        <v>3313.355381</v>
      </c>
      <c r="O22" s="36">
        <v>456.1392</v>
      </c>
      <c r="P22" s="34">
        <v>41.921058</v>
      </c>
      <c r="Q22" s="35">
        <v>498.060258</v>
      </c>
      <c r="R22" s="34">
        <v>4153.431403</v>
      </c>
      <c r="S22" s="34">
        <v>261.260223</v>
      </c>
      <c r="T22" s="37">
        <v>4414.691626</v>
      </c>
      <c r="U22" s="26">
        <f t="shared" si="0"/>
        <v>30.07014484580701</v>
      </c>
      <c r="V22" s="32">
        <f t="shared" si="1"/>
        <v>-24.947070787770574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72</v>
      </c>
      <c r="E23" s="8" t="s">
        <v>75</v>
      </c>
      <c r="F23" s="8" t="s">
        <v>26</v>
      </c>
      <c r="G23" s="8" t="s">
        <v>27</v>
      </c>
      <c r="H23" s="15" t="s">
        <v>27</v>
      </c>
      <c r="I23" s="36">
        <v>207.334582</v>
      </c>
      <c r="J23" s="34">
        <v>127.225464</v>
      </c>
      <c r="K23" s="35">
        <v>334.560046</v>
      </c>
      <c r="L23" s="34">
        <v>486.504253</v>
      </c>
      <c r="M23" s="34">
        <v>840.410401</v>
      </c>
      <c r="N23" s="37">
        <v>1326.914654</v>
      </c>
      <c r="O23" s="36">
        <v>18.139471</v>
      </c>
      <c r="P23" s="34">
        <v>43.561833</v>
      </c>
      <c r="Q23" s="35">
        <v>61.701304</v>
      </c>
      <c r="R23" s="34">
        <v>193.614383</v>
      </c>
      <c r="S23" s="34">
        <v>279.711678</v>
      </c>
      <c r="T23" s="37">
        <v>473.326061</v>
      </c>
      <c r="U23" s="25" t="s">
        <v>17</v>
      </c>
      <c r="V23" s="31" t="s">
        <v>17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76</v>
      </c>
      <c r="E24" s="8" t="s">
        <v>77</v>
      </c>
      <c r="F24" s="8" t="s">
        <v>53</v>
      </c>
      <c r="G24" s="8" t="s">
        <v>53</v>
      </c>
      <c r="H24" s="15" t="s">
        <v>78</v>
      </c>
      <c r="I24" s="36">
        <v>2702.787024</v>
      </c>
      <c r="J24" s="34">
        <v>96.670236</v>
      </c>
      <c r="K24" s="35">
        <v>2799.45726</v>
      </c>
      <c r="L24" s="34">
        <v>19351.029574</v>
      </c>
      <c r="M24" s="34">
        <v>733.158219</v>
      </c>
      <c r="N24" s="37">
        <v>20084.187793</v>
      </c>
      <c r="O24" s="36">
        <v>3023.458754</v>
      </c>
      <c r="P24" s="34">
        <v>76.680888</v>
      </c>
      <c r="Q24" s="35">
        <v>3100.139642</v>
      </c>
      <c r="R24" s="34">
        <v>21285.881752</v>
      </c>
      <c r="S24" s="34">
        <v>558.298665</v>
      </c>
      <c r="T24" s="37">
        <v>21844.180417</v>
      </c>
      <c r="U24" s="26">
        <f t="shared" si="0"/>
        <v>-9.69899477837779</v>
      </c>
      <c r="V24" s="32">
        <f t="shared" si="1"/>
        <v>-8.057032080866279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79</v>
      </c>
      <c r="E25" s="8" t="s">
        <v>80</v>
      </c>
      <c r="F25" s="8" t="s">
        <v>26</v>
      </c>
      <c r="G25" s="8" t="s">
        <v>27</v>
      </c>
      <c r="H25" s="15" t="s">
        <v>27</v>
      </c>
      <c r="I25" s="36">
        <v>1175.876302</v>
      </c>
      <c r="J25" s="34">
        <v>0</v>
      </c>
      <c r="K25" s="35">
        <v>1175.876302</v>
      </c>
      <c r="L25" s="34">
        <v>17584.858596</v>
      </c>
      <c r="M25" s="34">
        <v>0</v>
      </c>
      <c r="N25" s="37">
        <v>17584.858596</v>
      </c>
      <c r="O25" s="36">
        <v>3364.157849</v>
      </c>
      <c r="P25" s="34">
        <v>0</v>
      </c>
      <c r="Q25" s="35">
        <v>3364.157849</v>
      </c>
      <c r="R25" s="34">
        <v>21386.995275</v>
      </c>
      <c r="S25" s="34">
        <v>0</v>
      </c>
      <c r="T25" s="37">
        <v>21386.995275</v>
      </c>
      <c r="U25" s="26">
        <f t="shared" si="0"/>
        <v>-65.04693433604697</v>
      </c>
      <c r="V25" s="32">
        <f t="shared" si="1"/>
        <v>-17.777797348861125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190</v>
      </c>
      <c r="E26" s="8" t="s">
        <v>81</v>
      </c>
      <c r="F26" s="8" t="s">
        <v>43</v>
      </c>
      <c r="G26" s="8" t="s">
        <v>43</v>
      </c>
      <c r="H26" s="15" t="s">
        <v>82</v>
      </c>
      <c r="I26" s="36">
        <v>945.09074</v>
      </c>
      <c r="J26" s="34">
        <v>74.730537</v>
      </c>
      <c r="K26" s="35">
        <v>1019.821277</v>
      </c>
      <c r="L26" s="34">
        <v>7595.439987</v>
      </c>
      <c r="M26" s="34">
        <v>569.56555</v>
      </c>
      <c r="N26" s="37">
        <v>8165.005537</v>
      </c>
      <c r="O26" s="36">
        <v>996.564516</v>
      </c>
      <c r="P26" s="34">
        <v>93.897895</v>
      </c>
      <c r="Q26" s="35">
        <v>1090.462411</v>
      </c>
      <c r="R26" s="34">
        <v>5839.444354</v>
      </c>
      <c r="S26" s="34">
        <v>550.589273</v>
      </c>
      <c r="T26" s="37">
        <v>6390.033627</v>
      </c>
      <c r="U26" s="26">
        <f t="shared" si="0"/>
        <v>-6.4780897798411115</v>
      </c>
      <c r="V26" s="32">
        <f t="shared" si="1"/>
        <v>27.777192008820716</v>
      </c>
    </row>
    <row r="27" spans="1:22" ht="15">
      <c r="A27" s="30" t="s">
        <v>9</v>
      </c>
      <c r="B27" s="8" t="s">
        <v>31</v>
      </c>
      <c r="C27" s="8" t="s">
        <v>32</v>
      </c>
      <c r="D27" s="8" t="s">
        <v>223</v>
      </c>
      <c r="E27" s="8" t="s">
        <v>224</v>
      </c>
      <c r="F27" s="8" t="s">
        <v>41</v>
      </c>
      <c r="G27" s="8" t="s">
        <v>42</v>
      </c>
      <c r="H27" s="15" t="s">
        <v>42</v>
      </c>
      <c r="I27" s="36">
        <v>0</v>
      </c>
      <c r="J27" s="34">
        <v>73.796822</v>
      </c>
      <c r="K27" s="35">
        <v>73.796822</v>
      </c>
      <c r="L27" s="34">
        <v>0</v>
      </c>
      <c r="M27" s="34">
        <v>73.796822</v>
      </c>
      <c r="N27" s="37">
        <v>73.796822</v>
      </c>
      <c r="O27" s="36">
        <v>0</v>
      </c>
      <c r="P27" s="34">
        <v>0</v>
      </c>
      <c r="Q27" s="35">
        <v>0</v>
      </c>
      <c r="R27" s="34">
        <v>0</v>
      </c>
      <c r="S27" s="34">
        <v>0</v>
      </c>
      <c r="T27" s="37">
        <v>0</v>
      </c>
      <c r="U27" s="25" t="s">
        <v>17</v>
      </c>
      <c r="V27" s="31" t="s">
        <v>17</v>
      </c>
    </row>
    <row r="28" spans="1:22" ht="15">
      <c r="A28" s="30" t="s">
        <v>9</v>
      </c>
      <c r="B28" s="8" t="s">
        <v>31</v>
      </c>
      <c r="C28" s="8" t="s">
        <v>25</v>
      </c>
      <c r="D28" s="8" t="s">
        <v>207</v>
      </c>
      <c r="E28" s="8" t="s">
        <v>83</v>
      </c>
      <c r="F28" s="8" t="s">
        <v>84</v>
      </c>
      <c r="G28" s="8" t="s">
        <v>85</v>
      </c>
      <c r="H28" s="15" t="s">
        <v>86</v>
      </c>
      <c r="I28" s="36">
        <v>14698.759593</v>
      </c>
      <c r="J28" s="34">
        <v>618.542354</v>
      </c>
      <c r="K28" s="35">
        <v>15317.301947</v>
      </c>
      <c r="L28" s="34">
        <v>105562.157821</v>
      </c>
      <c r="M28" s="34">
        <v>3813.062103</v>
      </c>
      <c r="N28" s="37">
        <v>109375.219924</v>
      </c>
      <c r="O28" s="36">
        <v>14755.4316</v>
      </c>
      <c r="P28" s="34">
        <v>607.5918</v>
      </c>
      <c r="Q28" s="35">
        <v>15363.0234</v>
      </c>
      <c r="R28" s="34">
        <v>94703.3802</v>
      </c>
      <c r="S28" s="34">
        <v>4248.9501</v>
      </c>
      <c r="T28" s="37">
        <v>98952.3303</v>
      </c>
      <c r="U28" s="26">
        <f t="shared" si="0"/>
        <v>-0.29760712985700266</v>
      </c>
      <c r="V28" s="32">
        <f t="shared" si="1"/>
        <v>10.533243221660648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207</v>
      </c>
      <c r="E29" s="8" t="s">
        <v>87</v>
      </c>
      <c r="F29" s="8" t="s">
        <v>53</v>
      </c>
      <c r="G29" s="8" t="s">
        <v>53</v>
      </c>
      <c r="H29" s="15" t="s">
        <v>88</v>
      </c>
      <c r="I29" s="36">
        <v>0</v>
      </c>
      <c r="J29" s="34">
        <v>0</v>
      </c>
      <c r="K29" s="35">
        <v>0</v>
      </c>
      <c r="L29" s="34">
        <v>0</v>
      </c>
      <c r="M29" s="34">
        <v>0</v>
      </c>
      <c r="N29" s="37">
        <v>0</v>
      </c>
      <c r="O29" s="36">
        <v>5944.36872</v>
      </c>
      <c r="P29" s="34">
        <v>179.17753</v>
      </c>
      <c r="Q29" s="35">
        <v>6123.54625</v>
      </c>
      <c r="R29" s="34">
        <v>36655.23833</v>
      </c>
      <c r="S29" s="34">
        <v>1052.87143</v>
      </c>
      <c r="T29" s="37">
        <v>37708.10976</v>
      </c>
      <c r="U29" s="25" t="s">
        <v>17</v>
      </c>
      <c r="V29" s="31" t="s">
        <v>17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89</v>
      </c>
      <c r="E30" s="8" t="s">
        <v>90</v>
      </c>
      <c r="F30" s="8" t="s">
        <v>91</v>
      </c>
      <c r="G30" s="8" t="s">
        <v>92</v>
      </c>
      <c r="H30" s="15" t="s">
        <v>90</v>
      </c>
      <c r="I30" s="36">
        <v>192.792658</v>
      </c>
      <c r="J30" s="34">
        <v>32.51245</v>
      </c>
      <c r="K30" s="35">
        <v>225.305109</v>
      </c>
      <c r="L30" s="34">
        <v>1524.619364</v>
      </c>
      <c r="M30" s="34">
        <v>432.298534</v>
      </c>
      <c r="N30" s="37">
        <v>1956.917898</v>
      </c>
      <c r="O30" s="36">
        <v>280.702368</v>
      </c>
      <c r="P30" s="34">
        <v>65.679275</v>
      </c>
      <c r="Q30" s="35">
        <v>346.381643</v>
      </c>
      <c r="R30" s="34">
        <v>2368.813651</v>
      </c>
      <c r="S30" s="34">
        <v>411.947183</v>
      </c>
      <c r="T30" s="37">
        <v>2780.760834</v>
      </c>
      <c r="U30" s="26">
        <f t="shared" si="0"/>
        <v>-34.954662421299275</v>
      </c>
      <c r="V30" s="32">
        <f t="shared" si="1"/>
        <v>-29.6265297585819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93</v>
      </c>
      <c r="E31" s="8" t="s">
        <v>94</v>
      </c>
      <c r="F31" s="8" t="s">
        <v>95</v>
      </c>
      <c r="G31" s="8" t="s">
        <v>96</v>
      </c>
      <c r="H31" s="15" t="s">
        <v>97</v>
      </c>
      <c r="I31" s="36">
        <v>3060.1725</v>
      </c>
      <c r="J31" s="34">
        <v>154.96306</v>
      </c>
      <c r="K31" s="35">
        <v>3215.13556</v>
      </c>
      <c r="L31" s="34">
        <v>17596.51252</v>
      </c>
      <c r="M31" s="34">
        <v>900.45532</v>
      </c>
      <c r="N31" s="37">
        <v>18496.96784</v>
      </c>
      <c r="O31" s="36">
        <v>2314.9191</v>
      </c>
      <c r="P31" s="34">
        <v>120.64585</v>
      </c>
      <c r="Q31" s="35">
        <v>2435.56495</v>
      </c>
      <c r="R31" s="34">
        <v>12106.48968</v>
      </c>
      <c r="S31" s="34">
        <v>579.19924</v>
      </c>
      <c r="T31" s="37">
        <v>12685.68892</v>
      </c>
      <c r="U31" s="26">
        <f t="shared" si="0"/>
        <v>32.00779392066717</v>
      </c>
      <c r="V31" s="32">
        <f t="shared" si="1"/>
        <v>45.80972272493658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98</v>
      </c>
      <c r="E32" s="8" t="s">
        <v>99</v>
      </c>
      <c r="F32" s="8" t="s">
        <v>26</v>
      </c>
      <c r="G32" s="8" t="s">
        <v>100</v>
      </c>
      <c r="H32" s="15" t="s">
        <v>101</v>
      </c>
      <c r="I32" s="36">
        <v>1999.352565</v>
      </c>
      <c r="J32" s="34">
        <v>4.785442</v>
      </c>
      <c r="K32" s="35">
        <v>2004.138007</v>
      </c>
      <c r="L32" s="34">
        <v>11500.725102</v>
      </c>
      <c r="M32" s="34">
        <v>29.374156</v>
      </c>
      <c r="N32" s="37">
        <v>11530.099258</v>
      </c>
      <c r="O32" s="36">
        <v>1282.7688</v>
      </c>
      <c r="P32" s="34">
        <v>1.236895</v>
      </c>
      <c r="Q32" s="35">
        <v>1284.005695</v>
      </c>
      <c r="R32" s="34">
        <v>7275.824266</v>
      </c>
      <c r="S32" s="34">
        <v>13.292561</v>
      </c>
      <c r="T32" s="37">
        <v>7289.116827</v>
      </c>
      <c r="U32" s="26">
        <f t="shared" si="0"/>
        <v>56.08482227175791</v>
      </c>
      <c r="V32" s="32">
        <f t="shared" si="1"/>
        <v>58.1823907018578</v>
      </c>
    </row>
    <row r="33" spans="1:22" ht="15">
      <c r="A33" s="30" t="s">
        <v>9</v>
      </c>
      <c r="B33" s="8" t="s">
        <v>31</v>
      </c>
      <c r="C33" s="8" t="s">
        <v>25</v>
      </c>
      <c r="D33" s="8" t="s">
        <v>98</v>
      </c>
      <c r="E33" s="8" t="s">
        <v>102</v>
      </c>
      <c r="F33" s="8" t="s">
        <v>26</v>
      </c>
      <c r="G33" s="8" t="s">
        <v>100</v>
      </c>
      <c r="H33" s="15" t="s">
        <v>103</v>
      </c>
      <c r="I33" s="36">
        <v>0</v>
      </c>
      <c r="J33" s="34">
        <v>0</v>
      </c>
      <c r="K33" s="35">
        <v>0</v>
      </c>
      <c r="L33" s="34">
        <v>99.090154</v>
      </c>
      <c r="M33" s="34">
        <v>0.14159</v>
      </c>
      <c r="N33" s="37">
        <v>99.231744</v>
      </c>
      <c r="O33" s="36">
        <v>0</v>
      </c>
      <c r="P33" s="34">
        <v>0</v>
      </c>
      <c r="Q33" s="35">
        <v>0</v>
      </c>
      <c r="R33" s="34">
        <v>0</v>
      </c>
      <c r="S33" s="34">
        <v>0</v>
      </c>
      <c r="T33" s="37">
        <v>0</v>
      </c>
      <c r="U33" s="25" t="s">
        <v>17</v>
      </c>
      <c r="V33" s="31" t="s">
        <v>17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104</v>
      </c>
      <c r="E34" s="8" t="s">
        <v>105</v>
      </c>
      <c r="F34" s="8" t="s">
        <v>20</v>
      </c>
      <c r="G34" s="8" t="s">
        <v>106</v>
      </c>
      <c r="H34" s="15" t="s">
        <v>107</v>
      </c>
      <c r="I34" s="36">
        <v>556.81766</v>
      </c>
      <c r="J34" s="34">
        <v>11.611145</v>
      </c>
      <c r="K34" s="35">
        <v>568.428805</v>
      </c>
      <c r="L34" s="34">
        <v>3742.183308</v>
      </c>
      <c r="M34" s="34">
        <v>59.767405</v>
      </c>
      <c r="N34" s="37">
        <v>3801.950713</v>
      </c>
      <c r="O34" s="36">
        <v>556.163377</v>
      </c>
      <c r="P34" s="34">
        <v>16.770772</v>
      </c>
      <c r="Q34" s="35">
        <v>572.934149</v>
      </c>
      <c r="R34" s="34">
        <v>2407.871815</v>
      </c>
      <c r="S34" s="34">
        <v>123.16528</v>
      </c>
      <c r="T34" s="37">
        <v>2531.037095</v>
      </c>
      <c r="U34" s="26">
        <f t="shared" si="0"/>
        <v>-0.7863633207871534</v>
      </c>
      <c r="V34" s="32">
        <f t="shared" si="1"/>
        <v>50.213156516380494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108</v>
      </c>
      <c r="E35" s="8" t="s">
        <v>109</v>
      </c>
      <c r="F35" s="8" t="s">
        <v>35</v>
      </c>
      <c r="G35" s="8" t="s">
        <v>110</v>
      </c>
      <c r="H35" s="15" t="s">
        <v>111</v>
      </c>
      <c r="I35" s="36">
        <v>1822.575</v>
      </c>
      <c r="J35" s="34">
        <v>178.3765</v>
      </c>
      <c r="K35" s="35">
        <v>2000.9515</v>
      </c>
      <c r="L35" s="34">
        <v>10675.406</v>
      </c>
      <c r="M35" s="34">
        <v>687.9235</v>
      </c>
      <c r="N35" s="37">
        <v>11363.3295</v>
      </c>
      <c r="O35" s="36">
        <v>1536</v>
      </c>
      <c r="P35" s="34">
        <v>73.7818</v>
      </c>
      <c r="Q35" s="35">
        <v>1609.7818</v>
      </c>
      <c r="R35" s="34">
        <v>11011.8865</v>
      </c>
      <c r="S35" s="34">
        <v>483.7947</v>
      </c>
      <c r="T35" s="37">
        <v>11495.6812</v>
      </c>
      <c r="U35" s="26">
        <f t="shared" si="0"/>
        <v>24.299547926309017</v>
      </c>
      <c r="V35" s="32">
        <f t="shared" si="1"/>
        <v>-1.1513167223182963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108</v>
      </c>
      <c r="E36" s="8" t="s">
        <v>112</v>
      </c>
      <c r="F36" s="8" t="s">
        <v>35</v>
      </c>
      <c r="G36" s="8" t="s">
        <v>110</v>
      </c>
      <c r="H36" s="15" t="s">
        <v>111</v>
      </c>
      <c r="I36" s="36">
        <v>234.175</v>
      </c>
      <c r="J36" s="34">
        <v>22.9195</v>
      </c>
      <c r="K36" s="35">
        <v>257.0945</v>
      </c>
      <c r="L36" s="34">
        <v>3345.468</v>
      </c>
      <c r="M36" s="34">
        <v>197.0127</v>
      </c>
      <c r="N36" s="37">
        <v>3542.4807</v>
      </c>
      <c r="O36" s="36">
        <v>668.5</v>
      </c>
      <c r="P36" s="34">
        <v>32.1698</v>
      </c>
      <c r="Q36" s="35">
        <v>700.6698</v>
      </c>
      <c r="R36" s="34">
        <v>3966.212</v>
      </c>
      <c r="S36" s="34">
        <v>173.6676</v>
      </c>
      <c r="T36" s="37">
        <v>4139.8796</v>
      </c>
      <c r="U36" s="26">
        <f t="shared" si="0"/>
        <v>-63.30732393489773</v>
      </c>
      <c r="V36" s="32">
        <f t="shared" si="1"/>
        <v>-14.430344785872517</v>
      </c>
    </row>
    <row r="37" spans="1:22" ht="15">
      <c r="A37" s="30" t="s">
        <v>9</v>
      </c>
      <c r="B37" s="8" t="s">
        <v>31</v>
      </c>
      <c r="C37" s="8" t="s">
        <v>25</v>
      </c>
      <c r="D37" s="8" t="s">
        <v>198</v>
      </c>
      <c r="E37" s="8" t="s">
        <v>199</v>
      </c>
      <c r="F37" s="8" t="s">
        <v>53</v>
      </c>
      <c r="G37" s="8" t="s">
        <v>53</v>
      </c>
      <c r="H37" s="15" t="s">
        <v>137</v>
      </c>
      <c r="I37" s="36">
        <v>28.42</v>
      </c>
      <c r="J37" s="34">
        <v>0</v>
      </c>
      <c r="K37" s="35">
        <v>28.42</v>
      </c>
      <c r="L37" s="34">
        <v>189.5</v>
      </c>
      <c r="M37" s="34">
        <v>0</v>
      </c>
      <c r="N37" s="37">
        <v>189.5</v>
      </c>
      <c r="O37" s="36">
        <v>0</v>
      </c>
      <c r="P37" s="34">
        <v>0</v>
      </c>
      <c r="Q37" s="35">
        <v>0</v>
      </c>
      <c r="R37" s="34">
        <v>0</v>
      </c>
      <c r="S37" s="34">
        <v>0</v>
      </c>
      <c r="T37" s="37">
        <v>0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225</v>
      </c>
      <c r="E38" s="8" t="s">
        <v>226</v>
      </c>
      <c r="F38" s="8" t="s">
        <v>26</v>
      </c>
      <c r="G38" s="8" t="s">
        <v>227</v>
      </c>
      <c r="H38" s="15" t="s">
        <v>228</v>
      </c>
      <c r="I38" s="36">
        <v>283.335475</v>
      </c>
      <c r="J38" s="34">
        <v>0</v>
      </c>
      <c r="K38" s="35">
        <v>283.335475</v>
      </c>
      <c r="L38" s="34">
        <v>283.335475</v>
      </c>
      <c r="M38" s="34">
        <v>0</v>
      </c>
      <c r="N38" s="37">
        <v>283.335475</v>
      </c>
      <c r="O38" s="36">
        <v>0</v>
      </c>
      <c r="P38" s="34">
        <v>0</v>
      </c>
      <c r="Q38" s="35">
        <v>0</v>
      </c>
      <c r="R38" s="34">
        <v>0</v>
      </c>
      <c r="S38" s="34">
        <v>0</v>
      </c>
      <c r="T38" s="37">
        <v>0</v>
      </c>
      <c r="U38" s="25" t="s">
        <v>17</v>
      </c>
      <c r="V38" s="31" t="s">
        <v>17</v>
      </c>
    </row>
    <row r="39" spans="1:22" ht="15">
      <c r="A39" s="30" t="s">
        <v>9</v>
      </c>
      <c r="B39" s="8" t="s">
        <v>31</v>
      </c>
      <c r="C39" s="8" t="s">
        <v>25</v>
      </c>
      <c r="D39" s="8" t="s">
        <v>113</v>
      </c>
      <c r="E39" s="8" t="s">
        <v>188</v>
      </c>
      <c r="F39" s="8" t="s">
        <v>115</v>
      </c>
      <c r="G39" s="8" t="s">
        <v>116</v>
      </c>
      <c r="H39" s="15" t="s">
        <v>189</v>
      </c>
      <c r="I39" s="36">
        <v>205.030198</v>
      </c>
      <c r="J39" s="34">
        <v>21.118481</v>
      </c>
      <c r="K39" s="35">
        <v>226.148679</v>
      </c>
      <c r="L39" s="34">
        <v>1221.017924</v>
      </c>
      <c r="M39" s="34">
        <v>264.679643</v>
      </c>
      <c r="N39" s="37">
        <v>1485.697567</v>
      </c>
      <c r="O39" s="36">
        <v>0</v>
      </c>
      <c r="P39" s="34">
        <v>0</v>
      </c>
      <c r="Q39" s="35">
        <v>0</v>
      </c>
      <c r="R39" s="34">
        <v>0</v>
      </c>
      <c r="S39" s="34">
        <v>16.034443</v>
      </c>
      <c r="T39" s="37">
        <v>16.034443</v>
      </c>
      <c r="U39" s="25" t="s">
        <v>17</v>
      </c>
      <c r="V39" s="31" t="s">
        <v>17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113</v>
      </c>
      <c r="E40" s="8" t="s">
        <v>114</v>
      </c>
      <c r="F40" s="8" t="s">
        <v>115</v>
      </c>
      <c r="G40" s="8" t="s">
        <v>116</v>
      </c>
      <c r="H40" s="15" t="s">
        <v>117</v>
      </c>
      <c r="I40" s="36">
        <v>0</v>
      </c>
      <c r="J40" s="34">
        <v>0</v>
      </c>
      <c r="K40" s="35">
        <v>0</v>
      </c>
      <c r="L40" s="34">
        <v>31.430971</v>
      </c>
      <c r="M40" s="34">
        <v>10.333818</v>
      </c>
      <c r="N40" s="37">
        <v>41.764789</v>
      </c>
      <c r="O40" s="36">
        <v>123.264</v>
      </c>
      <c r="P40" s="34">
        <v>28.644</v>
      </c>
      <c r="Q40" s="35">
        <v>151.908</v>
      </c>
      <c r="R40" s="34">
        <v>930.380635</v>
      </c>
      <c r="S40" s="34">
        <v>257.549171</v>
      </c>
      <c r="T40" s="37">
        <v>1187.929806</v>
      </c>
      <c r="U40" s="25" t="s">
        <v>17</v>
      </c>
      <c r="V40" s="32">
        <f t="shared" si="1"/>
        <v>-96.48423763853266</v>
      </c>
    </row>
    <row r="41" spans="1:22" ht="15">
      <c r="A41" s="30" t="s">
        <v>9</v>
      </c>
      <c r="B41" s="8" t="s">
        <v>31</v>
      </c>
      <c r="C41" s="8" t="s">
        <v>32</v>
      </c>
      <c r="D41" s="8" t="s">
        <v>118</v>
      </c>
      <c r="E41" s="8" t="s">
        <v>119</v>
      </c>
      <c r="F41" s="8" t="s">
        <v>35</v>
      </c>
      <c r="G41" s="8" t="s">
        <v>120</v>
      </c>
      <c r="H41" s="15" t="s">
        <v>121</v>
      </c>
      <c r="I41" s="36">
        <v>0</v>
      </c>
      <c r="J41" s="34">
        <v>0</v>
      </c>
      <c r="K41" s="35">
        <v>0</v>
      </c>
      <c r="L41" s="34">
        <v>0</v>
      </c>
      <c r="M41" s="34">
        <v>0</v>
      </c>
      <c r="N41" s="37">
        <v>0</v>
      </c>
      <c r="O41" s="36">
        <v>5.712</v>
      </c>
      <c r="P41" s="34">
        <v>0.333</v>
      </c>
      <c r="Q41" s="35">
        <v>6.045</v>
      </c>
      <c r="R41" s="34">
        <v>47.99784</v>
      </c>
      <c r="S41" s="34">
        <v>2.2728</v>
      </c>
      <c r="T41" s="37">
        <v>50.27064</v>
      </c>
      <c r="U41" s="25" t="s">
        <v>17</v>
      </c>
      <c r="V41" s="31" t="s">
        <v>17</v>
      </c>
    </row>
    <row r="42" spans="1:22" ht="15">
      <c r="A42" s="30" t="s">
        <v>9</v>
      </c>
      <c r="B42" s="8" t="s">
        <v>31</v>
      </c>
      <c r="C42" s="8" t="s">
        <v>25</v>
      </c>
      <c r="D42" s="8" t="s">
        <v>122</v>
      </c>
      <c r="E42" s="8" t="s">
        <v>123</v>
      </c>
      <c r="F42" s="8" t="s">
        <v>43</v>
      </c>
      <c r="G42" s="8" t="s">
        <v>44</v>
      </c>
      <c r="H42" s="15" t="s">
        <v>44</v>
      </c>
      <c r="I42" s="36">
        <v>39.010904</v>
      </c>
      <c r="J42" s="34">
        <v>15.895362</v>
      </c>
      <c r="K42" s="35">
        <v>54.906266</v>
      </c>
      <c r="L42" s="34">
        <v>603.980183</v>
      </c>
      <c r="M42" s="34">
        <v>132.599203</v>
      </c>
      <c r="N42" s="37">
        <v>736.579387</v>
      </c>
      <c r="O42" s="36">
        <v>126.646554</v>
      </c>
      <c r="P42" s="34">
        <v>109.412606</v>
      </c>
      <c r="Q42" s="35">
        <v>236.05916</v>
      </c>
      <c r="R42" s="34">
        <v>279.218938</v>
      </c>
      <c r="S42" s="34">
        <v>406.293567</v>
      </c>
      <c r="T42" s="37">
        <v>685.512505</v>
      </c>
      <c r="U42" s="26">
        <f t="shared" si="0"/>
        <v>-76.74046370409859</v>
      </c>
      <c r="V42" s="32">
        <f t="shared" si="1"/>
        <v>7.449445725282566</v>
      </c>
    </row>
    <row r="43" spans="1:22" ht="15">
      <c r="A43" s="30" t="s">
        <v>9</v>
      </c>
      <c r="B43" s="8" t="s">
        <v>31</v>
      </c>
      <c r="C43" s="8" t="s">
        <v>32</v>
      </c>
      <c r="D43" s="8" t="s">
        <v>124</v>
      </c>
      <c r="E43" s="8" t="s">
        <v>125</v>
      </c>
      <c r="F43" s="8" t="s">
        <v>35</v>
      </c>
      <c r="G43" s="8" t="s">
        <v>126</v>
      </c>
      <c r="H43" s="15" t="s">
        <v>127</v>
      </c>
      <c r="I43" s="36">
        <v>0</v>
      </c>
      <c r="J43" s="34">
        <v>0</v>
      </c>
      <c r="K43" s="35">
        <v>0</v>
      </c>
      <c r="L43" s="34">
        <v>33.761988</v>
      </c>
      <c r="M43" s="34">
        <v>2.832501</v>
      </c>
      <c r="N43" s="37">
        <v>36.594489</v>
      </c>
      <c r="O43" s="36">
        <v>187.528446</v>
      </c>
      <c r="P43" s="34">
        <v>18.941013</v>
      </c>
      <c r="Q43" s="35">
        <v>206.469459</v>
      </c>
      <c r="R43" s="34">
        <v>1117.070831</v>
      </c>
      <c r="S43" s="34">
        <v>96.949462</v>
      </c>
      <c r="T43" s="37">
        <v>1214.020293</v>
      </c>
      <c r="U43" s="25" t="s">
        <v>17</v>
      </c>
      <c r="V43" s="32">
        <f t="shared" si="1"/>
        <v>-96.98567732261128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128</v>
      </c>
      <c r="E44" s="8" t="s">
        <v>129</v>
      </c>
      <c r="F44" s="8" t="s">
        <v>35</v>
      </c>
      <c r="G44" s="8" t="s">
        <v>130</v>
      </c>
      <c r="H44" s="15" t="s">
        <v>131</v>
      </c>
      <c r="I44" s="36">
        <v>0</v>
      </c>
      <c r="J44" s="34">
        <v>0</v>
      </c>
      <c r="K44" s="35">
        <v>0</v>
      </c>
      <c r="L44" s="34">
        <v>0</v>
      </c>
      <c r="M44" s="34">
        <v>0</v>
      </c>
      <c r="N44" s="37">
        <v>0</v>
      </c>
      <c r="O44" s="36">
        <v>0</v>
      </c>
      <c r="P44" s="34">
        <v>0</v>
      </c>
      <c r="Q44" s="35">
        <v>0</v>
      </c>
      <c r="R44" s="34">
        <v>17.217211</v>
      </c>
      <c r="S44" s="34">
        <v>13.380914</v>
      </c>
      <c r="T44" s="37">
        <v>30.598125</v>
      </c>
      <c r="U44" s="25" t="s">
        <v>17</v>
      </c>
      <c r="V44" s="31" t="s">
        <v>17</v>
      </c>
    </row>
    <row r="45" spans="1:22" ht="15">
      <c r="A45" s="30" t="s">
        <v>9</v>
      </c>
      <c r="B45" s="8" t="s">
        <v>31</v>
      </c>
      <c r="C45" s="8" t="s">
        <v>25</v>
      </c>
      <c r="D45" s="8" t="s">
        <v>132</v>
      </c>
      <c r="E45" s="8" t="s">
        <v>205</v>
      </c>
      <c r="F45" s="8" t="s">
        <v>53</v>
      </c>
      <c r="G45" s="8" t="s">
        <v>53</v>
      </c>
      <c r="H45" s="15" t="s">
        <v>134</v>
      </c>
      <c r="I45" s="36">
        <v>1237.780586</v>
      </c>
      <c r="J45" s="34">
        <v>42.39061</v>
      </c>
      <c r="K45" s="35">
        <v>1280.171195</v>
      </c>
      <c r="L45" s="34">
        <v>4710.927558</v>
      </c>
      <c r="M45" s="34">
        <v>216.218568</v>
      </c>
      <c r="N45" s="37">
        <v>4927.146126</v>
      </c>
      <c r="O45" s="36">
        <v>0</v>
      </c>
      <c r="P45" s="34">
        <v>0</v>
      </c>
      <c r="Q45" s="35">
        <v>0</v>
      </c>
      <c r="R45" s="34">
        <v>0</v>
      </c>
      <c r="S45" s="34">
        <v>0</v>
      </c>
      <c r="T45" s="37">
        <v>0</v>
      </c>
      <c r="U45" s="25" t="s">
        <v>17</v>
      </c>
      <c r="V45" s="31" t="s">
        <v>17</v>
      </c>
    </row>
    <row r="46" spans="1:22" ht="15">
      <c r="A46" s="30" t="s">
        <v>9</v>
      </c>
      <c r="B46" s="8" t="s">
        <v>31</v>
      </c>
      <c r="C46" s="8" t="s">
        <v>25</v>
      </c>
      <c r="D46" s="8" t="s">
        <v>132</v>
      </c>
      <c r="E46" s="8" t="s">
        <v>133</v>
      </c>
      <c r="F46" s="8" t="s">
        <v>53</v>
      </c>
      <c r="G46" s="8" t="s">
        <v>53</v>
      </c>
      <c r="H46" s="15" t="s">
        <v>134</v>
      </c>
      <c r="I46" s="36">
        <v>0</v>
      </c>
      <c r="J46" s="34">
        <v>0</v>
      </c>
      <c r="K46" s="35">
        <v>0</v>
      </c>
      <c r="L46" s="34">
        <v>2647.202023</v>
      </c>
      <c r="M46" s="34">
        <v>171.109686</v>
      </c>
      <c r="N46" s="37">
        <v>2818.311709</v>
      </c>
      <c r="O46" s="36">
        <v>1842.109201</v>
      </c>
      <c r="P46" s="34">
        <v>125.085419</v>
      </c>
      <c r="Q46" s="35">
        <v>1967.19462</v>
      </c>
      <c r="R46" s="34">
        <v>9871.316919</v>
      </c>
      <c r="S46" s="34">
        <v>804.499848</v>
      </c>
      <c r="T46" s="37">
        <v>10675.816767</v>
      </c>
      <c r="U46" s="25" t="s">
        <v>17</v>
      </c>
      <c r="V46" s="32">
        <f t="shared" si="1"/>
        <v>-73.60097339145348</v>
      </c>
    </row>
    <row r="47" spans="1:22" ht="15">
      <c r="A47" s="30" t="s">
        <v>9</v>
      </c>
      <c r="B47" s="8" t="s">
        <v>57</v>
      </c>
      <c r="C47" s="8" t="s">
        <v>25</v>
      </c>
      <c r="D47" s="8" t="s">
        <v>132</v>
      </c>
      <c r="E47" s="8" t="s">
        <v>205</v>
      </c>
      <c r="F47" s="8" t="s">
        <v>53</v>
      </c>
      <c r="G47" s="8" t="s">
        <v>53</v>
      </c>
      <c r="H47" s="15" t="s">
        <v>134</v>
      </c>
      <c r="I47" s="36">
        <v>0</v>
      </c>
      <c r="J47" s="34">
        <v>0.001972</v>
      </c>
      <c r="K47" s="35">
        <v>0.001972</v>
      </c>
      <c r="L47" s="34">
        <v>0</v>
      </c>
      <c r="M47" s="34">
        <v>0.001972</v>
      </c>
      <c r="N47" s="37">
        <v>0.001972</v>
      </c>
      <c r="O47" s="36">
        <v>0</v>
      </c>
      <c r="P47" s="34">
        <v>0</v>
      </c>
      <c r="Q47" s="35">
        <v>0</v>
      </c>
      <c r="R47" s="34">
        <v>0</v>
      </c>
      <c r="S47" s="34">
        <v>0</v>
      </c>
      <c r="T47" s="37">
        <v>0</v>
      </c>
      <c r="U47" s="25" t="s">
        <v>17</v>
      </c>
      <c r="V47" s="31" t="s">
        <v>17</v>
      </c>
    </row>
    <row r="48" spans="1:22" ht="15">
      <c r="A48" s="30" t="s">
        <v>9</v>
      </c>
      <c r="B48" s="8" t="s">
        <v>57</v>
      </c>
      <c r="C48" s="8" t="s">
        <v>25</v>
      </c>
      <c r="D48" s="8" t="s">
        <v>132</v>
      </c>
      <c r="E48" s="8" t="s">
        <v>133</v>
      </c>
      <c r="F48" s="8" t="s">
        <v>53</v>
      </c>
      <c r="G48" s="8" t="s">
        <v>53</v>
      </c>
      <c r="H48" s="15" t="s">
        <v>134</v>
      </c>
      <c r="I48" s="36">
        <v>0</v>
      </c>
      <c r="J48" s="34">
        <v>0</v>
      </c>
      <c r="K48" s="35">
        <v>0</v>
      </c>
      <c r="L48" s="34">
        <v>0</v>
      </c>
      <c r="M48" s="34">
        <v>0.000964</v>
      </c>
      <c r="N48" s="37">
        <v>0.000964</v>
      </c>
      <c r="O48" s="36">
        <v>0</v>
      </c>
      <c r="P48" s="34">
        <v>0</v>
      </c>
      <c r="Q48" s="35">
        <v>0</v>
      </c>
      <c r="R48" s="34">
        <v>0</v>
      </c>
      <c r="S48" s="34">
        <v>0</v>
      </c>
      <c r="T48" s="37">
        <v>0</v>
      </c>
      <c r="U48" s="25" t="s">
        <v>17</v>
      </c>
      <c r="V48" s="31" t="s">
        <v>17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135</v>
      </c>
      <c r="E49" s="8" t="s">
        <v>136</v>
      </c>
      <c r="F49" s="8" t="s">
        <v>53</v>
      </c>
      <c r="G49" s="8" t="s">
        <v>53</v>
      </c>
      <c r="H49" s="15" t="s">
        <v>137</v>
      </c>
      <c r="I49" s="36">
        <v>447.631129</v>
      </c>
      <c r="J49" s="34">
        <v>18.566368</v>
      </c>
      <c r="K49" s="35">
        <v>466.197497</v>
      </c>
      <c r="L49" s="34">
        <v>43031.899055</v>
      </c>
      <c r="M49" s="34">
        <v>1063.234988</v>
      </c>
      <c r="N49" s="37">
        <v>44095.134043</v>
      </c>
      <c r="O49" s="36">
        <v>9330.182765</v>
      </c>
      <c r="P49" s="34">
        <v>215.93932</v>
      </c>
      <c r="Q49" s="35">
        <v>9546.122085</v>
      </c>
      <c r="R49" s="34">
        <v>59369.66442</v>
      </c>
      <c r="S49" s="34">
        <v>1661.266094</v>
      </c>
      <c r="T49" s="37">
        <v>61030.930514</v>
      </c>
      <c r="U49" s="26">
        <f t="shared" si="0"/>
        <v>-95.11636774756374</v>
      </c>
      <c r="V49" s="32">
        <f t="shared" si="1"/>
        <v>-27.749530161784218</v>
      </c>
    </row>
    <row r="50" spans="1:22" ht="15">
      <c r="A50" s="30" t="s">
        <v>9</v>
      </c>
      <c r="B50" s="8" t="s">
        <v>31</v>
      </c>
      <c r="C50" s="8" t="s">
        <v>25</v>
      </c>
      <c r="D50" s="8" t="s">
        <v>135</v>
      </c>
      <c r="E50" s="8" t="s">
        <v>136</v>
      </c>
      <c r="F50" s="8" t="s">
        <v>53</v>
      </c>
      <c r="G50" s="8" t="s">
        <v>53</v>
      </c>
      <c r="H50" s="15" t="s">
        <v>137</v>
      </c>
      <c r="I50" s="36">
        <v>7652.476707</v>
      </c>
      <c r="J50" s="34">
        <v>195.180463</v>
      </c>
      <c r="K50" s="35">
        <v>7847.65717</v>
      </c>
      <c r="L50" s="34">
        <v>7652.476707</v>
      </c>
      <c r="M50" s="34">
        <v>195.180463</v>
      </c>
      <c r="N50" s="37">
        <v>7847.65717</v>
      </c>
      <c r="O50" s="36">
        <v>0</v>
      </c>
      <c r="P50" s="34">
        <v>0</v>
      </c>
      <c r="Q50" s="35">
        <v>0</v>
      </c>
      <c r="R50" s="34">
        <v>0</v>
      </c>
      <c r="S50" s="34">
        <v>0</v>
      </c>
      <c r="T50" s="37">
        <v>0</v>
      </c>
      <c r="U50" s="25" t="s">
        <v>17</v>
      </c>
      <c r="V50" s="31" t="s">
        <v>17</v>
      </c>
    </row>
    <row r="51" spans="1:22" ht="15">
      <c r="A51" s="30" t="s">
        <v>9</v>
      </c>
      <c r="B51" s="8" t="s">
        <v>31</v>
      </c>
      <c r="C51" s="8" t="s">
        <v>25</v>
      </c>
      <c r="D51" s="8" t="s">
        <v>138</v>
      </c>
      <c r="E51" s="8" t="s">
        <v>139</v>
      </c>
      <c r="F51" s="8" t="s">
        <v>20</v>
      </c>
      <c r="G51" s="8" t="s">
        <v>51</v>
      </c>
      <c r="H51" s="15" t="s">
        <v>51</v>
      </c>
      <c r="I51" s="36">
        <v>7796.337444</v>
      </c>
      <c r="J51" s="34">
        <v>83.355824</v>
      </c>
      <c r="K51" s="35">
        <v>7879.693268</v>
      </c>
      <c r="L51" s="34">
        <v>52208.227144</v>
      </c>
      <c r="M51" s="34">
        <v>437.29443</v>
      </c>
      <c r="N51" s="37">
        <v>52645.521574</v>
      </c>
      <c r="O51" s="36">
        <v>7208.4558</v>
      </c>
      <c r="P51" s="34">
        <v>52.311954</v>
      </c>
      <c r="Q51" s="35">
        <v>7260.767754</v>
      </c>
      <c r="R51" s="34">
        <v>44721.6186</v>
      </c>
      <c r="S51" s="34">
        <v>577.697254</v>
      </c>
      <c r="T51" s="37">
        <v>45299.315854</v>
      </c>
      <c r="U51" s="26">
        <f t="shared" si="0"/>
        <v>8.524243371632846</v>
      </c>
      <c r="V51" s="32">
        <f t="shared" si="1"/>
        <v>16.217034587623512</v>
      </c>
    </row>
    <row r="52" spans="1:22" ht="15">
      <c r="A52" s="30" t="s">
        <v>9</v>
      </c>
      <c r="B52" s="8" t="s">
        <v>31</v>
      </c>
      <c r="C52" s="8" t="s">
        <v>25</v>
      </c>
      <c r="D52" s="8" t="s">
        <v>138</v>
      </c>
      <c r="E52" s="8" t="s">
        <v>140</v>
      </c>
      <c r="F52" s="8" t="s">
        <v>20</v>
      </c>
      <c r="G52" s="8" t="s">
        <v>141</v>
      </c>
      <c r="H52" s="15" t="s">
        <v>142</v>
      </c>
      <c r="I52" s="36">
        <v>1901.2902</v>
      </c>
      <c r="J52" s="34">
        <v>143.1485</v>
      </c>
      <c r="K52" s="35">
        <v>2044.4387</v>
      </c>
      <c r="L52" s="34">
        <v>11695.3528</v>
      </c>
      <c r="M52" s="34">
        <v>1054.8797</v>
      </c>
      <c r="N52" s="37">
        <v>12750.2325</v>
      </c>
      <c r="O52" s="36">
        <v>1892.2052</v>
      </c>
      <c r="P52" s="34">
        <v>142.7402</v>
      </c>
      <c r="Q52" s="35">
        <v>2034.9454</v>
      </c>
      <c r="R52" s="34">
        <v>13170.3984</v>
      </c>
      <c r="S52" s="34">
        <v>906.3058</v>
      </c>
      <c r="T52" s="37">
        <v>14076.7042</v>
      </c>
      <c r="U52" s="26">
        <f t="shared" si="0"/>
        <v>0.46651374528279277</v>
      </c>
      <c r="V52" s="32">
        <f t="shared" si="1"/>
        <v>-9.423169522877384</v>
      </c>
    </row>
    <row r="53" spans="1:22" ht="15">
      <c r="A53" s="30" t="s">
        <v>9</v>
      </c>
      <c r="B53" s="8" t="s">
        <v>31</v>
      </c>
      <c r="C53" s="8" t="s">
        <v>25</v>
      </c>
      <c r="D53" s="8" t="s">
        <v>138</v>
      </c>
      <c r="E53" s="8" t="s">
        <v>143</v>
      </c>
      <c r="F53" s="8" t="s">
        <v>20</v>
      </c>
      <c r="G53" s="8" t="s">
        <v>141</v>
      </c>
      <c r="H53" s="15" t="s">
        <v>142</v>
      </c>
      <c r="I53" s="36">
        <v>104.8764</v>
      </c>
      <c r="J53" s="34">
        <v>7.854</v>
      </c>
      <c r="K53" s="35">
        <v>112.7304</v>
      </c>
      <c r="L53" s="34">
        <v>495.7736</v>
      </c>
      <c r="M53" s="34">
        <v>44.3912</v>
      </c>
      <c r="N53" s="37">
        <v>540.1648</v>
      </c>
      <c r="O53" s="36">
        <v>153.0946</v>
      </c>
      <c r="P53" s="34">
        <v>11.578</v>
      </c>
      <c r="Q53" s="35">
        <v>164.6726</v>
      </c>
      <c r="R53" s="34">
        <v>505.4053</v>
      </c>
      <c r="S53" s="34">
        <v>35.8687</v>
      </c>
      <c r="T53" s="37">
        <v>541.274</v>
      </c>
      <c r="U53" s="26">
        <f t="shared" si="0"/>
        <v>-31.542709594674513</v>
      </c>
      <c r="V53" s="32">
        <f t="shared" si="1"/>
        <v>-0.20492393870756853</v>
      </c>
    </row>
    <row r="54" spans="1:22" ht="15">
      <c r="A54" s="30" t="s">
        <v>9</v>
      </c>
      <c r="B54" s="8" t="s">
        <v>31</v>
      </c>
      <c r="C54" s="8" t="s">
        <v>32</v>
      </c>
      <c r="D54" s="8" t="s">
        <v>145</v>
      </c>
      <c r="E54" s="8" t="s">
        <v>146</v>
      </c>
      <c r="F54" s="8" t="s">
        <v>35</v>
      </c>
      <c r="G54" s="8" t="s">
        <v>62</v>
      </c>
      <c r="H54" s="15" t="s">
        <v>63</v>
      </c>
      <c r="I54" s="36">
        <v>55.5</v>
      </c>
      <c r="J54" s="34">
        <v>0</v>
      </c>
      <c r="K54" s="35">
        <v>55.5</v>
      </c>
      <c r="L54" s="34">
        <v>160.193</v>
      </c>
      <c r="M54" s="34">
        <v>0</v>
      </c>
      <c r="N54" s="37">
        <v>160.193</v>
      </c>
      <c r="O54" s="36">
        <v>57.12</v>
      </c>
      <c r="P54" s="34">
        <v>0</v>
      </c>
      <c r="Q54" s="35">
        <v>57.12</v>
      </c>
      <c r="R54" s="34">
        <v>298.456851</v>
      </c>
      <c r="S54" s="34">
        <v>0</v>
      </c>
      <c r="T54" s="37">
        <v>298.456851</v>
      </c>
      <c r="U54" s="26">
        <f t="shared" si="0"/>
        <v>-2.8361344537815136</v>
      </c>
      <c r="V54" s="32">
        <f t="shared" si="1"/>
        <v>-46.32624466040486</v>
      </c>
    </row>
    <row r="55" spans="1:22" ht="15">
      <c r="A55" s="30" t="s">
        <v>9</v>
      </c>
      <c r="B55" s="8" t="s">
        <v>31</v>
      </c>
      <c r="C55" s="8" t="s">
        <v>25</v>
      </c>
      <c r="D55" s="8" t="s">
        <v>197</v>
      </c>
      <c r="E55" s="8" t="s">
        <v>87</v>
      </c>
      <c r="F55" s="8" t="s">
        <v>53</v>
      </c>
      <c r="G55" s="8" t="s">
        <v>53</v>
      </c>
      <c r="H55" s="15" t="s">
        <v>88</v>
      </c>
      <c r="I55" s="36">
        <v>5311.80124</v>
      </c>
      <c r="J55" s="34">
        <v>132.4797</v>
      </c>
      <c r="K55" s="35">
        <v>5444.28094</v>
      </c>
      <c r="L55" s="34">
        <v>35674.672401</v>
      </c>
      <c r="M55" s="34">
        <v>830.691276</v>
      </c>
      <c r="N55" s="37">
        <v>36505.363677</v>
      </c>
      <c r="O55" s="36">
        <v>0</v>
      </c>
      <c r="P55" s="34">
        <v>0</v>
      </c>
      <c r="Q55" s="35">
        <v>0</v>
      </c>
      <c r="R55" s="34">
        <v>0</v>
      </c>
      <c r="S55" s="34">
        <v>0</v>
      </c>
      <c r="T55" s="37">
        <v>0</v>
      </c>
      <c r="U55" s="25" t="s">
        <v>17</v>
      </c>
      <c r="V55" s="31" t="s">
        <v>17</v>
      </c>
    </row>
    <row r="56" spans="1:22" ht="15">
      <c r="A56" s="30" t="s">
        <v>9</v>
      </c>
      <c r="B56" s="8" t="s">
        <v>31</v>
      </c>
      <c r="C56" s="8" t="s">
        <v>25</v>
      </c>
      <c r="D56" s="8" t="s">
        <v>147</v>
      </c>
      <c r="E56" s="8" t="s">
        <v>148</v>
      </c>
      <c r="F56" s="8" t="s">
        <v>41</v>
      </c>
      <c r="G56" s="8" t="s">
        <v>42</v>
      </c>
      <c r="H56" s="15" t="s">
        <v>42</v>
      </c>
      <c r="I56" s="36">
        <v>1609.281</v>
      </c>
      <c r="J56" s="34">
        <v>79.444181</v>
      </c>
      <c r="K56" s="35">
        <v>1688.725181</v>
      </c>
      <c r="L56" s="34">
        <v>8916.13812</v>
      </c>
      <c r="M56" s="34">
        <v>490.568255</v>
      </c>
      <c r="N56" s="37">
        <v>9406.706375</v>
      </c>
      <c r="O56" s="36">
        <v>1025.455768</v>
      </c>
      <c r="P56" s="34">
        <v>57.049062</v>
      </c>
      <c r="Q56" s="35">
        <v>1082.50483</v>
      </c>
      <c r="R56" s="34">
        <v>7024.885253</v>
      </c>
      <c r="S56" s="34">
        <v>395.819477</v>
      </c>
      <c r="T56" s="37">
        <v>7420.70473</v>
      </c>
      <c r="U56" s="26">
        <f t="shared" si="0"/>
        <v>56.001630126675735</v>
      </c>
      <c r="V56" s="32">
        <f t="shared" si="1"/>
        <v>26.762978952269933</v>
      </c>
    </row>
    <row r="57" spans="1:22" ht="15">
      <c r="A57" s="30" t="s">
        <v>9</v>
      </c>
      <c r="B57" s="8" t="s">
        <v>31</v>
      </c>
      <c r="C57" s="8" t="s">
        <v>25</v>
      </c>
      <c r="D57" s="8" t="s">
        <v>149</v>
      </c>
      <c r="E57" s="8" t="s">
        <v>150</v>
      </c>
      <c r="F57" s="8" t="s">
        <v>26</v>
      </c>
      <c r="G57" s="8" t="s">
        <v>27</v>
      </c>
      <c r="H57" s="15" t="s">
        <v>74</v>
      </c>
      <c r="I57" s="36">
        <v>0</v>
      </c>
      <c r="J57" s="34">
        <v>1504.352</v>
      </c>
      <c r="K57" s="35">
        <v>1504.352</v>
      </c>
      <c r="L57" s="34">
        <v>0</v>
      </c>
      <c r="M57" s="34">
        <v>8030.16007</v>
      </c>
      <c r="N57" s="37">
        <v>8030.16007</v>
      </c>
      <c r="O57" s="36">
        <v>0</v>
      </c>
      <c r="P57" s="34">
        <v>1170.8564</v>
      </c>
      <c r="Q57" s="35">
        <v>1170.8564</v>
      </c>
      <c r="R57" s="34">
        <v>0</v>
      </c>
      <c r="S57" s="34">
        <v>4316.88074</v>
      </c>
      <c r="T57" s="37">
        <v>4316.88074</v>
      </c>
      <c r="U57" s="26">
        <f t="shared" si="0"/>
        <v>28.48304881794217</v>
      </c>
      <c r="V57" s="32">
        <f t="shared" si="1"/>
        <v>86.01764916952514</v>
      </c>
    </row>
    <row r="58" spans="1:22" ht="15">
      <c r="A58" s="30" t="s">
        <v>9</v>
      </c>
      <c r="B58" s="8" t="s">
        <v>31</v>
      </c>
      <c r="C58" s="8" t="s">
        <v>25</v>
      </c>
      <c r="D58" s="8" t="s">
        <v>151</v>
      </c>
      <c r="E58" s="8" t="s">
        <v>152</v>
      </c>
      <c r="F58" s="8" t="s">
        <v>20</v>
      </c>
      <c r="G58" s="8" t="s">
        <v>153</v>
      </c>
      <c r="H58" s="15" t="s">
        <v>153</v>
      </c>
      <c r="I58" s="36">
        <v>2030.798122</v>
      </c>
      <c r="J58" s="34">
        <v>53.015695</v>
      </c>
      <c r="K58" s="35">
        <v>2083.813817</v>
      </c>
      <c r="L58" s="34">
        <v>13671.494676</v>
      </c>
      <c r="M58" s="34">
        <v>526.722648</v>
      </c>
      <c r="N58" s="37">
        <v>14198.217324</v>
      </c>
      <c r="O58" s="36">
        <v>1850.78114</v>
      </c>
      <c r="P58" s="34">
        <v>78.246019</v>
      </c>
      <c r="Q58" s="35">
        <v>1929.027159</v>
      </c>
      <c r="R58" s="34">
        <v>11412.587875</v>
      </c>
      <c r="S58" s="34">
        <v>419.144259</v>
      </c>
      <c r="T58" s="37">
        <v>11831.732134</v>
      </c>
      <c r="U58" s="26">
        <f t="shared" si="0"/>
        <v>8.024078732009187</v>
      </c>
      <c r="V58" s="32">
        <f t="shared" si="1"/>
        <v>20.001172805455948</v>
      </c>
    </row>
    <row r="59" spans="1:22" ht="15">
      <c r="A59" s="30" t="s">
        <v>9</v>
      </c>
      <c r="B59" s="8" t="s">
        <v>31</v>
      </c>
      <c r="C59" s="8" t="s">
        <v>32</v>
      </c>
      <c r="D59" s="8" t="s">
        <v>194</v>
      </c>
      <c r="E59" s="8" t="s">
        <v>195</v>
      </c>
      <c r="F59" s="8" t="s">
        <v>35</v>
      </c>
      <c r="G59" s="8" t="s">
        <v>110</v>
      </c>
      <c r="H59" s="15" t="s">
        <v>144</v>
      </c>
      <c r="I59" s="36">
        <v>120.05</v>
      </c>
      <c r="J59" s="34">
        <v>0</v>
      </c>
      <c r="K59" s="35">
        <v>120.05</v>
      </c>
      <c r="L59" s="34">
        <v>685.99</v>
      </c>
      <c r="M59" s="34">
        <v>0.93</v>
      </c>
      <c r="N59" s="37">
        <v>686.92</v>
      </c>
      <c r="O59" s="36">
        <v>0</v>
      </c>
      <c r="P59" s="34">
        <v>0</v>
      </c>
      <c r="Q59" s="35">
        <v>0</v>
      </c>
      <c r="R59" s="34">
        <v>0</v>
      </c>
      <c r="S59" s="34">
        <v>0</v>
      </c>
      <c r="T59" s="37">
        <v>0</v>
      </c>
      <c r="U59" s="25" t="s">
        <v>17</v>
      </c>
      <c r="V59" s="31" t="s">
        <v>17</v>
      </c>
    </row>
    <row r="60" spans="1:22" ht="15">
      <c r="A60" s="30" t="s">
        <v>9</v>
      </c>
      <c r="B60" s="8" t="s">
        <v>31</v>
      </c>
      <c r="C60" s="8" t="s">
        <v>32</v>
      </c>
      <c r="D60" s="8" t="s">
        <v>154</v>
      </c>
      <c r="E60" s="8" t="s">
        <v>155</v>
      </c>
      <c r="F60" s="8" t="s">
        <v>35</v>
      </c>
      <c r="G60" s="8" t="s">
        <v>36</v>
      </c>
      <c r="H60" s="15" t="s">
        <v>37</v>
      </c>
      <c r="I60" s="36">
        <v>130.248856</v>
      </c>
      <c r="J60" s="34">
        <v>11.941074</v>
      </c>
      <c r="K60" s="35">
        <v>142.18993</v>
      </c>
      <c r="L60" s="34">
        <v>740.00661</v>
      </c>
      <c r="M60" s="34">
        <v>73.576588</v>
      </c>
      <c r="N60" s="37">
        <v>813.583198</v>
      </c>
      <c r="O60" s="36">
        <v>96.97771</v>
      </c>
      <c r="P60" s="34">
        <v>12.263643</v>
      </c>
      <c r="Q60" s="35">
        <v>109.241353</v>
      </c>
      <c r="R60" s="34">
        <v>1377.664986</v>
      </c>
      <c r="S60" s="34">
        <v>153.039883</v>
      </c>
      <c r="T60" s="37">
        <v>1530.704869</v>
      </c>
      <c r="U60" s="26">
        <f t="shared" si="0"/>
        <v>30.161267775583124</v>
      </c>
      <c r="V60" s="32">
        <f t="shared" si="1"/>
        <v>-46.84911412534352</v>
      </c>
    </row>
    <row r="61" spans="1:22" ht="15">
      <c r="A61" s="30" t="s">
        <v>9</v>
      </c>
      <c r="B61" s="8" t="s">
        <v>31</v>
      </c>
      <c r="C61" s="8" t="s">
        <v>32</v>
      </c>
      <c r="D61" s="8" t="s">
        <v>214</v>
      </c>
      <c r="E61" s="8" t="s">
        <v>156</v>
      </c>
      <c r="F61" s="8" t="s">
        <v>35</v>
      </c>
      <c r="G61" s="8" t="s">
        <v>126</v>
      </c>
      <c r="H61" s="15" t="s">
        <v>127</v>
      </c>
      <c r="I61" s="36">
        <v>0</v>
      </c>
      <c r="J61" s="34">
        <v>0</v>
      </c>
      <c r="K61" s="35">
        <v>0</v>
      </c>
      <c r="L61" s="34">
        <v>459.001671</v>
      </c>
      <c r="M61" s="34">
        <v>25.88982</v>
      </c>
      <c r="N61" s="37">
        <v>484.891491</v>
      </c>
      <c r="O61" s="36">
        <v>243.263041</v>
      </c>
      <c r="P61" s="34">
        <v>23.764674</v>
      </c>
      <c r="Q61" s="35">
        <v>267.027715</v>
      </c>
      <c r="R61" s="34">
        <v>792.537069</v>
      </c>
      <c r="S61" s="34">
        <v>58.19005</v>
      </c>
      <c r="T61" s="37">
        <v>850.727119</v>
      </c>
      <c r="U61" s="25" t="s">
        <v>17</v>
      </c>
      <c r="V61" s="32">
        <f t="shared" si="1"/>
        <v>-43.00269967060966</v>
      </c>
    </row>
    <row r="62" spans="1:22" ht="15">
      <c r="A62" s="30" t="s">
        <v>9</v>
      </c>
      <c r="B62" s="8" t="s">
        <v>31</v>
      </c>
      <c r="C62" s="8" t="s">
        <v>32</v>
      </c>
      <c r="D62" s="8" t="s">
        <v>157</v>
      </c>
      <c r="E62" s="8" t="s">
        <v>158</v>
      </c>
      <c r="F62" s="8" t="s">
        <v>35</v>
      </c>
      <c r="G62" s="8" t="s">
        <v>159</v>
      </c>
      <c r="H62" s="15" t="s">
        <v>160</v>
      </c>
      <c r="I62" s="36">
        <v>0</v>
      </c>
      <c r="J62" s="34">
        <v>36.633015</v>
      </c>
      <c r="K62" s="35">
        <v>36.633015</v>
      </c>
      <c r="L62" s="34">
        <v>0</v>
      </c>
      <c r="M62" s="34">
        <v>214.841026</v>
      </c>
      <c r="N62" s="37">
        <v>214.841026</v>
      </c>
      <c r="O62" s="36">
        <v>0</v>
      </c>
      <c r="P62" s="34">
        <v>19.897839</v>
      </c>
      <c r="Q62" s="35">
        <v>19.897839</v>
      </c>
      <c r="R62" s="34">
        <v>243.820641</v>
      </c>
      <c r="S62" s="34">
        <v>204.6937</v>
      </c>
      <c r="T62" s="37">
        <v>448.514341</v>
      </c>
      <c r="U62" s="26">
        <f t="shared" si="0"/>
        <v>84.1054950741133</v>
      </c>
      <c r="V62" s="32">
        <f t="shared" si="1"/>
        <v>-52.099407675350115</v>
      </c>
    </row>
    <row r="63" spans="1:22" ht="15">
      <c r="A63" s="30" t="s">
        <v>9</v>
      </c>
      <c r="B63" s="8" t="s">
        <v>31</v>
      </c>
      <c r="C63" s="8" t="s">
        <v>32</v>
      </c>
      <c r="D63" s="8" t="s">
        <v>202</v>
      </c>
      <c r="E63" s="8" t="s">
        <v>36</v>
      </c>
      <c r="F63" s="8" t="s">
        <v>35</v>
      </c>
      <c r="G63" s="8" t="s">
        <v>36</v>
      </c>
      <c r="H63" s="15" t="s">
        <v>203</v>
      </c>
      <c r="I63" s="36">
        <v>85.5</v>
      </c>
      <c r="J63" s="34">
        <v>0</v>
      </c>
      <c r="K63" s="35">
        <v>85.5</v>
      </c>
      <c r="L63" s="34">
        <v>247.893</v>
      </c>
      <c r="M63" s="34">
        <v>0</v>
      </c>
      <c r="N63" s="37">
        <v>247.893</v>
      </c>
      <c r="O63" s="36">
        <v>0</v>
      </c>
      <c r="P63" s="34">
        <v>0</v>
      </c>
      <c r="Q63" s="35">
        <v>0</v>
      </c>
      <c r="R63" s="34">
        <v>218.53474</v>
      </c>
      <c r="S63" s="34">
        <v>0</v>
      </c>
      <c r="T63" s="37">
        <v>218.53474</v>
      </c>
      <c r="U63" s="25" t="s">
        <v>17</v>
      </c>
      <c r="V63" s="32">
        <f t="shared" si="1"/>
        <v>13.434138663720008</v>
      </c>
    </row>
    <row r="64" spans="1:22" ht="15">
      <c r="A64" s="30" t="s">
        <v>9</v>
      </c>
      <c r="B64" s="8" t="s">
        <v>31</v>
      </c>
      <c r="C64" s="8" t="s">
        <v>25</v>
      </c>
      <c r="D64" s="8" t="s">
        <v>161</v>
      </c>
      <c r="E64" s="8" t="s">
        <v>162</v>
      </c>
      <c r="F64" s="8" t="s">
        <v>35</v>
      </c>
      <c r="G64" s="8" t="s">
        <v>66</v>
      </c>
      <c r="H64" s="15" t="s">
        <v>163</v>
      </c>
      <c r="I64" s="36">
        <v>956.424928</v>
      </c>
      <c r="J64" s="34">
        <v>71.89</v>
      </c>
      <c r="K64" s="35">
        <v>1028.314928</v>
      </c>
      <c r="L64" s="34">
        <v>7211.643635</v>
      </c>
      <c r="M64" s="34">
        <v>488.569372</v>
      </c>
      <c r="N64" s="37">
        <v>7700.213007</v>
      </c>
      <c r="O64" s="36">
        <v>1083.94332</v>
      </c>
      <c r="P64" s="34">
        <v>65.015175</v>
      </c>
      <c r="Q64" s="35">
        <v>1148.958495</v>
      </c>
      <c r="R64" s="34">
        <v>7844.041937</v>
      </c>
      <c r="S64" s="34">
        <v>461.894537</v>
      </c>
      <c r="T64" s="37">
        <v>8305.936474</v>
      </c>
      <c r="U64" s="26">
        <f t="shared" si="0"/>
        <v>-10.500254580562551</v>
      </c>
      <c r="V64" s="32">
        <f t="shared" si="1"/>
        <v>-7.292657112128065</v>
      </c>
    </row>
    <row r="65" spans="1:22" ht="15">
      <c r="A65" s="30" t="s">
        <v>9</v>
      </c>
      <c r="B65" s="8" t="s">
        <v>31</v>
      </c>
      <c r="C65" s="8" t="s">
        <v>25</v>
      </c>
      <c r="D65" s="8" t="s">
        <v>164</v>
      </c>
      <c r="E65" s="8" t="s">
        <v>165</v>
      </c>
      <c r="F65" s="8" t="s">
        <v>20</v>
      </c>
      <c r="G65" s="8" t="s">
        <v>141</v>
      </c>
      <c r="H65" s="15" t="s">
        <v>166</v>
      </c>
      <c r="I65" s="36">
        <v>0</v>
      </c>
      <c r="J65" s="34">
        <v>0</v>
      </c>
      <c r="K65" s="35">
        <v>0</v>
      </c>
      <c r="L65" s="34">
        <v>0</v>
      </c>
      <c r="M65" s="34">
        <v>0</v>
      </c>
      <c r="N65" s="37">
        <v>0</v>
      </c>
      <c r="O65" s="36">
        <v>0</v>
      </c>
      <c r="P65" s="34">
        <v>0</v>
      </c>
      <c r="Q65" s="35">
        <v>0</v>
      </c>
      <c r="R65" s="34">
        <v>85.96852</v>
      </c>
      <c r="S65" s="34">
        <v>52.778831</v>
      </c>
      <c r="T65" s="37">
        <v>138.747351</v>
      </c>
      <c r="U65" s="25" t="s">
        <v>17</v>
      </c>
      <c r="V65" s="31" t="s">
        <v>17</v>
      </c>
    </row>
    <row r="66" spans="1:22" ht="15">
      <c r="A66" s="30" t="s">
        <v>9</v>
      </c>
      <c r="B66" s="8" t="s">
        <v>31</v>
      </c>
      <c r="C66" s="8" t="s">
        <v>25</v>
      </c>
      <c r="D66" s="8" t="s">
        <v>167</v>
      </c>
      <c r="E66" s="8" t="s">
        <v>168</v>
      </c>
      <c r="F66" s="8" t="s">
        <v>53</v>
      </c>
      <c r="G66" s="8" t="s">
        <v>53</v>
      </c>
      <c r="H66" s="15" t="s">
        <v>137</v>
      </c>
      <c r="I66" s="36">
        <v>935.192013</v>
      </c>
      <c r="J66" s="34">
        <v>208.388907</v>
      </c>
      <c r="K66" s="35">
        <v>1143.58092</v>
      </c>
      <c r="L66" s="34">
        <v>7661.337379</v>
      </c>
      <c r="M66" s="34">
        <v>1390.526233</v>
      </c>
      <c r="N66" s="37">
        <v>9051.863612</v>
      </c>
      <c r="O66" s="36">
        <v>1302.180775</v>
      </c>
      <c r="P66" s="34">
        <v>195.121139</v>
      </c>
      <c r="Q66" s="35">
        <v>1497.301914</v>
      </c>
      <c r="R66" s="34">
        <v>8939.553702</v>
      </c>
      <c r="S66" s="34">
        <v>1376.027976</v>
      </c>
      <c r="T66" s="37">
        <v>10315.581678</v>
      </c>
      <c r="U66" s="26">
        <f t="shared" si="0"/>
        <v>-23.62389246234543</v>
      </c>
      <c r="V66" s="32">
        <f t="shared" si="1"/>
        <v>-12.250574959773019</v>
      </c>
    </row>
    <row r="67" spans="1:22" ht="15">
      <c r="A67" s="30" t="s">
        <v>9</v>
      </c>
      <c r="B67" s="8" t="s">
        <v>31</v>
      </c>
      <c r="C67" s="8" t="s">
        <v>32</v>
      </c>
      <c r="D67" s="8" t="s">
        <v>208</v>
      </c>
      <c r="E67" s="8" t="s">
        <v>209</v>
      </c>
      <c r="F67" s="8" t="s">
        <v>26</v>
      </c>
      <c r="G67" s="8" t="s">
        <v>27</v>
      </c>
      <c r="H67" s="15" t="s">
        <v>210</v>
      </c>
      <c r="I67" s="36">
        <v>0</v>
      </c>
      <c r="J67" s="34">
        <v>0</v>
      </c>
      <c r="K67" s="35">
        <v>0</v>
      </c>
      <c r="L67" s="34">
        <v>0</v>
      </c>
      <c r="M67" s="34">
        <v>0</v>
      </c>
      <c r="N67" s="37">
        <v>0</v>
      </c>
      <c r="O67" s="36">
        <v>0</v>
      </c>
      <c r="P67" s="34">
        <v>0</v>
      </c>
      <c r="Q67" s="35">
        <v>0</v>
      </c>
      <c r="R67" s="34">
        <v>0</v>
      </c>
      <c r="S67" s="34">
        <v>0.9552</v>
      </c>
      <c r="T67" s="37">
        <v>0.9552</v>
      </c>
      <c r="U67" s="25" t="s">
        <v>17</v>
      </c>
      <c r="V67" s="31" t="s">
        <v>17</v>
      </c>
    </row>
    <row r="68" spans="1:22" ht="15">
      <c r="A68" s="30" t="s">
        <v>9</v>
      </c>
      <c r="B68" s="8" t="s">
        <v>31</v>
      </c>
      <c r="C68" s="8" t="s">
        <v>32</v>
      </c>
      <c r="D68" s="8" t="s">
        <v>169</v>
      </c>
      <c r="E68" s="8" t="s">
        <v>170</v>
      </c>
      <c r="F68" s="8" t="s">
        <v>43</v>
      </c>
      <c r="G68" s="8" t="s">
        <v>43</v>
      </c>
      <c r="H68" s="15" t="s">
        <v>171</v>
      </c>
      <c r="I68" s="36">
        <v>27.205378</v>
      </c>
      <c r="J68" s="34">
        <v>6.492846</v>
      </c>
      <c r="K68" s="35">
        <v>33.698223</v>
      </c>
      <c r="L68" s="34">
        <v>215.204908</v>
      </c>
      <c r="M68" s="34">
        <v>30.847567</v>
      </c>
      <c r="N68" s="37">
        <v>246.052475</v>
      </c>
      <c r="O68" s="36">
        <v>20.679263</v>
      </c>
      <c r="P68" s="34">
        <v>15.577185</v>
      </c>
      <c r="Q68" s="35">
        <v>36.256448</v>
      </c>
      <c r="R68" s="34">
        <v>104.534229</v>
      </c>
      <c r="S68" s="34">
        <v>67.019273</v>
      </c>
      <c r="T68" s="37">
        <v>171.553502</v>
      </c>
      <c r="U68" s="26">
        <f t="shared" si="0"/>
        <v>-7.055917336414197</v>
      </c>
      <c r="V68" s="32">
        <f t="shared" si="1"/>
        <v>43.426086982473834</v>
      </c>
    </row>
    <row r="69" spans="1:22" ht="15">
      <c r="A69" s="30" t="s">
        <v>9</v>
      </c>
      <c r="B69" s="8" t="s">
        <v>31</v>
      </c>
      <c r="C69" s="8" t="s">
        <v>25</v>
      </c>
      <c r="D69" s="8" t="s">
        <v>172</v>
      </c>
      <c r="E69" s="8" t="s">
        <v>173</v>
      </c>
      <c r="F69" s="8" t="s">
        <v>26</v>
      </c>
      <c r="G69" s="8" t="s">
        <v>27</v>
      </c>
      <c r="H69" s="15" t="s">
        <v>74</v>
      </c>
      <c r="I69" s="36">
        <v>533.820201</v>
      </c>
      <c r="J69" s="34">
        <v>64.503034</v>
      </c>
      <c r="K69" s="35">
        <v>598.323236</v>
      </c>
      <c r="L69" s="34">
        <v>4290.775579</v>
      </c>
      <c r="M69" s="34">
        <v>493.006499</v>
      </c>
      <c r="N69" s="37">
        <v>4783.782078</v>
      </c>
      <c r="O69" s="36">
        <v>706.86365</v>
      </c>
      <c r="P69" s="34">
        <v>77.949843</v>
      </c>
      <c r="Q69" s="35">
        <v>784.813492</v>
      </c>
      <c r="R69" s="34">
        <v>3424.824706</v>
      </c>
      <c r="S69" s="34">
        <v>514.415213</v>
      </c>
      <c r="T69" s="37">
        <v>3939.239919</v>
      </c>
      <c r="U69" s="26">
        <f t="shared" si="0"/>
        <v>-23.76236620560036</v>
      </c>
      <c r="V69" s="32">
        <f t="shared" si="1"/>
        <v>21.439216101729407</v>
      </c>
    </row>
    <row r="70" spans="1:22" ht="15">
      <c r="A70" s="30" t="s">
        <v>9</v>
      </c>
      <c r="B70" s="8" t="s">
        <v>31</v>
      </c>
      <c r="C70" s="8" t="s">
        <v>25</v>
      </c>
      <c r="D70" s="8" t="s">
        <v>174</v>
      </c>
      <c r="E70" s="8" t="s">
        <v>175</v>
      </c>
      <c r="F70" s="8" t="s">
        <v>20</v>
      </c>
      <c r="G70" s="8" t="s">
        <v>106</v>
      </c>
      <c r="H70" s="15" t="s">
        <v>107</v>
      </c>
      <c r="I70" s="36">
        <v>1416.807508</v>
      </c>
      <c r="J70" s="34">
        <v>83.90755</v>
      </c>
      <c r="K70" s="35">
        <v>1500.715058</v>
      </c>
      <c r="L70" s="34">
        <v>12067.178863</v>
      </c>
      <c r="M70" s="34">
        <v>975.203467</v>
      </c>
      <c r="N70" s="37">
        <v>13042.382331</v>
      </c>
      <c r="O70" s="36">
        <v>2269.060608</v>
      </c>
      <c r="P70" s="34">
        <v>211.889592</v>
      </c>
      <c r="Q70" s="35">
        <v>2480.9502</v>
      </c>
      <c r="R70" s="34">
        <v>14147.819232</v>
      </c>
      <c r="S70" s="34">
        <v>1200.736709</v>
      </c>
      <c r="T70" s="37">
        <v>15348.555942</v>
      </c>
      <c r="U70" s="26">
        <f t="shared" si="0"/>
        <v>-39.51047231822711</v>
      </c>
      <c r="V70" s="32">
        <f t="shared" si="1"/>
        <v>-15.025345835234926</v>
      </c>
    </row>
    <row r="71" spans="1:22" ht="15">
      <c r="A71" s="30" t="s">
        <v>9</v>
      </c>
      <c r="B71" s="8" t="s">
        <v>31</v>
      </c>
      <c r="C71" s="8" t="s">
        <v>32</v>
      </c>
      <c r="D71" s="8" t="s">
        <v>206</v>
      </c>
      <c r="E71" s="8" t="s">
        <v>144</v>
      </c>
      <c r="F71" s="8" t="s">
        <v>35</v>
      </c>
      <c r="G71" s="8" t="s">
        <v>110</v>
      </c>
      <c r="H71" s="15" t="s">
        <v>144</v>
      </c>
      <c r="I71" s="36">
        <v>0</v>
      </c>
      <c r="J71" s="34">
        <v>24.12</v>
      </c>
      <c r="K71" s="35">
        <v>24.12</v>
      </c>
      <c r="L71" s="34">
        <v>0</v>
      </c>
      <c r="M71" s="34">
        <v>193.27</v>
      </c>
      <c r="N71" s="37">
        <v>193.27</v>
      </c>
      <c r="O71" s="36">
        <v>0</v>
      </c>
      <c r="P71" s="34">
        <v>37.255896</v>
      </c>
      <c r="Q71" s="35">
        <v>37.255896</v>
      </c>
      <c r="R71" s="34">
        <v>0</v>
      </c>
      <c r="S71" s="34">
        <v>99.604682</v>
      </c>
      <c r="T71" s="37">
        <v>99.604682</v>
      </c>
      <c r="U71" s="26">
        <f t="shared" si="0"/>
        <v>-35.2585695429255</v>
      </c>
      <c r="V71" s="32">
        <f t="shared" si="1"/>
        <v>94.0370634384436</v>
      </c>
    </row>
    <row r="72" spans="1:22" ht="15">
      <c r="A72" s="30" t="s">
        <v>9</v>
      </c>
      <c r="B72" s="8" t="s">
        <v>31</v>
      </c>
      <c r="C72" s="8" t="s">
        <v>25</v>
      </c>
      <c r="D72" s="8" t="s">
        <v>176</v>
      </c>
      <c r="E72" s="8" t="s">
        <v>177</v>
      </c>
      <c r="F72" s="8" t="s">
        <v>53</v>
      </c>
      <c r="G72" s="8" t="s">
        <v>53</v>
      </c>
      <c r="H72" s="15" t="s">
        <v>178</v>
      </c>
      <c r="I72" s="36">
        <v>3948.561</v>
      </c>
      <c r="J72" s="34">
        <v>135.4677</v>
      </c>
      <c r="K72" s="35">
        <v>4084.0287</v>
      </c>
      <c r="L72" s="34">
        <v>29633.0424</v>
      </c>
      <c r="M72" s="34">
        <v>1513.3659</v>
      </c>
      <c r="N72" s="37">
        <v>31146.4083</v>
      </c>
      <c r="O72" s="36">
        <v>332.0779</v>
      </c>
      <c r="P72" s="34">
        <v>25.8645</v>
      </c>
      <c r="Q72" s="35">
        <v>357.9424</v>
      </c>
      <c r="R72" s="34">
        <v>332.0779</v>
      </c>
      <c r="S72" s="34">
        <v>665.1274</v>
      </c>
      <c r="T72" s="37">
        <v>997.2053</v>
      </c>
      <c r="U72" s="25" t="s">
        <v>17</v>
      </c>
      <c r="V72" s="31" t="s">
        <v>17</v>
      </c>
    </row>
    <row r="73" spans="1:22" ht="15">
      <c r="A73" s="30" t="s">
        <v>9</v>
      </c>
      <c r="B73" s="8" t="s">
        <v>31</v>
      </c>
      <c r="C73" s="8" t="s">
        <v>25</v>
      </c>
      <c r="D73" s="8" t="s">
        <v>179</v>
      </c>
      <c r="E73" s="8" t="s">
        <v>180</v>
      </c>
      <c r="F73" s="8" t="s">
        <v>20</v>
      </c>
      <c r="G73" s="8" t="s">
        <v>153</v>
      </c>
      <c r="H73" s="15" t="s">
        <v>181</v>
      </c>
      <c r="I73" s="36">
        <v>2583.1431</v>
      </c>
      <c r="J73" s="34">
        <v>105.0006</v>
      </c>
      <c r="K73" s="35">
        <v>2688.1437</v>
      </c>
      <c r="L73" s="34">
        <v>16578.55489</v>
      </c>
      <c r="M73" s="34">
        <v>624.457942</v>
      </c>
      <c r="N73" s="37">
        <v>17203.012832</v>
      </c>
      <c r="O73" s="36">
        <v>2440.6648</v>
      </c>
      <c r="P73" s="34">
        <v>90.9845</v>
      </c>
      <c r="Q73" s="35">
        <v>2531.6493</v>
      </c>
      <c r="R73" s="34">
        <v>16610.0587</v>
      </c>
      <c r="S73" s="34">
        <v>498.4063</v>
      </c>
      <c r="T73" s="37">
        <v>17108.465</v>
      </c>
      <c r="U73" s="26">
        <f t="shared" si="0"/>
        <v>6.181519691530735</v>
      </c>
      <c r="V73" s="32">
        <f t="shared" si="1"/>
        <v>0.552637726412053</v>
      </c>
    </row>
    <row r="74" spans="1:22" ht="15">
      <c r="A74" s="30" t="s">
        <v>9</v>
      </c>
      <c r="B74" s="8" t="s">
        <v>31</v>
      </c>
      <c r="C74" s="8" t="s">
        <v>25</v>
      </c>
      <c r="D74" s="8" t="s">
        <v>182</v>
      </c>
      <c r="E74" s="8" t="s">
        <v>148</v>
      </c>
      <c r="F74" s="8" t="s">
        <v>26</v>
      </c>
      <c r="G74" s="8" t="s">
        <v>27</v>
      </c>
      <c r="H74" s="15" t="s">
        <v>27</v>
      </c>
      <c r="I74" s="36">
        <v>6131.646305</v>
      </c>
      <c r="J74" s="34">
        <v>200.092154</v>
      </c>
      <c r="K74" s="35">
        <v>6331.738459</v>
      </c>
      <c r="L74" s="34">
        <v>43756.308827</v>
      </c>
      <c r="M74" s="34">
        <v>1256.082132</v>
      </c>
      <c r="N74" s="37">
        <v>45012.390959</v>
      </c>
      <c r="O74" s="36">
        <v>6635.966935</v>
      </c>
      <c r="P74" s="34">
        <v>191.923827</v>
      </c>
      <c r="Q74" s="35">
        <v>6827.890762</v>
      </c>
      <c r="R74" s="34">
        <v>42267.312648</v>
      </c>
      <c r="S74" s="34">
        <v>1356.275391</v>
      </c>
      <c r="T74" s="37">
        <v>43623.588039</v>
      </c>
      <c r="U74" s="26">
        <f t="shared" si="0"/>
        <v>-7.266553029250112</v>
      </c>
      <c r="V74" s="32">
        <f t="shared" si="1"/>
        <v>3.18360543556937</v>
      </c>
    </row>
    <row r="75" spans="1:22" ht="15">
      <c r="A75" s="30" t="s">
        <v>9</v>
      </c>
      <c r="B75" s="8" t="s">
        <v>31</v>
      </c>
      <c r="C75" s="8" t="s">
        <v>25</v>
      </c>
      <c r="D75" s="8" t="s">
        <v>182</v>
      </c>
      <c r="E75" s="8" t="s">
        <v>183</v>
      </c>
      <c r="F75" s="8" t="s">
        <v>26</v>
      </c>
      <c r="G75" s="8" t="s">
        <v>27</v>
      </c>
      <c r="H75" s="15" t="s">
        <v>27</v>
      </c>
      <c r="I75" s="36">
        <v>3745.425008</v>
      </c>
      <c r="J75" s="34">
        <v>63.679985</v>
      </c>
      <c r="K75" s="35">
        <v>3809.104994</v>
      </c>
      <c r="L75" s="34">
        <v>24437.354101</v>
      </c>
      <c r="M75" s="34">
        <v>330.987324</v>
      </c>
      <c r="N75" s="37">
        <v>24768.341425</v>
      </c>
      <c r="O75" s="36">
        <v>3210.119915</v>
      </c>
      <c r="P75" s="34">
        <v>40.849259</v>
      </c>
      <c r="Q75" s="35">
        <v>3250.969174</v>
      </c>
      <c r="R75" s="34">
        <v>18673.214279</v>
      </c>
      <c r="S75" s="34">
        <v>284.743781</v>
      </c>
      <c r="T75" s="37">
        <v>18957.95806</v>
      </c>
      <c r="U75" s="26">
        <f t="shared" si="0"/>
        <v>17.168290135254296</v>
      </c>
      <c r="V75" s="32">
        <f t="shared" si="1"/>
        <v>30.648782672747398</v>
      </c>
    </row>
    <row r="76" spans="1:22" ht="15">
      <c r="A76" s="30" t="s">
        <v>9</v>
      </c>
      <c r="B76" s="8" t="s">
        <v>31</v>
      </c>
      <c r="C76" s="8" t="s">
        <v>25</v>
      </c>
      <c r="D76" s="8" t="s">
        <v>182</v>
      </c>
      <c r="E76" s="8" t="s">
        <v>184</v>
      </c>
      <c r="F76" s="8" t="s">
        <v>26</v>
      </c>
      <c r="G76" s="8" t="s">
        <v>27</v>
      </c>
      <c r="H76" s="15" t="s">
        <v>27</v>
      </c>
      <c r="I76" s="36">
        <v>0</v>
      </c>
      <c r="J76" s="34">
        <v>0</v>
      </c>
      <c r="K76" s="35">
        <v>0</v>
      </c>
      <c r="L76" s="34">
        <v>10967.886511</v>
      </c>
      <c r="M76" s="34">
        <v>406.222515</v>
      </c>
      <c r="N76" s="37">
        <v>11374.109027</v>
      </c>
      <c r="O76" s="36">
        <v>2219.203234</v>
      </c>
      <c r="P76" s="34">
        <v>64.296622</v>
      </c>
      <c r="Q76" s="35">
        <v>2283.499856</v>
      </c>
      <c r="R76" s="34">
        <v>15847.246226</v>
      </c>
      <c r="S76" s="34">
        <v>477.303148</v>
      </c>
      <c r="T76" s="37">
        <v>16324.549374</v>
      </c>
      <c r="U76" s="25" t="s">
        <v>17</v>
      </c>
      <c r="V76" s="32">
        <f t="shared" si="1"/>
        <v>-30.325127105098126</v>
      </c>
    </row>
    <row r="77" spans="1:22" ht="15">
      <c r="A77" s="30" t="s">
        <v>9</v>
      </c>
      <c r="B77" s="8" t="s">
        <v>31</v>
      </c>
      <c r="C77" s="8" t="s">
        <v>25</v>
      </c>
      <c r="D77" s="8" t="s">
        <v>182</v>
      </c>
      <c r="E77" s="8" t="s">
        <v>212</v>
      </c>
      <c r="F77" s="8" t="s">
        <v>26</v>
      </c>
      <c r="G77" s="8" t="s">
        <v>27</v>
      </c>
      <c r="H77" s="15" t="s">
        <v>185</v>
      </c>
      <c r="I77" s="36">
        <v>3759.57137</v>
      </c>
      <c r="J77" s="34">
        <v>101.287393</v>
      </c>
      <c r="K77" s="35">
        <v>3860.858763</v>
      </c>
      <c r="L77" s="34">
        <v>10654.378837</v>
      </c>
      <c r="M77" s="34">
        <v>314.734348</v>
      </c>
      <c r="N77" s="37">
        <v>10969.113185</v>
      </c>
      <c r="O77" s="36">
        <v>0</v>
      </c>
      <c r="P77" s="34">
        <v>0</v>
      </c>
      <c r="Q77" s="35">
        <v>0</v>
      </c>
      <c r="R77" s="34">
        <v>0</v>
      </c>
      <c r="S77" s="34">
        <v>0</v>
      </c>
      <c r="T77" s="37">
        <v>0</v>
      </c>
      <c r="U77" s="25" t="s">
        <v>17</v>
      </c>
      <c r="V77" s="31" t="s">
        <v>17</v>
      </c>
    </row>
    <row r="78" spans="1:22" ht="15">
      <c r="A78" s="30" t="s">
        <v>9</v>
      </c>
      <c r="B78" s="8" t="s">
        <v>31</v>
      </c>
      <c r="C78" s="8" t="s">
        <v>25</v>
      </c>
      <c r="D78" s="8" t="s">
        <v>182</v>
      </c>
      <c r="E78" s="8" t="s">
        <v>211</v>
      </c>
      <c r="F78" s="8" t="s">
        <v>26</v>
      </c>
      <c r="G78" s="8" t="s">
        <v>27</v>
      </c>
      <c r="H78" s="15" t="s">
        <v>74</v>
      </c>
      <c r="I78" s="36">
        <v>954.13124</v>
      </c>
      <c r="J78" s="34">
        <v>27.479421</v>
      </c>
      <c r="K78" s="35">
        <v>981.610661</v>
      </c>
      <c r="L78" s="34">
        <v>5976.698821</v>
      </c>
      <c r="M78" s="34">
        <v>193.121508</v>
      </c>
      <c r="N78" s="37">
        <v>6169.820329</v>
      </c>
      <c r="O78" s="36">
        <v>0</v>
      </c>
      <c r="P78" s="34">
        <v>0</v>
      </c>
      <c r="Q78" s="35">
        <v>0</v>
      </c>
      <c r="R78" s="34">
        <v>0</v>
      </c>
      <c r="S78" s="34">
        <v>0</v>
      </c>
      <c r="T78" s="37">
        <v>0</v>
      </c>
      <c r="U78" s="25" t="s">
        <v>17</v>
      </c>
      <c r="V78" s="31" t="s">
        <v>17</v>
      </c>
    </row>
    <row r="79" spans="1:22" ht="15">
      <c r="A79" s="30" t="s">
        <v>9</v>
      </c>
      <c r="B79" s="8" t="s">
        <v>31</v>
      </c>
      <c r="C79" s="8" t="s">
        <v>25</v>
      </c>
      <c r="D79" s="8" t="s">
        <v>182</v>
      </c>
      <c r="E79" s="8" t="s">
        <v>186</v>
      </c>
      <c r="F79" s="8" t="s">
        <v>26</v>
      </c>
      <c r="G79" s="8" t="s">
        <v>27</v>
      </c>
      <c r="H79" s="15" t="s">
        <v>74</v>
      </c>
      <c r="I79" s="36">
        <v>52.280599</v>
      </c>
      <c r="J79" s="34">
        <v>1.505816</v>
      </c>
      <c r="K79" s="35">
        <v>53.786415</v>
      </c>
      <c r="L79" s="34">
        <v>1727.872393</v>
      </c>
      <c r="M79" s="34">
        <v>54.846828</v>
      </c>
      <c r="N79" s="37">
        <v>1782.719221</v>
      </c>
      <c r="O79" s="36">
        <v>1681.798177</v>
      </c>
      <c r="P79" s="34">
        <v>62.613126</v>
      </c>
      <c r="Q79" s="35">
        <v>1744.411303</v>
      </c>
      <c r="R79" s="34">
        <v>9658.338162</v>
      </c>
      <c r="S79" s="34">
        <v>335.693819</v>
      </c>
      <c r="T79" s="37">
        <v>9994.031982</v>
      </c>
      <c r="U79" s="26">
        <f>+((K79/Q79)-1)*100</f>
        <v>-96.91664374637453</v>
      </c>
      <c r="V79" s="32">
        <f>+((N79/T79)-1)*100</f>
        <v>-82.1621621362548</v>
      </c>
    </row>
    <row r="80" spans="1:22" ht="15">
      <c r="A80" s="30" t="s">
        <v>9</v>
      </c>
      <c r="B80" s="8" t="s">
        <v>31</v>
      </c>
      <c r="C80" s="8" t="s">
        <v>25</v>
      </c>
      <c r="D80" s="8" t="s">
        <v>182</v>
      </c>
      <c r="E80" s="8" t="s">
        <v>187</v>
      </c>
      <c r="F80" s="8" t="s">
        <v>26</v>
      </c>
      <c r="G80" s="8" t="s">
        <v>27</v>
      </c>
      <c r="H80" s="15" t="s">
        <v>185</v>
      </c>
      <c r="I80" s="36">
        <v>0</v>
      </c>
      <c r="J80" s="34">
        <v>0</v>
      </c>
      <c r="K80" s="35">
        <v>0</v>
      </c>
      <c r="L80" s="34">
        <v>1226.091528</v>
      </c>
      <c r="M80" s="34">
        <v>44.824269</v>
      </c>
      <c r="N80" s="37">
        <v>1270.915797</v>
      </c>
      <c r="O80" s="36">
        <v>324.157874</v>
      </c>
      <c r="P80" s="34">
        <v>9.355801</v>
      </c>
      <c r="Q80" s="35">
        <v>333.513675</v>
      </c>
      <c r="R80" s="34">
        <v>2109.033111</v>
      </c>
      <c r="S80" s="34">
        <v>72.921509</v>
      </c>
      <c r="T80" s="37">
        <v>2181.954621</v>
      </c>
      <c r="U80" s="25" t="s">
        <v>17</v>
      </c>
      <c r="V80" s="32">
        <f>+((N80/T80)-1)*100</f>
        <v>-41.75333507084884</v>
      </c>
    </row>
    <row r="81" spans="1:22" ht="15">
      <c r="A81" s="30" t="s">
        <v>9</v>
      </c>
      <c r="B81" s="8" t="s">
        <v>31</v>
      </c>
      <c r="C81" s="8" t="s">
        <v>25</v>
      </c>
      <c r="D81" s="8" t="s">
        <v>182</v>
      </c>
      <c r="E81" s="8" t="s">
        <v>204</v>
      </c>
      <c r="F81" s="8" t="s">
        <v>26</v>
      </c>
      <c r="G81" s="8" t="s">
        <v>27</v>
      </c>
      <c r="H81" s="15" t="s">
        <v>27</v>
      </c>
      <c r="I81" s="36">
        <v>0</v>
      </c>
      <c r="J81" s="34">
        <v>0</v>
      </c>
      <c r="K81" s="35">
        <v>0</v>
      </c>
      <c r="L81" s="34">
        <v>115.159188</v>
      </c>
      <c r="M81" s="34">
        <v>4.40949</v>
      </c>
      <c r="N81" s="37">
        <v>119.568678</v>
      </c>
      <c r="O81" s="36">
        <v>0</v>
      </c>
      <c r="P81" s="34">
        <v>0</v>
      </c>
      <c r="Q81" s="35">
        <v>0</v>
      </c>
      <c r="R81" s="34">
        <v>0</v>
      </c>
      <c r="S81" s="34">
        <v>0</v>
      </c>
      <c r="T81" s="37">
        <v>0</v>
      </c>
      <c r="U81" s="25" t="s">
        <v>17</v>
      </c>
      <c r="V81" s="31" t="s">
        <v>17</v>
      </c>
    </row>
    <row r="82" spans="1:22" ht="15">
      <c r="A82" s="30" t="s">
        <v>9</v>
      </c>
      <c r="B82" s="8" t="s">
        <v>31</v>
      </c>
      <c r="C82" s="8" t="s">
        <v>32</v>
      </c>
      <c r="D82" s="8" t="s">
        <v>229</v>
      </c>
      <c r="E82" s="8" t="s">
        <v>230</v>
      </c>
      <c r="F82" s="8" t="s">
        <v>84</v>
      </c>
      <c r="G82" s="8" t="s">
        <v>231</v>
      </c>
      <c r="H82" s="15" t="s">
        <v>232</v>
      </c>
      <c r="I82" s="36">
        <v>0</v>
      </c>
      <c r="J82" s="34">
        <v>0.561847</v>
      </c>
      <c r="K82" s="35">
        <v>0.561847</v>
      </c>
      <c r="L82" s="34">
        <v>0</v>
      </c>
      <c r="M82" s="34">
        <v>9.682823</v>
      </c>
      <c r="N82" s="37">
        <v>9.682823</v>
      </c>
      <c r="O82" s="36">
        <v>0</v>
      </c>
      <c r="P82" s="34">
        <v>0</v>
      </c>
      <c r="Q82" s="35">
        <v>0</v>
      </c>
      <c r="R82" s="34">
        <v>0</v>
      </c>
      <c r="S82" s="34">
        <v>0</v>
      </c>
      <c r="T82" s="37">
        <v>0</v>
      </c>
      <c r="U82" s="25" t="s">
        <v>17</v>
      </c>
      <c r="V82" s="31" t="s">
        <v>17</v>
      </c>
    </row>
    <row r="83" spans="1:22" ht="15">
      <c r="A83" s="30"/>
      <c r="B83" s="8"/>
      <c r="C83" s="8"/>
      <c r="D83" s="8"/>
      <c r="E83" s="8"/>
      <c r="F83" s="8"/>
      <c r="G83" s="8"/>
      <c r="H83" s="15"/>
      <c r="I83" s="17"/>
      <c r="J83" s="9"/>
      <c r="K83" s="10"/>
      <c r="L83" s="9"/>
      <c r="M83" s="9"/>
      <c r="N83" s="18"/>
      <c r="O83" s="17"/>
      <c r="P83" s="9"/>
      <c r="Q83" s="10"/>
      <c r="R83" s="9"/>
      <c r="S83" s="9"/>
      <c r="T83" s="18"/>
      <c r="U83" s="26"/>
      <c r="V83" s="32"/>
    </row>
    <row r="84" spans="1:24" s="5" customFormat="1" ht="20.25" customHeight="1">
      <c r="A84" s="54" t="s">
        <v>9</v>
      </c>
      <c r="B84" s="55"/>
      <c r="C84" s="55"/>
      <c r="D84" s="55"/>
      <c r="E84" s="55"/>
      <c r="F84" s="55"/>
      <c r="G84" s="55"/>
      <c r="H84" s="56"/>
      <c r="I84" s="19">
        <f aca="true" t="shared" si="2" ref="I84:T84">SUM(I6:I82)</f>
        <v>114941.98377300003</v>
      </c>
      <c r="J84" s="11">
        <f t="shared" si="2"/>
        <v>11936.916266000002</v>
      </c>
      <c r="K84" s="11">
        <f t="shared" si="2"/>
        <v>126878.90004</v>
      </c>
      <c r="L84" s="11">
        <f t="shared" si="2"/>
        <v>737661.0663690002</v>
      </c>
      <c r="M84" s="11">
        <f t="shared" si="2"/>
        <v>73806.82645799997</v>
      </c>
      <c r="N84" s="11">
        <f t="shared" si="2"/>
        <v>811467.8928300003</v>
      </c>
      <c r="O84" s="19">
        <f t="shared" si="2"/>
        <v>109680.285369</v>
      </c>
      <c r="P84" s="11">
        <f t="shared" si="2"/>
        <v>10383.605270000002</v>
      </c>
      <c r="Q84" s="11">
        <f t="shared" si="2"/>
        <v>120063.890637</v>
      </c>
      <c r="R84" s="11">
        <f t="shared" si="2"/>
        <v>661473.628921</v>
      </c>
      <c r="S84" s="11">
        <f t="shared" si="2"/>
        <v>62629.358805999975</v>
      </c>
      <c r="T84" s="45">
        <f t="shared" si="2"/>
        <v>724102.9877300002</v>
      </c>
      <c r="U84" s="27">
        <f>+((K84/Q84)-1)*100</f>
        <v>5.676152394231848</v>
      </c>
      <c r="V84" s="33">
        <f>+((N84/T84)-1)*100</f>
        <v>12.065259580530308</v>
      </c>
      <c r="X84" s="1"/>
    </row>
    <row r="85" spans="1:22" ht="15">
      <c r="A85" s="16"/>
      <c r="B85" s="7"/>
      <c r="C85" s="7"/>
      <c r="D85" s="7"/>
      <c r="E85" s="7"/>
      <c r="F85" s="7"/>
      <c r="G85" s="7"/>
      <c r="H85" s="14"/>
      <c r="I85" s="20"/>
      <c r="J85" s="12"/>
      <c r="K85" s="13"/>
      <c r="L85" s="12"/>
      <c r="M85" s="12"/>
      <c r="N85" s="21"/>
      <c r="O85" s="20"/>
      <c r="P85" s="12"/>
      <c r="Q85" s="13"/>
      <c r="R85" s="12"/>
      <c r="S85" s="12"/>
      <c r="T85" s="21"/>
      <c r="U85" s="26"/>
      <c r="V85" s="32"/>
    </row>
    <row r="86" spans="1:22" ht="15">
      <c r="A86" s="30" t="s">
        <v>21</v>
      </c>
      <c r="B86" s="8"/>
      <c r="C86" s="8" t="s">
        <v>25</v>
      </c>
      <c r="D86" s="8" t="s">
        <v>22</v>
      </c>
      <c r="E86" s="8" t="s">
        <v>24</v>
      </c>
      <c r="F86" s="8" t="s">
        <v>20</v>
      </c>
      <c r="G86" s="8" t="s">
        <v>20</v>
      </c>
      <c r="H86" s="15" t="s">
        <v>23</v>
      </c>
      <c r="I86" s="36">
        <v>28468.283005</v>
      </c>
      <c r="J86" s="34">
        <v>0</v>
      </c>
      <c r="K86" s="35">
        <v>28468.283005</v>
      </c>
      <c r="L86" s="34">
        <v>194569.642586</v>
      </c>
      <c r="M86" s="34">
        <v>0</v>
      </c>
      <c r="N86" s="37">
        <v>194569.642586</v>
      </c>
      <c r="O86" s="36">
        <v>27528.454382</v>
      </c>
      <c r="P86" s="34">
        <v>0</v>
      </c>
      <c r="Q86" s="35">
        <v>27528.454382</v>
      </c>
      <c r="R86" s="34">
        <v>190426.056093</v>
      </c>
      <c r="S86" s="34">
        <v>0</v>
      </c>
      <c r="T86" s="37">
        <v>190426.056093</v>
      </c>
      <c r="U86" s="26">
        <f>+((K86/Q86)-1)*100</f>
        <v>3.414026119877356</v>
      </c>
      <c r="V86" s="32">
        <f>+((N86/T86)-1)*100</f>
        <v>2.1759556323407647</v>
      </c>
    </row>
    <row r="87" spans="1:22" ht="15">
      <c r="A87" s="30" t="s">
        <v>21</v>
      </c>
      <c r="B87" s="8"/>
      <c r="C87" s="8" t="s">
        <v>25</v>
      </c>
      <c r="D87" s="8" t="s">
        <v>196</v>
      </c>
      <c r="E87" s="8" t="s">
        <v>28</v>
      </c>
      <c r="F87" s="8" t="s">
        <v>26</v>
      </c>
      <c r="G87" s="8" t="s">
        <v>27</v>
      </c>
      <c r="H87" s="15" t="s">
        <v>29</v>
      </c>
      <c r="I87" s="36">
        <v>0</v>
      </c>
      <c r="J87" s="34">
        <v>0</v>
      </c>
      <c r="K87" s="35">
        <v>0</v>
      </c>
      <c r="L87" s="34">
        <v>0</v>
      </c>
      <c r="M87" s="34">
        <v>0</v>
      </c>
      <c r="N87" s="37">
        <v>0</v>
      </c>
      <c r="O87" s="36">
        <v>0</v>
      </c>
      <c r="P87" s="34">
        <v>0</v>
      </c>
      <c r="Q87" s="35">
        <v>0</v>
      </c>
      <c r="R87" s="34">
        <v>8941.016309</v>
      </c>
      <c r="S87" s="34">
        <v>0</v>
      </c>
      <c r="T87" s="37">
        <v>8941.016309</v>
      </c>
      <c r="U87" s="25" t="s">
        <v>17</v>
      </c>
      <c r="V87" s="31" t="s">
        <v>17</v>
      </c>
    </row>
    <row r="88" spans="1:22" ht="15">
      <c r="A88" s="16"/>
      <c r="B88" s="7"/>
      <c r="C88" s="7"/>
      <c r="D88" s="7"/>
      <c r="E88" s="7"/>
      <c r="F88" s="7"/>
      <c r="G88" s="7"/>
      <c r="H88" s="14"/>
      <c r="I88" s="20"/>
      <c r="J88" s="12"/>
      <c r="K88" s="13"/>
      <c r="L88" s="12"/>
      <c r="M88" s="12"/>
      <c r="N88" s="21"/>
      <c r="O88" s="20"/>
      <c r="P88" s="12"/>
      <c r="Q88" s="13"/>
      <c r="R88" s="12"/>
      <c r="S88" s="12"/>
      <c r="T88" s="21"/>
      <c r="U88" s="26"/>
      <c r="V88" s="32"/>
    </row>
    <row r="89" spans="1:22" ht="21" thickBot="1">
      <c r="A89" s="47" t="s">
        <v>18</v>
      </c>
      <c r="B89" s="48"/>
      <c r="C89" s="48"/>
      <c r="D89" s="48"/>
      <c r="E89" s="48"/>
      <c r="F89" s="48"/>
      <c r="G89" s="48"/>
      <c r="H89" s="49"/>
      <c r="I89" s="22">
        <f aca="true" t="shared" si="3" ref="I89:T89">SUM(I86:I87)</f>
        <v>28468.283005</v>
      </c>
      <c r="J89" s="23">
        <f t="shared" si="3"/>
        <v>0</v>
      </c>
      <c r="K89" s="23">
        <f t="shared" si="3"/>
        <v>28468.283005</v>
      </c>
      <c r="L89" s="23">
        <f t="shared" si="3"/>
        <v>194569.642586</v>
      </c>
      <c r="M89" s="23">
        <f t="shared" si="3"/>
        <v>0</v>
      </c>
      <c r="N89" s="24">
        <f t="shared" si="3"/>
        <v>194569.642586</v>
      </c>
      <c r="O89" s="22">
        <f t="shared" si="3"/>
        <v>27528.454382</v>
      </c>
      <c r="P89" s="23">
        <f t="shared" si="3"/>
        <v>0</v>
      </c>
      <c r="Q89" s="23">
        <f t="shared" si="3"/>
        <v>27528.454382</v>
      </c>
      <c r="R89" s="23">
        <f t="shared" si="3"/>
        <v>199367.072402</v>
      </c>
      <c r="S89" s="23">
        <f t="shared" si="3"/>
        <v>0</v>
      </c>
      <c r="T89" s="24">
        <f t="shared" si="3"/>
        <v>199367.072402</v>
      </c>
      <c r="U89" s="42">
        <f>+((K89/Q89)-1)*100</f>
        <v>3.414026119877356</v>
      </c>
      <c r="V89" s="43">
        <f>+((N89/T89)-1)*100</f>
        <v>-2.406330071560936</v>
      </c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>
      <c r="A91" s="6" t="s">
        <v>19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>
      <c r="A92" s="44" t="s">
        <v>30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" customHeight="1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2" customHeight="1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2" customHeight="1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2" customHeight="1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" customHeight="1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" customHeight="1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" customHeight="1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</sheetData>
  <sheetProtection/>
  <mergeCells count="5">
    <mergeCell ref="A89:H89"/>
    <mergeCell ref="A1:F1"/>
    <mergeCell ref="I3:N3"/>
    <mergeCell ref="O3:T3"/>
    <mergeCell ref="A84:H8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2015-08-24T23:31:20Z</dcterms:modified>
  <cp:category/>
  <cp:version/>
  <cp:contentType/>
  <cp:contentStatus/>
</cp:coreProperties>
</file>