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8580" activeTab="0"/>
  </bookViews>
  <sheets>
    <sheet name="InformacionGeneral 9 " sheetId="1" r:id="rId1"/>
  </sheets>
  <definedNames/>
  <calcPr fullCalcOnLoad="1"/>
</workbook>
</file>

<file path=xl/sharedStrings.xml><?xml version="1.0" encoding="utf-8"?>
<sst xmlns="http://schemas.openxmlformats.org/spreadsheetml/2006/main" count="732" uniqueCount="232">
  <si>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</si>
  <si>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</si>
  <si>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</si>
  <si>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</si>
  <si>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</si>
  <si>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</si>
  <si>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</si>
  <si>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</si>
  <si>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</si>
  <si>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</si>
  <si>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</si>
  <si>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</si>
  <si>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</si>
  <si>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</si>
  <si>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</si>
  <si>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</si>
  <si>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</si>
  <si>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</si>
  <si>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---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</si>
  <si>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</si>
  <si>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</si>
  <si>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</si>
  <si>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</si>
  <si>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</si>
  <si>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</si>
  <si>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</si>
  <si>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</si>
  <si>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RÉGIMEN GENERAL</t>
  </si>
  <si>
    <t>BREXIA GOLDPLATA PERU S.A.C.</t>
  </si>
  <si>
    <t>CUSCO</t>
  </si>
  <si>
    <t>SANDRA Nº 105</t>
  </si>
  <si>
    <t>AREQUIPA</t>
  </si>
  <si>
    <t>CAYLLOMA</t>
  </si>
  <si>
    <t>HUANCAVELICA</t>
  </si>
  <si>
    <t>CASTROVIRREYNA</t>
  </si>
  <si>
    <t>CATALINA HUANCA SOCIEDAD MINERA S.A.C.</t>
  </si>
  <si>
    <t>CATALINA HUANCA</t>
  </si>
  <si>
    <t>AYACUCHO</t>
  </si>
  <si>
    <t>VICTOR FAJARDO</t>
  </si>
  <si>
    <t>CANARIA</t>
  </si>
  <si>
    <t>LIMA</t>
  </si>
  <si>
    <t>HUAROCHIRI</t>
  </si>
  <si>
    <t>SAN MATEO</t>
  </si>
  <si>
    <t>MALLAY</t>
  </si>
  <si>
    <t>OYON</t>
  </si>
  <si>
    <t>UCHUCCHACUA</t>
  </si>
  <si>
    <t>PASCO</t>
  </si>
  <si>
    <t>JULCANI</t>
  </si>
  <si>
    <t>ANGARAES</t>
  </si>
  <si>
    <t>CCOCHACCASA</t>
  </si>
  <si>
    <t>RECUPERADA</t>
  </si>
  <si>
    <t>LIRCAY</t>
  </si>
  <si>
    <t>LIXIViACIÓN</t>
  </si>
  <si>
    <t>COMPAÑIA MINERA ALPAMARCA S.A.C.</t>
  </si>
  <si>
    <t>ALPAMARCA</t>
  </si>
  <si>
    <t>JUNIN</t>
  </si>
  <si>
    <t>YAULI</t>
  </si>
  <si>
    <t>SANTA BARBARA DE CARHUACAYAN</t>
  </si>
  <si>
    <t>PALLANGA</t>
  </si>
  <si>
    <t>RECUAY</t>
  </si>
  <si>
    <t>CATAC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</si>
  <si>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</si>
  <si>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</si>
  <si>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</si>
  <si>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</si>
  <si>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</si>
  <si>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</si>
  <si>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CONDESUYOS</t>
  </si>
  <si>
    <t>CAYARANI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</si>
  <si>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</si>
  <si>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</si>
  <si>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</si>
  <si>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</si>
  <si>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</si>
  <si>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</si>
  <si>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</si>
  <si>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CASAPALCA S.A.</t>
  </si>
  <si>
    <t>AMERICANA</t>
  </si>
  <si>
    <t>HUACHOCOLPA UNO</t>
  </si>
  <si>
    <t>HUACHOCOLPA</t>
  </si>
  <si>
    <t>MILPO Nº1</t>
  </si>
  <si>
    <t>YANACANCHA</t>
  </si>
  <si>
    <t>CERRO LINDO</t>
  </si>
  <si>
    <t>ICA</t>
  </si>
  <si>
    <t>CHINCHA</t>
  </si>
  <si>
    <t>CHAVIN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</si>
  <si>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</si>
  <si>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</si>
  <si>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</si>
  <si>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</si>
  <si>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</si>
  <si>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</si>
  <si>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</si>
  <si>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</si>
  <si>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</si>
  <si>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COMPAÑIA MINERA SAN IGNACIO DE MOROCOCHA S.A.A.</t>
  </si>
  <si>
    <t>SAN VICENTE</t>
  </si>
  <si>
    <t>CHANCHAMAYO</t>
  </si>
  <si>
    <t>VITOC</t>
  </si>
  <si>
    <t>PALMAPATA</t>
  </si>
  <si>
    <t>SAN RAMON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</si>
  <si>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</si>
  <si>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</si>
  <si>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</si>
  <si>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</si>
  <si>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</si>
  <si>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</si>
  <si>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</si>
  <si>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</si>
  <si>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</si>
  <si>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</si>
  <si>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EL COFRE</t>
  </si>
  <si>
    <t>PUNO</t>
  </si>
  <si>
    <t>LAMPA</t>
  </si>
  <si>
    <t>PARATIA</t>
  </si>
  <si>
    <t>CORPORACION ICARO S.A.C.</t>
  </si>
  <si>
    <t>FOLDING</t>
  </si>
  <si>
    <t>HUAYLAS</t>
  </si>
  <si>
    <t>PAMPAROMAS</t>
  </si>
  <si>
    <t>CORPORACION MINERA CASTROVIRREYNA S.A</t>
  </si>
  <si>
    <t>N 1 RELIQUIAS</t>
  </si>
  <si>
    <t>CORPORACION MINERA TOMA LA MANO S.A.</t>
  </si>
  <si>
    <t>TOMA LA MANO Nº 2</t>
  </si>
  <si>
    <t>CARHUAZ</t>
  </si>
  <si>
    <t>MARCARA</t>
  </si>
  <si>
    <t>EL PACIFICO DORADO S.A.C.</t>
  </si>
  <si>
    <t>MIRIAM PILAR UNO</t>
  </si>
  <si>
    <t>SANTA</t>
  </si>
  <si>
    <t>CACERES DEL PERU</t>
  </si>
  <si>
    <t>EMPRESA ADMINISTRADORA CERRO S.A.C.</t>
  </si>
  <si>
    <t>CERRO DE PASCO</t>
  </si>
  <si>
    <t>SIMON BOLIVAR</t>
  </si>
  <si>
    <t>EMPRESA ADMINISTRADORA CHUNGAR S.A.C.</t>
  </si>
  <si>
    <t>ANIMON</t>
  </si>
  <si>
    <t>HUAYLLAY</t>
  </si>
  <si>
    <t>EMPRESA MINERA LOS QUENUALES S.A.</t>
  </si>
  <si>
    <t>CASAPALCA-6</t>
  </si>
  <si>
    <t>CHICLA</t>
  </si>
  <si>
    <t>ACUMULACION ISCAYCRUZ</t>
  </si>
  <si>
    <t>CASAPALCA-8</t>
  </si>
  <si>
    <t>AQUIA</t>
  </si>
  <si>
    <t>J.J.G. CONTRATISTAS S.A.C.</t>
  </si>
  <si>
    <t>MINAS UTCUYACU JLC</t>
  </si>
  <si>
    <t>MINERA BATEAS S.A.C.</t>
  </si>
  <si>
    <t>SAN CRISTOBAL</t>
  </si>
  <si>
    <t>MINERA COLQUISIRI S.A.</t>
  </si>
  <si>
    <t>MARIA TERESA</t>
  </si>
  <si>
    <t>HUARAL</t>
  </si>
  <si>
    <t>MINERA HUINAC S.A.C.</t>
  </si>
  <si>
    <t>ADMIRADA-ATILA</t>
  </si>
  <si>
    <t>GARROSA</t>
  </si>
  <si>
    <t>NYRSTAR ANCASH S.A.</t>
  </si>
  <si>
    <t>CONTONGA</t>
  </si>
  <si>
    <t>HUACHIS</t>
  </si>
  <si>
    <t>NYRSTAR CORICANCHA S.A.</t>
  </si>
  <si>
    <t>MINA CORICANCHA</t>
  </si>
  <si>
    <t>PAN AMERICAN SILVER HUARON S.A.</t>
  </si>
  <si>
    <t>HUARON</t>
  </si>
  <si>
    <t>S &amp; L ANDES EXPORT S.A.C.</t>
  </si>
  <si>
    <t>SANTA ELENA</t>
  </si>
  <si>
    <t>ACOBAMBILLA</t>
  </si>
  <si>
    <t>S.M.R.L. EBENEZER</t>
  </si>
  <si>
    <t>EBENEZER</t>
  </si>
  <si>
    <t>CAJATAMBO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</si>
  <si>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</si>
  <si>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</si>
  <si>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</si>
  <si>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</si>
  <si>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</si>
  <si>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</si>
  <si>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</si>
  <si>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TREVALI PERU S.A.C.</t>
  </si>
  <si>
    <t>UNIDAD SANTANDER</t>
  </si>
  <si>
    <t>SANTA CRUZ DE ANDAMARCA</t>
  </si>
  <si>
    <t>VOLCAN COMPAÑÍA MINERA S.A.A.</t>
  </si>
  <si>
    <t>TICLIO</t>
  </si>
  <si>
    <t>ANDAYCHAGUA</t>
  </si>
  <si>
    <t>HUAY-HUAY</t>
  </si>
  <si>
    <t>CARAHUACRA</t>
  </si>
  <si>
    <t>COLOMBIA Y SOCAVON SANTA ROSA</t>
  </si>
  <si>
    <t>COMPAÑIA MINERA CERRO BAYO S.R.L.</t>
  </si>
  <si>
    <t>ESLABON II</t>
  </si>
  <si>
    <t>HUAYLLAPAMPA</t>
  </si>
  <si>
    <t>LAS AGUILAS</t>
  </si>
  <si>
    <t>OCUVIRI</t>
  </si>
  <si>
    <t>COMPAÑIA MINERA CAUDALOSA S.A.</t>
  </si>
  <si>
    <t>ANA MARIA</t>
  </si>
  <si>
    <t>ESPINAR</t>
  </si>
  <si>
    <t>SUYCKUTAMBO</t>
  </si>
  <si>
    <t>MINERA DON ELISEO S.A.C.</t>
  </si>
  <si>
    <t>PARARRAYO</t>
  </si>
  <si>
    <t>MILPO ANDINA PERU S.A.C.</t>
  </si>
  <si>
    <t>PRODUCCIÓN MINERA METÁLICA DE PLOMO (TMF) - 2015/2014</t>
  </si>
  <si>
    <t>EL SANTO</t>
  </si>
  <si>
    <t>WCBS LLC PERU S.A.C.</t>
  </si>
  <si>
    <t>DOÑA ANGELINA UNO</t>
  </si>
  <si>
    <t>PISCO</t>
  </si>
  <si>
    <t>HUMAY</t>
  </si>
  <si>
    <t>COMPAÑIA MINERA ZELTA S.A.C.</t>
  </si>
  <si>
    <t>ZELTA</t>
  </si>
  <si>
    <t>MTZ S.A.C.</t>
  </si>
  <si>
    <t>SUCCHA</t>
  </si>
  <si>
    <t>REFINERÍA</t>
  </si>
  <si>
    <t>DOE RUN PERU S.R.L. EN LIQUIDACION EN MARCHA</t>
  </si>
  <si>
    <t>C.M.LA OROYA-REFINACION 1 Y 2</t>
  </si>
  <si>
    <t>LA OROYA</t>
  </si>
  <si>
    <t>REFINACIÓN</t>
  </si>
  <si>
    <t>MORADA</t>
  </si>
  <si>
    <t>ACUMULACION CERRO</t>
  </si>
  <si>
    <t>SOCIEDAD MINERA DE RECURSOS LINCEARES MAGISTRAL DE HUARAZ S.A.C.</t>
  </si>
  <si>
    <t>COMPAÑÍA MINERA MILPO S.A.A.</t>
  </si>
  <si>
    <t>PERFOMIN S.A.C.</t>
  </si>
  <si>
    <t>CUENCA</t>
  </si>
  <si>
    <t>PACCHA</t>
  </si>
  <si>
    <t>ACUMULACION TICLIO</t>
  </si>
  <si>
    <t>ACUMULACION ANDAYCHAGUA</t>
  </si>
  <si>
    <t>VRAVIA S.A.C.</t>
  </si>
  <si>
    <t>SAN LUISINO DOS</t>
  </si>
  <si>
    <t>CARLOS FERMIN FITZCARRALD</t>
  </si>
  <si>
    <t>SAN LUIS</t>
  </si>
  <si>
    <t>COMPAÑÍA DE MINAS BUENAVENTURA S.A.A.</t>
  </si>
  <si>
    <t>MINERA SANTA LUCIA G. S.A.C.</t>
  </si>
  <si>
    <t>TOTAL - JULIO</t>
  </si>
  <si>
    <t>TOTAL ACUMULADO ENERO -JULIO</t>
  </si>
  <si>
    <t>TOTAL COMPARADO ACUMULADO - ENERO - JULIO</t>
  </si>
  <si>
    <t>Var. % 2015/2014 - JULIO</t>
  </si>
  <si>
    <t>Var. % 2015/2014 - ENERO - JULIO</t>
  </si>
  <si>
    <t>AC AGREGADOS S.A.</t>
  </si>
  <si>
    <t>AREQUIPA-M</t>
  </si>
  <si>
    <t>SAN MIGUEL DE ACO</t>
  </si>
  <si>
    <t>COMPAÑIA MINERA MAXPALA S.A.C.</t>
  </si>
  <si>
    <t>MINERA CONDOR III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</si>
</sst>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thin">
        <color indexed="23"/>
      </top>
      <bottom style="medium"/>
    </border>
    <border>
      <left/>
      <right/>
      <top style="thin">
        <color indexed="23"/>
      </top>
      <bottom style="medium"/>
    </border>
    <border>
      <left/>
      <right style="medium"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33" borderId="13" xfId="0" applyNumberFormat="1" applyFont="1" applyFill="1" applyBorder="1" applyAlignment="1">
      <alignment horizontal="right" vertical="center"/>
    </xf>
    <xf numFmtId="4" fontId="3" fillId="0" borderId="14" xfId="0" applyNumberFormat="1" applyFont="1" applyBorder="1" applyAlignment="1" quotePrefix="1">
      <alignment horizontal="right"/>
    </xf>
    <xf numFmtId="4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33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3" fontId="4" fillId="34" borderId="20" xfId="0" applyNumberFormat="1" applyFont="1" applyFill="1" applyBorder="1" applyAlignment="1">
      <alignment wrapText="1"/>
    </xf>
    <xf numFmtId="3" fontId="4" fillId="34" borderId="21" xfId="0" applyNumberFormat="1" applyFont="1" applyFill="1" applyBorder="1" applyAlignment="1">
      <alignment wrapText="1"/>
    </xf>
    <xf numFmtId="3" fontId="4" fillId="34" borderId="22" xfId="0" applyNumberFormat="1" applyFont="1" applyFill="1" applyBorder="1" applyAlignment="1">
      <alignment wrapText="1"/>
    </xf>
    <xf numFmtId="4" fontId="4" fillId="34" borderId="23" xfId="0" applyNumberFormat="1" applyFont="1" applyFill="1" applyBorder="1" applyAlignment="1">
      <alignment/>
    </xf>
    <xf numFmtId="4" fontId="4" fillId="34" borderId="22" xfId="0" applyNumberFormat="1" applyFont="1" applyFill="1" applyBorder="1" applyAlignment="1">
      <alignment/>
    </xf>
    <xf numFmtId="0" fontId="2" fillId="0" borderId="0" xfId="0" applyFont="1" applyAlignment="1">
      <alignment/>
    </xf>
    <xf numFmtId="4" fontId="4" fillId="34" borderId="20" xfId="0" applyNumberFormat="1" applyFont="1" applyFill="1" applyBorder="1" applyAlignment="1" quotePrefix="1">
      <alignment horizontal="right"/>
    </xf>
    <xf numFmtId="4" fontId="4" fillId="34" borderId="22" xfId="0" applyNumberFormat="1" applyFont="1" applyFill="1" applyBorder="1" applyAlignment="1" quotePrefix="1">
      <alignment horizontal="right"/>
    </xf>
    <xf numFmtId="0" fontId="0" fillId="35" borderId="0" xfId="0" applyFill="1" applyAlignment="1">
      <alignment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wrapText="1"/>
    </xf>
    <xf numFmtId="0" fontId="5" fillId="34" borderId="21" xfId="0" applyFont="1" applyFill="1" applyBorder="1" applyAlignment="1">
      <alignment horizontal="center" wrapText="1"/>
    </xf>
    <xf numFmtId="0" fontId="5" fillId="34" borderId="27" xfId="0" applyFont="1" applyFill="1" applyBorder="1" applyAlignment="1">
      <alignment horizontal="center" wrapText="1"/>
    </xf>
    <xf numFmtId="0" fontId="5" fillId="34" borderId="28" xfId="0" applyFont="1" applyFill="1" applyBorder="1" applyAlignment="1">
      <alignment horizontal="center" wrapText="1"/>
    </xf>
    <xf numFmtId="0" fontId="5" fillId="34" borderId="29" xfId="0" applyFont="1" applyFill="1" applyBorder="1" applyAlignment="1">
      <alignment horizontal="center" wrapText="1"/>
    </xf>
    <xf numFmtId="0" fontId="5" fillId="34" borderId="3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4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68.8515625" style="1" customWidth="1"/>
    <col min="5" max="5" width="36.7109375" style="1" bestFit="1" customWidth="1"/>
    <col min="6" max="6" width="16.0039062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7.25">
      <c r="A1" s="29" t="s">
        <v>192</v>
      </c>
    </row>
    <row r="2" ht="13.5" thickBot="1">
      <c r="A2" s="43"/>
    </row>
    <row r="3" spans="1:22" ht="13.5" thickBot="1">
      <c r="A3" s="30"/>
      <c r="I3" s="44">
        <v>2015</v>
      </c>
      <c r="J3" s="45"/>
      <c r="K3" s="45"/>
      <c r="L3" s="45"/>
      <c r="M3" s="45"/>
      <c r="N3" s="46"/>
      <c r="O3" s="44">
        <v>2014</v>
      </c>
      <c r="P3" s="45"/>
      <c r="Q3" s="45"/>
      <c r="R3" s="45"/>
      <c r="S3" s="45"/>
      <c r="T3" s="46"/>
      <c r="U3" s="4"/>
      <c r="V3" s="4"/>
    </row>
    <row r="4" spans="1:22" ht="73.5" customHeight="1">
      <c r="A4" s="32" t="s">
        <v>0</v>
      </c>
      <c r="B4" s="17" t="s">
        <v>1</v>
      </c>
      <c r="C4" s="17" t="s">
        <v>10</v>
      </c>
      <c r="D4" s="17" t="s">
        <v>2</v>
      </c>
      <c r="E4" s="17" t="s">
        <v>3</v>
      </c>
      <c r="F4" s="17" t="s">
        <v>4</v>
      </c>
      <c r="G4" s="17" t="s">
        <v>5</v>
      </c>
      <c r="H4" s="18" t="s">
        <v>6</v>
      </c>
      <c r="I4" s="32" t="s">
        <v>11</v>
      </c>
      <c r="J4" s="17" t="s">
        <v>7</v>
      </c>
      <c r="K4" s="17" t="s">
        <v>222</v>
      </c>
      <c r="L4" s="17" t="s">
        <v>12</v>
      </c>
      <c r="M4" s="17" t="s">
        <v>8</v>
      </c>
      <c r="N4" s="33" t="s">
        <v>223</v>
      </c>
      <c r="O4" s="32" t="s">
        <v>13</v>
      </c>
      <c r="P4" s="17" t="s">
        <v>14</v>
      </c>
      <c r="Q4" s="17" t="s">
        <v>222</v>
      </c>
      <c r="R4" s="17" t="s">
        <v>15</v>
      </c>
      <c r="S4" s="17" t="s">
        <v>16</v>
      </c>
      <c r="T4" s="33" t="s">
        <v>224</v>
      </c>
      <c r="U4" s="34" t="s">
        <v>225</v>
      </c>
      <c r="V4" s="33" t="s">
        <v>226</v>
      </c>
    </row>
    <row r="5" spans="1:22" ht="15">
      <c r="A5" s="22"/>
      <c r="B5" s="23"/>
      <c r="C5" s="23"/>
      <c r="D5" s="23"/>
      <c r="E5" s="23"/>
      <c r="F5" s="23"/>
      <c r="G5" s="23"/>
      <c r="H5" s="26"/>
      <c r="I5" s="27"/>
      <c r="J5" s="24"/>
      <c r="K5" s="25"/>
      <c r="L5" s="24"/>
      <c r="M5" s="24"/>
      <c r="N5" s="28"/>
      <c r="O5" s="27"/>
      <c r="P5" s="24"/>
      <c r="Q5" s="25"/>
      <c r="R5" s="24"/>
      <c r="S5" s="24"/>
      <c r="T5" s="28"/>
      <c r="U5" s="14"/>
      <c r="V5" s="20"/>
    </row>
    <row r="6" spans="1:22" ht="15">
      <c r="A6" s="22" t="s">
        <v>9</v>
      </c>
      <c r="B6" s="23" t="s">
        <v>20</v>
      </c>
      <c r="C6" s="23" t="s">
        <v>21</v>
      </c>
      <c r="D6" s="23" t="s">
        <v>227</v>
      </c>
      <c r="E6" s="23" t="s">
        <v>228</v>
      </c>
      <c r="F6" s="23" t="s">
        <v>24</v>
      </c>
      <c r="G6" s="23" t="s">
        <v>123</v>
      </c>
      <c r="H6" s="26" t="s">
        <v>229</v>
      </c>
      <c r="I6" s="27">
        <v>160.61646</v>
      </c>
      <c r="J6" s="24">
        <v>15.845434</v>
      </c>
      <c r="K6" s="25">
        <v>176.461894</v>
      </c>
      <c r="L6" s="24">
        <v>160.61646</v>
      </c>
      <c r="M6" s="24">
        <v>15.845434</v>
      </c>
      <c r="N6" s="28">
        <v>176.461894</v>
      </c>
      <c r="O6" s="27">
        <v>0</v>
      </c>
      <c r="P6" s="24">
        <v>0</v>
      </c>
      <c r="Q6" s="25">
        <v>0</v>
      </c>
      <c r="R6" s="24">
        <v>0</v>
      </c>
      <c r="S6" s="24">
        <v>0</v>
      </c>
      <c r="T6" s="28">
        <v>0</v>
      </c>
      <c r="U6" s="14" t="s">
        <v>18</v>
      </c>
      <c r="V6" s="19" t="s">
        <v>18</v>
      </c>
    </row>
    <row r="7" spans="1:22" ht="15">
      <c r="A7" s="22" t="s">
        <v>9</v>
      </c>
      <c r="B7" s="23" t="s">
        <v>20</v>
      </c>
      <c r="C7" s="23" t="s">
        <v>21</v>
      </c>
      <c r="D7" s="23" t="s">
        <v>22</v>
      </c>
      <c r="E7" s="23" t="s">
        <v>23</v>
      </c>
      <c r="F7" s="23" t="s">
        <v>24</v>
      </c>
      <c r="G7" s="23" t="s">
        <v>25</v>
      </c>
      <c r="H7" s="26" t="s">
        <v>26</v>
      </c>
      <c r="I7" s="27">
        <v>20.317272</v>
      </c>
      <c r="J7" s="24">
        <v>0.418018</v>
      </c>
      <c r="K7" s="25">
        <v>20.73529</v>
      </c>
      <c r="L7" s="24">
        <v>209.13598</v>
      </c>
      <c r="M7" s="24">
        <v>7.024636</v>
      </c>
      <c r="N7" s="28">
        <v>216.160616</v>
      </c>
      <c r="O7" s="27">
        <v>8.792706</v>
      </c>
      <c r="P7" s="24">
        <v>2.83129</v>
      </c>
      <c r="Q7" s="25">
        <v>11.623996</v>
      </c>
      <c r="R7" s="24">
        <v>109.300131</v>
      </c>
      <c r="S7" s="24">
        <v>11.721717</v>
      </c>
      <c r="T7" s="28">
        <v>121.021848</v>
      </c>
      <c r="U7" s="15">
        <f aca="true" t="shared" si="0" ref="U6:U16">+((K7/Q7)-1)*100</f>
        <v>78.38349221730634</v>
      </c>
      <c r="V7" s="20">
        <f aca="true" t="shared" si="1" ref="V6:V16">+((N7/T7)-1)*100</f>
        <v>78.61288649302396</v>
      </c>
    </row>
    <row r="8" spans="1:22" ht="15">
      <c r="A8" s="22" t="s">
        <v>9</v>
      </c>
      <c r="B8" s="23" t="s">
        <v>20</v>
      </c>
      <c r="C8" s="23" t="s">
        <v>27</v>
      </c>
      <c r="D8" s="23" t="s">
        <v>28</v>
      </c>
      <c r="E8" s="23" t="s">
        <v>193</v>
      </c>
      <c r="F8" s="23" t="s">
        <v>31</v>
      </c>
      <c r="G8" s="23" t="s">
        <v>32</v>
      </c>
      <c r="H8" s="26" t="s">
        <v>32</v>
      </c>
      <c r="I8" s="27">
        <v>0</v>
      </c>
      <c r="J8" s="24">
        <v>151.243486</v>
      </c>
      <c r="K8" s="25">
        <v>151.243486</v>
      </c>
      <c r="L8" s="24">
        <v>0</v>
      </c>
      <c r="M8" s="24">
        <v>531.083858</v>
      </c>
      <c r="N8" s="28">
        <v>531.083858</v>
      </c>
      <c r="O8" s="27">
        <v>0</v>
      </c>
      <c r="P8" s="24">
        <v>0</v>
      </c>
      <c r="Q8" s="25">
        <v>0</v>
      </c>
      <c r="R8" s="24">
        <v>0</v>
      </c>
      <c r="S8" s="24">
        <v>0</v>
      </c>
      <c r="T8" s="28">
        <v>0</v>
      </c>
      <c r="U8" s="14" t="s">
        <v>18</v>
      </c>
      <c r="V8" s="19" t="s">
        <v>18</v>
      </c>
    </row>
    <row r="9" spans="1:22" ht="15">
      <c r="A9" s="22" t="s">
        <v>9</v>
      </c>
      <c r="B9" s="23" t="s">
        <v>20</v>
      </c>
      <c r="C9" s="23" t="s">
        <v>27</v>
      </c>
      <c r="D9" s="23" t="s">
        <v>28</v>
      </c>
      <c r="E9" s="23" t="s">
        <v>186</v>
      </c>
      <c r="F9" s="23" t="s">
        <v>29</v>
      </c>
      <c r="G9" s="23" t="s">
        <v>187</v>
      </c>
      <c r="H9" s="26" t="s">
        <v>188</v>
      </c>
      <c r="I9" s="27">
        <v>0</v>
      </c>
      <c r="J9" s="24">
        <v>125.104427</v>
      </c>
      <c r="K9" s="25">
        <v>125.104427</v>
      </c>
      <c r="L9" s="24">
        <v>0</v>
      </c>
      <c r="M9" s="24">
        <v>512.899893</v>
      </c>
      <c r="N9" s="28">
        <v>512.899893</v>
      </c>
      <c r="O9" s="27">
        <v>0</v>
      </c>
      <c r="P9" s="24">
        <v>22.334412</v>
      </c>
      <c r="Q9" s="25">
        <v>22.334412</v>
      </c>
      <c r="R9" s="24">
        <v>0</v>
      </c>
      <c r="S9" s="24">
        <v>23.960747</v>
      </c>
      <c r="T9" s="28">
        <v>23.960747</v>
      </c>
      <c r="U9" s="14" t="s">
        <v>18</v>
      </c>
      <c r="V9" s="19" t="s">
        <v>18</v>
      </c>
    </row>
    <row r="10" spans="1:22" ht="15">
      <c r="A10" s="22" t="s">
        <v>9</v>
      </c>
      <c r="B10" s="23" t="s">
        <v>20</v>
      </c>
      <c r="C10" s="23" t="s">
        <v>27</v>
      </c>
      <c r="D10" s="23" t="s">
        <v>28</v>
      </c>
      <c r="E10" s="23" t="s">
        <v>188</v>
      </c>
      <c r="F10" s="23" t="s">
        <v>29</v>
      </c>
      <c r="G10" s="23" t="s">
        <v>187</v>
      </c>
      <c r="H10" s="26" t="s">
        <v>188</v>
      </c>
      <c r="I10" s="27">
        <v>0</v>
      </c>
      <c r="J10" s="24">
        <v>0.502047</v>
      </c>
      <c r="K10" s="25">
        <v>0.502047</v>
      </c>
      <c r="L10" s="24">
        <v>0</v>
      </c>
      <c r="M10" s="24">
        <v>0.502047</v>
      </c>
      <c r="N10" s="28">
        <v>0.502047</v>
      </c>
      <c r="O10" s="27">
        <v>0</v>
      </c>
      <c r="P10" s="24">
        <v>0</v>
      </c>
      <c r="Q10" s="25">
        <v>0</v>
      </c>
      <c r="R10" s="24">
        <v>0</v>
      </c>
      <c r="S10" s="24">
        <v>0</v>
      </c>
      <c r="T10" s="28">
        <v>0</v>
      </c>
      <c r="U10" s="14" t="s">
        <v>18</v>
      </c>
      <c r="V10" s="19" t="s">
        <v>18</v>
      </c>
    </row>
    <row r="11" spans="1:22" ht="15">
      <c r="A11" s="22" t="s">
        <v>9</v>
      </c>
      <c r="B11" s="23" t="s">
        <v>20</v>
      </c>
      <c r="C11" s="23" t="s">
        <v>27</v>
      </c>
      <c r="D11" s="23" t="s">
        <v>28</v>
      </c>
      <c r="E11" s="23" t="s">
        <v>30</v>
      </c>
      <c r="F11" s="23" t="s">
        <v>31</v>
      </c>
      <c r="G11" s="23" t="s">
        <v>32</v>
      </c>
      <c r="H11" s="26" t="s">
        <v>32</v>
      </c>
      <c r="I11" s="27">
        <v>0</v>
      </c>
      <c r="J11" s="24">
        <v>0</v>
      </c>
      <c r="K11" s="25">
        <v>0</v>
      </c>
      <c r="L11" s="24">
        <v>0</v>
      </c>
      <c r="M11" s="24">
        <v>0</v>
      </c>
      <c r="N11" s="28">
        <v>0</v>
      </c>
      <c r="O11" s="27">
        <v>0</v>
      </c>
      <c r="P11" s="24">
        <v>0</v>
      </c>
      <c r="Q11" s="25">
        <v>0</v>
      </c>
      <c r="R11" s="24">
        <v>0</v>
      </c>
      <c r="S11" s="24">
        <v>229.0351</v>
      </c>
      <c r="T11" s="28">
        <v>229.0351</v>
      </c>
      <c r="U11" s="14" t="s">
        <v>18</v>
      </c>
      <c r="V11" s="19" t="s">
        <v>18</v>
      </c>
    </row>
    <row r="12" spans="1:22" ht="15">
      <c r="A12" s="22" t="s">
        <v>9</v>
      </c>
      <c r="B12" s="23" t="s">
        <v>20</v>
      </c>
      <c r="C12" s="23" t="s">
        <v>27</v>
      </c>
      <c r="D12" s="23" t="s">
        <v>35</v>
      </c>
      <c r="E12" s="31" t="s">
        <v>36</v>
      </c>
      <c r="F12" s="23" t="s">
        <v>37</v>
      </c>
      <c r="G12" s="23" t="s">
        <v>38</v>
      </c>
      <c r="H12" s="26" t="s">
        <v>39</v>
      </c>
      <c r="I12" s="27">
        <v>910.732106</v>
      </c>
      <c r="J12" s="24">
        <v>57.560822</v>
      </c>
      <c r="K12" s="25">
        <v>968.292928</v>
      </c>
      <c r="L12" s="24">
        <v>5729.686209</v>
      </c>
      <c r="M12" s="24">
        <v>422.875664</v>
      </c>
      <c r="N12" s="28">
        <v>6152.561872</v>
      </c>
      <c r="O12" s="27">
        <v>999.688433</v>
      </c>
      <c r="P12" s="24">
        <v>61.399059</v>
      </c>
      <c r="Q12" s="25">
        <v>1061.087492</v>
      </c>
      <c r="R12" s="24">
        <v>6212.579466</v>
      </c>
      <c r="S12" s="24">
        <v>439.146072</v>
      </c>
      <c r="T12" s="28">
        <v>6651.725538</v>
      </c>
      <c r="U12" s="15">
        <f t="shared" si="0"/>
        <v>-8.745232103819777</v>
      </c>
      <c r="V12" s="20">
        <f t="shared" si="1"/>
        <v>-7.504273337021738</v>
      </c>
    </row>
    <row r="13" spans="1:22" ht="15">
      <c r="A13" s="22" t="s">
        <v>9</v>
      </c>
      <c r="B13" s="23" t="s">
        <v>20</v>
      </c>
      <c r="C13" s="23" t="s">
        <v>27</v>
      </c>
      <c r="D13" s="23" t="s">
        <v>220</v>
      </c>
      <c r="E13" s="23" t="s">
        <v>43</v>
      </c>
      <c r="F13" s="23" t="s">
        <v>40</v>
      </c>
      <c r="G13" s="23" t="s">
        <v>44</v>
      </c>
      <c r="H13" s="26" t="s">
        <v>44</v>
      </c>
      <c r="I13" s="27">
        <v>646.584929</v>
      </c>
      <c r="J13" s="24">
        <v>47.171355</v>
      </c>
      <c r="K13" s="25">
        <v>693.756284</v>
      </c>
      <c r="L13" s="24">
        <v>4032.340217</v>
      </c>
      <c r="M13" s="24">
        <v>247.763765</v>
      </c>
      <c r="N13" s="28">
        <v>4280.103981</v>
      </c>
      <c r="O13" s="27">
        <v>640.063551</v>
      </c>
      <c r="P13" s="24">
        <v>35.877212</v>
      </c>
      <c r="Q13" s="25">
        <v>675.940763</v>
      </c>
      <c r="R13" s="24">
        <v>4394.53608</v>
      </c>
      <c r="S13" s="24">
        <v>310.286166</v>
      </c>
      <c r="T13" s="28">
        <v>4704.822247</v>
      </c>
      <c r="U13" s="15">
        <f t="shared" si="0"/>
        <v>2.6356630603146636</v>
      </c>
      <c r="V13" s="20">
        <f t="shared" si="1"/>
        <v>-9.027296754320924</v>
      </c>
    </row>
    <row r="14" spans="1:22" ht="15">
      <c r="A14" s="22" t="s">
        <v>9</v>
      </c>
      <c r="B14" s="23" t="s">
        <v>20</v>
      </c>
      <c r="C14" s="23" t="s">
        <v>27</v>
      </c>
      <c r="D14" s="23" t="s">
        <v>220</v>
      </c>
      <c r="E14" s="31" t="s">
        <v>45</v>
      </c>
      <c r="F14" s="23" t="s">
        <v>40</v>
      </c>
      <c r="G14" s="23" t="s">
        <v>44</v>
      </c>
      <c r="H14" s="26" t="s">
        <v>44</v>
      </c>
      <c r="I14" s="27">
        <v>0</v>
      </c>
      <c r="J14" s="24">
        <v>693.309013</v>
      </c>
      <c r="K14" s="25">
        <v>693.309013</v>
      </c>
      <c r="L14" s="24">
        <v>0</v>
      </c>
      <c r="M14" s="24">
        <v>3627.143429</v>
      </c>
      <c r="N14" s="28">
        <v>3627.143429</v>
      </c>
      <c r="O14" s="27">
        <v>0</v>
      </c>
      <c r="P14" s="24">
        <v>664.473518</v>
      </c>
      <c r="Q14" s="25">
        <v>664.473518</v>
      </c>
      <c r="R14" s="24">
        <v>0</v>
      </c>
      <c r="S14" s="24">
        <v>4057.696387</v>
      </c>
      <c r="T14" s="28">
        <v>4057.696387</v>
      </c>
      <c r="U14" s="15">
        <f t="shared" si="0"/>
        <v>4.339600333026361</v>
      </c>
      <c r="V14" s="20">
        <f t="shared" si="1"/>
        <v>-10.610773131755257</v>
      </c>
    </row>
    <row r="15" spans="1:22" ht="15">
      <c r="A15" s="22" t="s">
        <v>9</v>
      </c>
      <c r="B15" s="23" t="s">
        <v>20</v>
      </c>
      <c r="C15" s="23" t="s">
        <v>27</v>
      </c>
      <c r="D15" s="23" t="s">
        <v>220</v>
      </c>
      <c r="E15" s="31" t="s">
        <v>47</v>
      </c>
      <c r="F15" s="23" t="s">
        <v>33</v>
      </c>
      <c r="G15" s="23" t="s">
        <v>48</v>
      </c>
      <c r="H15" s="26" t="s">
        <v>49</v>
      </c>
      <c r="I15" s="27">
        <v>223.104148</v>
      </c>
      <c r="J15" s="24">
        <v>0</v>
      </c>
      <c r="K15" s="25">
        <v>223.104148</v>
      </c>
      <c r="L15" s="24">
        <v>1429.605705</v>
      </c>
      <c r="M15" s="24">
        <v>0</v>
      </c>
      <c r="N15" s="28">
        <v>1429.605705</v>
      </c>
      <c r="O15" s="27">
        <v>185.80189</v>
      </c>
      <c r="P15" s="24">
        <v>0</v>
      </c>
      <c r="Q15" s="25">
        <v>185.80189</v>
      </c>
      <c r="R15" s="24">
        <v>1447.100816</v>
      </c>
      <c r="S15" s="24">
        <v>0</v>
      </c>
      <c r="T15" s="28">
        <v>1447.100816</v>
      </c>
      <c r="U15" s="15">
        <f t="shared" si="0"/>
        <v>20.07636090246445</v>
      </c>
      <c r="V15" s="20">
        <f t="shared" si="1"/>
        <v>-1.2089766522528134</v>
      </c>
    </row>
    <row r="16" spans="1:22" ht="15">
      <c r="A16" s="22" t="s">
        <v>9</v>
      </c>
      <c r="B16" s="23" t="s">
        <v>20</v>
      </c>
      <c r="C16" s="23" t="s">
        <v>27</v>
      </c>
      <c r="D16" s="23" t="s">
        <v>220</v>
      </c>
      <c r="E16" s="31" t="s">
        <v>50</v>
      </c>
      <c r="F16" s="23" t="s">
        <v>33</v>
      </c>
      <c r="G16" s="23" t="s">
        <v>48</v>
      </c>
      <c r="H16" s="26" t="s">
        <v>51</v>
      </c>
      <c r="I16" s="27">
        <v>0</v>
      </c>
      <c r="J16" s="24">
        <v>0</v>
      </c>
      <c r="K16" s="25">
        <v>0</v>
      </c>
      <c r="L16" s="24">
        <v>0</v>
      </c>
      <c r="M16" s="24">
        <v>0</v>
      </c>
      <c r="N16" s="28">
        <v>0</v>
      </c>
      <c r="O16" s="27">
        <v>0</v>
      </c>
      <c r="P16" s="24">
        <v>0</v>
      </c>
      <c r="Q16" s="25">
        <v>0</v>
      </c>
      <c r="R16" s="24">
        <v>181.910518</v>
      </c>
      <c r="S16" s="24">
        <v>6.836566</v>
      </c>
      <c r="T16" s="28">
        <v>188.747084</v>
      </c>
      <c r="U16" s="14" t="s">
        <v>18</v>
      </c>
      <c r="V16" s="19" t="s">
        <v>18</v>
      </c>
    </row>
    <row r="17" spans="1:22" ht="15">
      <c r="A17" s="22" t="s">
        <v>9</v>
      </c>
      <c r="B17" s="23" t="s">
        <v>52</v>
      </c>
      <c r="C17" s="23" t="s">
        <v>27</v>
      </c>
      <c r="D17" s="23" t="s">
        <v>220</v>
      </c>
      <c r="E17" s="23" t="s">
        <v>45</v>
      </c>
      <c r="F17" s="23" t="s">
        <v>40</v>
      </c>
      <c r="G17" s="23" t="s">
        <v>44</v>
      </c>
      <c r="H17" s="26" t="s">
        <v>44</v>
      </c>
      <c r="I17" s="27">
        <v>0</v>
      </c>
      <c r="J17" s="24">
        <v>0</v>
      </c>
      <c r="K17" s="25">
        <v>0</v>
      </c>
      <c r="L17" s="24">
        <v>0</v>
      </c>
      <c r="M17" s="24">
        <v>0</v>
      </c>
      <c r="N17" s="28">
        <v>0</v>
      </c>
      <c r="O17" s="27">
        <v>0</v>
      </c>
      <c r="P17" s="24">
        <v>18.492628</v>
      </c>
      <c r="Q17" s="25">
        <v>18.492628</v>
      </c>
      <c r="R17" s="24">
        <v>0</v>
      </c>
      <c r="S17" s="24">
        <v>141.716415</v>
      </c>
      <c r="T17" s="28">
        <v>141.716415</v>
      </c>
      <c r="U17" s="14" t="s">
        <v>18</v>
      </c>
      <c r="V17" s="19" t="s">
        <v>18</v>
      </c>
    </row>
    <row r="18" spans="1:22" ht="15">
      <c r="A18" s="22" t="s">
        <v>9</v>
      </c>
      <c r="B18" s="23" t="s">
        <v>20</v>
      </c>
      <c r="C18" s="23" t="s">
        <v>27</v>
      </c>
      <c r="D18" s="23" t="s">
        <v>53</v>
      </c>
      <c r="E18" s="23" t="s">
        <v>54</v>
      </c>
      <c r="F18" s="23" t="s">
        <v>55</v>
      </c>
      <c r="G18" s="23" t="s">
        <v>56</v>
      </c>
      <c r="H18" s="26" t="s">
        <v>57</v>
      </c>
      <c r="I18" s="27">
        <v>446.620327</v>
      </c>
      <c r="J18" s="24">
        <v>3.482049</v>
      </c>
      <c r="K18" s="25">
        <v>450.102375</v>
      </c>
      <c r="L18" s="24">
        <v>2658.849907</v>
      </c>
      <c r="M18" s="24">
        <v>19.352329</v>
      </c>
      <c r="N18" s="28">
        <v>2678.202236</v>
      </c>
      <c r="O18" s="27">
        <v>400.324376</v>
      </c>
      <c r="P18" s="24">
        <v>48.581473</v>
      </c>
      <c r="Q18" s="25">
        <v>448.905849</v>
      </c>
      <c r="R18" s="24">
        <v>1263.641282</v>
      </c>
      <c r="S18" s="24">
        <v>97.569177</v>
      </c>
      <c r="T18" s="28">
        <v>1361.210459</v>
      </c>
      <c r="U18" s="15">
        <f aca="true" t="shared" si="2" ref="U11:U69">+((K18/Q18)-1)*100</f>
        <v>0.2665427511504781</v>
      </c>
      <c r="V18" s="20">
        <f aca="true" t="shared" si="3" ref="V11:V69">+((N18/T18)-1)*100</f>
        <v>96.75151761377998</v>
      </c>
    </row>
    <row r="19" spans="1:22" ht="15">
      <c r="A19" s="22" t="s">
        <v>9</v>
      </c>
      <c r="B19" s="23" t="s">
        <v>20</v>
      </c>
      <c r="C19" s="23" t="s">
        <v>27</v>
      </c>
      <c r="D19" s="23" t="s">
        <v>53</v>
      </c>
      <c r="E19" s="23" t="s">
        <v>58</v>
      </c>
      <c r="F19" s="23" t="s">
        <v>55</v>
      </c>
      <c r="G19" s="23" t="s">
        <v>56</v>
      </c>
      <c r="H19" s="26" t="s">
        <v>57</v>
      </c>
      <c r="I19" s="27">
        <v>65.463576</v>
      </c>
      <c r="J19" s="24">
        <v>0.299434</v>
      </c>
      <c r="K19" s="25">
        <v>65.76301</v>
      </c>
      <c r="L19" s="24">
        <v>450.177241</v>
      </c>
      <c r="M19" s="24">
        <v>2.163424</v>
      </c>
      <c r="N19" s="28">
        <v>452.340665</v>
      </c>
      <c r="O19" s="27">
        <v>97.087342</v>
      </c>
      <c r="P19" s="24">
        <v>26.831711</v>
      </c>
      <c r="Q19" s="25">
        <v>123.919053</v>
      </c>
      <c r="R19" s="24">
        <v>431.093291</v>
      </c>
      <c r="S19" s="24">
        <v>49.531524</v>
      </c>
      <c r="T19" s="28">
        <v>480.624815</v>
      </c>
      <c r="U19" s="15">
        <f t="shared" si="2"/>
        <v>-46.93067094371679</v>
      </c>
      <c r="V19" s="20">
        <f t="shared" si="3"/>
        <v>-5.884870925776065</v>
      </c>
    </row>
    <row r="20" spans="1:22" ht="15">
      <c r="A20" s="22" t="s">
        <v>9</v>
      </c>
      <c r="B20" s="23" t="s">
        <v>20</v>
      </c>
      <c r="C20" s="23" t="s">
        <v>27</v>
      </c>
      <c r="D20" s="23" t="s">
        <v>61</v>
      </c>
      <c r="E20" s="31" t="s">
        <v>62</v>
      </c>
      <c r="F20" s="23" t="s">
        <v>24</v>
      </c>
      <c r="G20" s="23" t="s">
        <v>63</v>
      </c>
      <c r="H20" s="26" t="s">
        <v>64</v>
      </c>
      <c r="I20" s="27">
        <v>865.824</v>
      </c>
      <c r="J20" s="24">
        <v>0</v>
      </c>
      <c r="K20" s="25">
        <v>865.824</v>
      </c>
      <c r="L20" s="24">
        <v>3799.8441</v>
      </c>
      <c r="M20" s="24">
        <v>0</v>
      </c>
      <c r="N20" s="28">
        <v>3799.8441</v>
      </c>
      <c r="O20" s="27">
        <v>604.2624</v>
      </c>
      <c r="P20" s="24">
        <v>0</v>
      </c>
      <c r="Q20" s="25">
        <v>604.2624</v>
      </c>
      <c r="R20" s="24">
        <v>2972.5965</v>
      </c>
      <c r="S20" s="24">
        <v>0</v>
      </c>
      <c r="T20" s="28">
        <v>2972.5965</v>
      </c>
      <c r="U20" s="15">
        <f t="shared" si="2"/>
        <v>43.28609557702086</v>
      </c>
      <c r="V20" s="20">
        <f t="shared" si="3"/>
        <v>27.829125143624434</v>
      </c>
    </row>
    <row r="21" spans="1:22" ht="15">
      <c r="A21" s="22" t="s">
        <v>9</v>
      </c>
      <c r="B21" s="23" t="s">
        <v>20</v>
      </c>
      <c r="C21" s="23" t="s">
        <v>27</v>
      </c>
      <c r="D21" s="23" t="s">
        <v>65</v>
      </c>
      <c r="E21" s="31" t="s">
        <v>66</v>
      </c>
      <c r="F21" s="23" t="s">
        <v>31</v>
      </c>
      <c r="G21" s="23" t="s">
        <v>67</v>
      </c>
      <c r="H21" s="26" t="s">
        <v>68</v>
      </c>
      <c r="I21" s="27">
        <v>0</v>
      </c>
      <c r="J21" s="24">
        <v>90.2106</v>
      </c>
      <c r="K21" s="25">
        <v>90.2106</v>
      </c>
      <c r="L21" s="24">
        <v>0</v>
      </c>
      <c r="M21" s="24">
        <v>644.401419</v>
      </c>
      <c r="N21" s="28">
        <v>644.401419</v>
      </c>
      <c r="O21" s="27">
        <v>0</v>
      </c>
      <c r="P21" s="24">
        <v>123.0801</v>
      </c>
      <c r="Q21" s="25">
        <v>123.0801</v>
      </c>
      <c r="R21" s="24">
        <v>0</v>
      </c>
      <c r="S21" s="24">
        <v>790.591177</v>
      </c>
      <c r="T21" s="28">
        <v>790.591177</v>
      </c>
      <c r="U21" s="15">
        <f t="shared" si="2"/>
        <v>-26.705779407069052</v>
      </c>
      <c r="V21" s="20">
        <f t="shared" si="3"/>
        <v>-18.49119522870668</v>
      </c>
    </row>
    <row r="22" spans="1:22" ht="15">
      <c r="A22" s="22" t="s">
        <v>9</v>
      </c>
      <c r="B22" s="23" t="s">
        <v>20</v>
      </c>
      <c r="C22" s="23" t="s">
        <v>27</v>
      </c>
      <c r="D22" s="23" t="s">
        <v>69</v>
      </c>
      <c r="E22" s="23" t="s">
        <v>70</v>
      </c>
      <c r="F22" s="23" t="s">
        <v>55</v>
      </c>
      <c r="G22" s="23" t="s">
        <v>56</v>
      </c>
      <c r="H22" s="26" t="s">
        <v>56</v>
      </c>
      <c r="I22" s="27">
        <v>113.081832</v>
      </c>
      <c r="J22" s="24">
        <v>46.142622</v>
      </c>
      <c r="K22" s="25">
        <v>159.224454</v>
      </c>
      <c r="L22" s="24">
        <v>903.549268</v>
      </c>
      <c r="M22" s="24">
        <v>357.684802</v>
      </c>
      <c r="N22" s="28">
        <v>1261.23407</v>
      </c>
      <c r="O22" s="27">
        <v>204.5456</v>
      </c>
      <c r="P22" s="24">
        <v>37.76675</v>
      </c>
      <c r="Q22" s="25">
        <v>242.31235</v>
      </c>
      <c r="R22" s="24">
        <v>1528.889507</v>
      </c>
      <c r="S22" s="24">
        <v>271.496959</v>
      </c>
      <c r="T22" s="28">
        <v>1800.386466</v>
      </c>
      <c r="U22" s="15">
        <f t="shared" si="2"/>
        <v>-34.289583671653546</v>
      </c>
      <c r="V22" s="20">
        <f t="shared" si="3"/>
        <v>-29.946481279536563</v>
      </c>
    </row>
    <row r="23" spans="1:22" ht="15">
      <c r="A23" s="22" t="s">
        <v>9</v>
      </c>
      <c r="B23" s="23" t="s">
        <v>20</v>
      </c>
      <c r="C23" s="23" t="s">
        <v>27</v>
      </c>
      <c r="D23" s="23" t="s">
        <v>69</v>
      </c>
      <c r="E23" s="31" t="s">
        <v>71</v>
      </c>
      <c r="F23" s="23" t="s">
        <v>55</v>
      </c>
      <c r="G23" s="23" t="s">
        <v>56</v>
      </c>
      <c r="H23" s="26" t="s">
        <v>71</v>
      </c>
      <c r="I23" s="27">
        <v>30.256824</v>
      </c>
      <c r="J23" s="24">
        <v>45.036209</v>
      </c>
      <c r="K23" s="25">
        <v>75.293033</v>
      </c>
      <c r="L23" s="24">
        <v>367.161853</v>
      </c>
      <c r="M23" s="24">
        <v>288.574056</v>
      </c>
      <c r="N23" s="28">
        <v>655.735909</v>
      </c>
      <c r="O23" s="27">
        <v>101.555272</v>
      </c>
      <c r="P23" s="24">
        <v>27.202568</v>
      </c>
      <c r="Q23" s="25">
        <v>128.75784</v>
      </c>
      <c r="R23" s="24">
        <v>810.880651</v>
      </c>
      <c r="S23" s="24">
        <v>235.719943</v>
      </c>
      <c r="T23" s="28">
        <v>1046.600594</v>
      </c>
      <c r="U23" s="15">
        <f t="shared" si="2"/>
        <v>-41.523535188226205</v>
      </c>
      <c r="V23" s="20">
        <f t="shared" si="3"/>
        <v>-37.34611725244253</v>
      </c>
    </row>
    <row r="24" spans="1:22" ht="15">
      <c r="A24" s="22" t="s">
        <v>9</v>
      </c>
      <c r="B24" s="23" t="s">
        <v>20</v>
      </c>
      <c r="C24" s="23" t="s">
        <v>27</v>
      </c>
      <c r="D24" s="23" t="s">
        <v>69</v>
      </c>
      <c r="E24" s="23" t="s">
        <v>72</v>
      </c>
      <c r="F24" s="23" t="s">
        <v>55</v>
      </c>
      <c r="G24" s="23" t="s">
        <v>56</v>
      </c>
      <c r="H24" s="26" t="s">
        <v>56</v>
      </c>
      <c r="I24" s="27">
        <v>32.121324</v>
      </c>
      <c r="J24" s="24">
        <v>40.840141</v>
      </c>
      <c r="K24" s="25">
        <v>72.961465</v>
      </c>
      <c r="L24" s="24">
        <v>332.465364</v>
      </c>
      <c r="M24" s="24">
        <v>212.950452</v>
      </c>
      <c r="N24" s="28">
        <v>545.415816</v>
      </c>
      <c r="O24" s="27">
        <v>64.660764</v>
      </c>
      <c r="P24" s="24">
        <v>19.382851</v>
      </c>
      <c r="Q24" s="25">
        <v>84.043615</v>
      </c>
      <c r="R24" s="24">
        <v>557.892334</v>
      </c>
      <c r="S24" s="24">
        <v>138.528449</v>
      </c>
      <c r="T24" s="28">
        <v>696.420783</v>
      </c>
      <c r="U24" s="15">
        <f aca="true" t="shared" si="4" ref="U24:U83">+((K24/Q24)-1)*100</f>
        <v>-13.186189099552648</v>
      </c>
      <c r="V24" s="20">
        <f aca="true" t="shared" si="5" ref="V24:V83">+((N24/T24)-1)*100</f>
        <v>-21.683006981714392</v>
      </c>
    </row>
    <row r="25" spans="1:22" ht="15">
      <c r="A25" s="22" t="s">
        <v>9</v>
      </c>
      <c r="B25" s="23" t="s">
        <v>20</v>
      </c>
      <c r="C25" s="23" t="s">
        <v>27</v>
      </c>
      <c r="D25" s="23" t="s">
        <v>73</v>
      </c>
      <c r="E25" s="31" t="s">
        <v>74</v>
      </c>
      <c r="F25" s="23" t="s">
        <v>46</v>
      </c>
      <c r="G25" s="23" t="s">
        <v>46</v>
      </c>
      <c r="H25" s="26" t="s">
        <v>75</v>
      </c>
      <c r="I25" s="27">
        <v>953.843384</v>
      </c>
      <c r="J25" s="24">
        <v>76.528444</v>
      </c>
      <c r="K25" s="25">
        <v>1030.371828</v>
      </c>
      <c r="L25" s="24">
        <v>8556.34247</v>
      </c>
      <c r="M25" s="24">
        <v>491.720279</v>
      </c>
      <c r="N25" s="28">
        <v>9048.062749</v>
      </c>
      <c r="O25" s="27">
        <v>989.835629</v>
      </c>
      <c r="P25" s="24">
        <v>66.829874</v>
      </c>
      <c r="Q25" s="25">
        <v>1056.665503</v>
      </c>
      <c r="R25" s="24">
        <v>6582.17973</v>
      </c>
      <c r="S25" s="24">
        <v>451.994374</v>
      </c>
      <c r="T25" s="28">
        <v>7034.174104</v>
      </c>
      <c r="U25" s="15">
        <f t="shared" si="4"/>
        <v>-2.488363150433981</v>
      </c>
      <c r="V25" s="20">
        <f t="shared" si="5"/>
        <v>28.630065381162485</v>
      </c>
    </row>
    <row r="26" spans="1:22" ht="15">
      <c r="A26" s="22" t="s">
        <v>9</v>
      </c>
      <c r="B26" s="23" t="s">
        <v>20</v>
      </c>
      <c r="C26" s="23" t="s">
        <v>27</v>
      </c>
      <c r="D26" s="23" t="s">
        <v>76</v>
      </c>
      <c r="E26" s="31" t="s">
        <v>77</v>
      </c>
      <c r="F26" s="23" t="s">
        <v>55</v>
      </c>
      <c r="G26" s="23" t="s">
        <v>56</v>
      </c>
      <c r="H26" s="26" t="s">
        <v>56</v>
      </c>
      <c r="I26" s="27">
        <v>135.547014</v>
      </c>
      <c r="J26" s="24">
        <v>0</v>
      </c>
      <c r="K26" s="25">
        <v>135.547014</v>
      </c>
      <c r="L26" s="24">
        <v>3114.295143</v>
      </c>
      <c r="M26" s="24">
        <v>0</v>
      </c>
      <c r="N26" s="28">
        <v>3114.295143</v>
      </c>
      <c r="O26" s="27">
        <v>416.090877</v>
      </c>
      <c r="P26" s="24">
        <v>0</v>
      </c>
      <c r="Q26" s="25">
        <v>416.090877</v>
      </c>
      <c r="R26" s="24">
        <v>2987.422166</v>
      </c>
      <c r="S26" s="24">
        <v>0</v>
      </c>
      <c r="T26" s="28">
        <v>2987.422166</v>
      </c>
      <c r="U26" s="15">
        <f t="shared" si="4"/>
        <v>-67.42369960685295</v>
      </c>
      <c r="V26" s="20">
        <f t="shared" si="5"/>
        <v>4.246904854758982</v>
      </c>
    </row>
    <row r="27" spans="1:22" ht="15">
      <c r="A27" s="22" t="s">
        <v>9</v>
      </c>
      <c r="B27" s="23" t="s">
        <v>20</v>
      </c>
      <c r="C27" s="23" t="s">
        <v>27</v>
      </c>
      <c r="D27" s="23" t="s">
        <v>185</v>
      </c>
      <c r="E27" s="31" t="s">
        <v>78</v>
      </c>
      <c r="F27" s="23" t="s">
        <v>33</v>
      </c>
      <c r="G27" s="23" t="s">
        <v>33</v>
      </c>
      <c r="H27" s="26" t="s">
        <v>79</v>
      </c>
      <c r="I27" s="27">
        <v>780.30176</v>
      </c>
      <c r="J27" s="24">
        <v>92.03356</v>
      </c>
      <c r="K27" s="25">
        <v>872.33532</v>
      </c>
      <c r="L27" s="24">
        <v>6591.410977</v>
      </c>
      <c r="M27" s="24">
        <v>677.265689</v>
      </c>
      <c r="N27" s="28">
        <v>7268.676666</v>
      </c>
      <c r="O27" s="27">
        <v>737.37235</v>
      </c>
      <c r="P27" s="24">
        <v>116.832654</v>
      </c>
      <c r="Q27" s="25">
        <v>854.205004</v>
      </c>
      <c r="R27" s="24">
        <v>5675.763347</v>
      </c>
      <c r="S27" s="24">
        <v>477.324839</v>
      </c>
      <c r="T27" s="28">
        <v>6153.088186</v>
      </c>
      <c r="U27" s="15">
        <f t="shared" si="4"/>
        <v>2.122478317862919</v>
      </c>
      <c r="V27" s="20">
        <f t="shared" si="5"/>
        <v>18.130545935263488</v>
      </c>
    </row>
    <row r="28" spans="1:22" ht="15">
      <c r="A28" s="22" t="s">
        <v>9</v>
      </c>
      <c r="B28" s="23" t="s">
        <v>20</v>
      </c>
      <c r="C28" s="23" t="s">
        <v>27</v>
      </c>
      <c r="D28" s="23" t="s">
        <v>180</v>
      </c>
      <c r="E28" s="23" t="s">
        <v>181</v>
      </c>
      <c r="F28" s="23" t="s">
        <v>24</v>
      </c>
      <c r="G28" s="23" t="s">
        <v>59</v>
      </c>
      <c r="H28" s="26" t="s">
        <v>182</v>
      </c>
      <c r="I28" s="27">
        <v>0</v>
      </c>
      <c r="J28" s="24">
        <v>0</v>
      </c>
      <c r="K28" s="25">
        <v>0</v>
      </c>
      <c r="L28" s="24">
        <v>0</v>
      </c>
      <c r="M28" s="24">
        <v>0</v>
      </c>
      <c r="N28" s="28">
        <v>0</v>
      </c>
      <c r="O28" s="27">
        <v>0</v>
      </c>
      <c r="P28" s="24">
        <v>0</v>
      </c>
      <c r="Q28" s="25">
        <v>0</v>
      </c>
      <c r="R28" s="24">
        <v>0</v>
      </c>
      <c r="S28" s="24">
        <v>72.6</v>
      </c>
      <c r="T28" s="28">
        <v>72.6</v>
      </c>
      <c r="U28" s="14" t="s">
        <v>18</v>
      </c>
      <c r="V28" s="19" t="s">
        <v>18</v>
      </c>
    </row>
    <row r="29" spans="1:22" ht="15">
      <c r="A29" s="22" t="s">
        <v>9</v>
      </c>
      <c r="B29" s="23" t="s">
        <v>20</v>
      </c>
      <c r="C29" s="23" t="s">
        <v>21</v>
      </c>
      <c r="D29" s="23" t="s">
        <v>230</v>
      </c>
      <c r="E29" s="23" t="s">
        <v>231</v>
      </c>
      <c r="F29" s="23" t="s">
        <v>31</v>
      </c>
      <c r="G29" s="23" t="s">
        <v>32</v>
      </c>
      <c r="H29" s="26" t="s">
        <v>32</v>
      </c>
      <c r="I29" s="27">
        <v>0</v>
      </c>
      <c r="J29" s="24">
        <v>64.124423</v>
      </c>
      <c r="K29" s="25">
        <v>64.124423</v>
      </c>
      <c r="L29" s="24">
        <v>0</v>
      </c>
      <c r="M29" s="24">
        <v>64.124423</v>
      </c>
      <c r="N29" s="28">
        <v>64.124423</v>
      </c>
      <c r="O29" s="27">
        <v>0</v>
      </c>
      <c r="P29" s="24">
        <v>0</v>
      </c>
      <c r="Q29" s="25">
        <v>0</v>
      </c>
      <c r="R29" s="24">
        <v>0</v>
      </c>
      <c r="S29" s="24">
        <v>0</v>
      </c>
      <c r="T29" s="28">
        <v>0</v>
      </c>
      <c r="U29" s="14" t="s">
        <v>18</v>
      </c>
      <c r="V29" s="19" t="s">
        <v>18</v>
      </c>
    </row>
    <row r="30" spans="1:22" ht="15">
      <c r="A30" s="22" t="s">
        <v>9</v>
      </c>
      <c r="B30" s="23" t="s">
        <v>20</v>
      </c>
      <c r="C30" s="23" t="s">
        <v>27</v>
      </c>
      <c r="D30" s="23" t="s">
        <v>210</v>
      </c>
      <c r="E30" s="23" t="s">
        <v>82</v>
      </c>
      <c r="F30" s="23" t="s">
        <v>83</v>
      </c>
      <c r="G30" s="23" t="s">
        <v>84</v>
      </c>
      <c r="H30" s="26" t="s">
        <v>85</v>
      </c>
      <c r="I30" s="27">
        <v>1172.262248</v>
      </c>
      <c r="J30" s="24">
        <v>190.636301</v>
      </c>
      <c r="K30" s="25">
        <v>1362.898549</v>
      </c>
      <c r="L30" s="24">
        <v>9469.586231</v>
      </c>
      <c r="M30" s="24">
        <v>1472.124804</v>
      </c>
      <c r="N30" s="28">
        <v>10941.711035</v>
      </c>
      <c r="O30" s="27">
        <v>1184.5482</v>
      </c>
      <c r="P30" s="24">
        <v>186.4038</v>
      </c>
      <c r="Q30" s="25">
        <v>1370.952</v>
      </c>
      <c r="R30" s="24">
        <v>8152.8313</v>
      </c>
      <c r="S30" s="24">
        <v>1417.6752</v>
      </c>
      <c r="T30" s="28">
        <v>9570.5065</v>
      </c>
      <c r="U30" s="15">
        <f t="shared" si="4"/>
        <v>-0.5874349357234965</v>
      </c>
      <c r="V30" s="20">
        <f t="shared" si="5"/>
        <v>14.327397771476358</v>
      </c>
    </row>
    <row r="31" spans="1:22" ht="15">
      <c r="A31" s="22" t="s">
        <v>9</v>
      </c>
      <c r="B31" s="23" t="s">
        <v>20</v>
      </c>
      <c r="C31" s="23" t="s">
        <v>27</v>
      </c>
      <c r="D31" s="23" t="s">
        <v>210</v>
      </c>
      <c r="E31" s="23" t="s">
        <v>80</v>
      </c>
      <c r="F31" s="23" t="s">
        <v>46</v>
      </c>
      <c r="G31" s="23" t="s">
        <v>46</v>
      </c>
      <c r="H31" s="26" t="s">
        <v>81</v>
      </c>
      <c r="I31" s="27">
        <v>0</v>
      </c>
      <c r="J31" s="24">
        <v>0</v>
      </c>
      <c r="K31" s="25">
        <v>0</v>
      </c>
      <c r="L31" s="24">
        <v>0</v>
      </c>
      <c r="M31" s="24">
        <v>0</v>
      </c>
      <c r="N31" s="28">
        <v>0</v>
      </c>
      <c r="O31" s="27">
        <v>1398.8394</v>
      </c>
      <c r="P31" s="24">
        <v>141.26428</v>
      </c>
      <c r="Q31" s="25">
        <v>1540.10368</v>
      </c>
      <c r="R31" s="24">
        <v>8975.55811</v>
      </c>
      <c r="S31" s="24">
        <v>825.68157</v>
      </c>
      <c r="T31" s="28">
        <v>9801.23968</v>
      </c>
      <c r="U31" s="14" t="s">
        <v>18</v>
      </c>
      <c r="V31" s="19" t="s">
        <v>18</v>
      </c>
    </row>
    <row r="32" spans="1:22" ht="15">
      <c r="A32" s="22" t="s">
        <v>9</v>
      </c>
      <c r="B32" s="23" t="s">
        <v>20</v>
      </c>
      <c r="C32" s="23" t="s">
        <v>27</v>
      </c>
      <c r="D32" s="23" t="s">
        <v>86</v>
      </c>
      <c r="E32" s="23" t="s">
        <v>87</v>
      </c>
      <c r="F32" s="23" t="s">
        <v>88</v>
      </c>
      <c r="G32" s="23" t="s">
        <v>89</v>
      </c>
      <c r="H32" s="26" t="s">
        <v>87</v>
      </c>
      <c r="I32" s="27">
        <v>52.24772</v>
      </c>
      <c r="J32" s="24">
        <v>31.999879</v>
      </c>
      <c r="K32" s="25">
        <v>84.247599</v>
      </c>
      <c r="L32" s="24">
        <v>417.322608</v>
      </c>
      <c r="M32" s="24">
        <v>287.645645</v>
      </c>
      <c r="N32" s="28">
        <v>704.968253</v>
      </c>
      <c r="O32" s="27">
        <v>94.72125</v>
      </c>
      <c r="P32" s="24">
        <v>52.334086</v>
      </c>
      <c r="Q32" s="25">
        <v>147.055336</v>
      </c>
      <c r="R32" s="24">
        <v>620.212859</v>
      </c>
      <c r="S32" s="24">
        <v>339.313005</v>
      </c>
      <c r="T32" s="28">
        <v>959.525864</v>
      </c>
      <c r="U32" s="15">
        <f t="shared" si="4"/>
        <v>-42.71027404269099</v>
      </c>
      <c r="V32" s="20">
        <f t="shared" si="5"/>
        <v>-26.529520521606276</v>
      </c>
    </row>
    <row r="33" spans="1:22" ht="15">
      <c r="A33" s="22" t="s">
        <v>9</v>
      </c>
      <c r="B33" s="23" t="s">
        <v>20</v>
      </c>
      <c r="C33" s="23" t="s">
        <v>27</v>
      </c>
      <c r="D33" s="23" t="s">
        <v>90</v>
      </c>
      <c r="E33" s="23" t="s">
        <v>91</v>
      </c>
      <c r="F33" s="23" t="s">
        <v>92</v>
      </c>
      <c r="G33" s="23" t="s">
        <v>93</v>
      </c>
      <c r="H33" s="26" t="s">
        <v>94</v>
      </c>
      <c r="I33" s="27">
        <v>1726.26315</v>
      </c>
      <c r="J33" s="24">
        <v>43.82553</v>
      </c>
      <c r="K33" s="25">
        <v>1770.08868</v>
      </c>
      <c r="L33" s="24">
        <v>10798.48425</v>
      </c>
      <c r="M33" s="24">
        <v>254.45716</v>
      </c>
      <c r="N33" s="28">
        <v>11052.94141</v>
      </c>
      <c r="O33" s="27">
        <v>1344.84078</v>
      </c>
      <c r="P33" s="24">
        <v>55.32936</v>
      </c>
      <c r="Q33" s="25">
        <v>1400.17014</v>
      </c>
      <c r="R33" s="24">
        <v>5197.09219</v>
      </c>
      <c r="S33" s="24">
        <v>266.38966</v>
      </c>
      <c r="T33" s="28">
        <v>5463.48185</v>
      </c>
      <c r="U33" s="15">
        <f t="shared" si="4"/>
        <v>26.419542127930274</v>
      </c>
      <c r="V33" s="19" t="s">
        <v>18</v>
      </c>
    </row>
    <row r="34" spans="1:22" ht="15">
      <c r="A34" s="22" t="s">
        <v>9</v>
      </c>
      <c r="B34" s="23" t="s">
        <v>20</v>
      </c>
      <c r="C34" s="23" t="s">
        <v>27</v>
      </c>
      <c r="D34" s="23" t="s">
        <v>95</v>
      </c>
      <c r="E34" s="23" t="s">
        <v>96</v>
      </c>
      <c r="F34" s="23" t="s">
        <v>55</v>
      </c>
      <c r="G34" s="23" t="s">
        <v>97</v>
      </c>
      <c r="H34" s="26" t="s">
        <v>98</v>
      </c>
      <c r="I34" s="27">
        <v>61.741794</v>
      </c>
      <c r="J34" s="24">
        <v>23.27535</v>
      </c>
      <c r="K34" s="25">
        <v>85.017144</v>
      </c>
      <c r="L34" s="24">
        <v>362.712524</v>
      </c>
      <c r="M34" s="24">
        <v>135.852691</v>
      </c>
      <c r="N34" s="28">
        <v>498.565215</v>
      </c>
      <c r="O34" s="27">
        <v>34.587036</v>
      </c>
      <c r="P34" s="24">
        <v>18.38496</v>
      </c>
      <c r="Q34" s="25">
        <v>52.971996</v>
      </c>
      <c r="R34" s="24">
        <v>343.394752</v>
      </c>
      <c r="S34" s="24">
        <v>86.295789</v>
      </c>
      <c r="T34" s="28">
        <v>429.690541</v>
      </c>
      <c r="U34" s="15">
        <f t="shared" si="4"/>
        <v>60.49450732420958</v>
      </c>
      <c r="V34" s="20">
        <f t="shared" si="5"/>
        <v>16.02890159967474</v>
      </c>
    </row>
    <row r="35" spans="1:22" ht="15">
      <c r="A35" s="22" t="s">
        <v>9</v>
      </c>
      <c r="B35" s="23" t="s">
        <v>20</v>
      </c>
      <c r="C35" s="23" t="s">
        <v>27</v>
      </c>
      <c r="D35" s="23" t="s">
        <v>95</v>
      </c>
      <c r="E35" s="23" t="s">
        <v>99</v>
      </c>
      <c r="F35" s="23" t="s">
        <v>55</v>
      </c>
      <c r="G35" s="23" t="s">
        <v>97</v>
      </c>
      <c r="H35" s="26" t="s">
        <v>100</v>
      </c>
      <c r="I35" s="27">
        <v>0</v>
      </c>
      <c r="J35" s="24">
        <v>0</v>
      </c>
      <c r="K35" s="25">
        <v>0</v>
      </c>
      <c r="L35" s="24">
        <v>2.137246</v>
      </c>
      <c r="M35" s="24">
        <v>1.157818</v>
      </c>
      <c r="N35" s="28">
        <v>3.295064</v>
      </c>
      <c r="O35" s="27">
        <v>0</v>
      </c>
      <c r="P35" s="24">
        <v>0</v>
      </c>
      <c r="Q35" s="25">
        <v>0</v>
      </c>
      <c r="R35" s="24">
        <v>0</v>
      </c>
      <c r="S35" s="24">
        <v>0</v>
      </c>
      <c r="T35" s="28">
        <v>0</v>
      </c>
      <c r="U35" s="14" t="s">
        <v>18</v>
      </c>
      <c r="V35" s="19" t="s">
        <v>18</v>
      </c>
    </row>
    <row r="36" spans="1:22" ht="15">
      <c r="A36" s="22" t="s">
        <v>9</v>
      </c>
      <c r="B36" s="23" t="s">
        <v>20</v>
      </c>
      <c r="C36" s="23" t="s">
        <v>27</v>
      </c>
      <c r="D36" s="23" t="s">
        <v>101</v>
      </c>
      <c r="E36" s="23" t="s">
        <v>102</v>
      </c>
      <c r="F36" s="23" t="s">
        <v>40</v>
      </c>
      <c r="G36" s="23" t="s">
        <v>103</v>
      </c>
      <c r="H36" s="26" t="s">
        <v>104</v>
      </c>
      <c r="I36" s="27">
        <v>143.442299</v>
      </c>
      <c r="J36" s="24">
        <v>13.73554</v>
      </c>
      <c r="K36" s="25">
        <v>157.177839</v>
      </c>
      <c r="L36" s="24">
        <v>766.511227</v>
      </c>
      <c r="M36" s="24">
        <v>74.523386</v>
      </c>
      <c r="N36" s="28">
        <v>841.034613</v>
      </c>
      <c r="O36" s="27">
        <v>109.748798</v>
      </c>
      <c r="P36" s="24">
        <v>10.122824</v>
      </c>
      <c r="Q36" s="25">
        <v>119.871622</v>
      </c>
      <c r="R36" s="24">
        <v>532.009211</v>
      </c>
      <c r="S36" s="24">
        <v>52.211309</v>
      </c>
      <c r="T36" s="28">
        <v>584.22052</v>
      </c>
      <c r="U36" s="15">
        <f t="shared" si="4"/>
        <v>31.121808796413887</v>
      </c>
      <c r="V36" s="20">
        <f t="shared" si="5"/>
        <v>43.95841710592434</v>
      </c>
    </row>
    <row r="37" spans="1:22" ht="15">
      <c r="A37" s="22" t="s">
        <v>9</v>
      </c>
      <c r="B37" s="23" t="s">
        <v>20</v>
      </c>
      <c r="C37" s="23" t="s">
        <v>27</v>
      </c>
      <c r="D37" s="23" t="s">
        <v>105</v>
      </c>
      <c r="E37" s="31" t="s">
        <v>106</v>
      </c>
      <c r="F37" s="23" t="s">
        <v>24</v>
      </c>
      <c r="G37" s="23" t="s">
        <v>107</v>
      </c>
      <c r="H37" s="26" t="s">
        <v>108</v>
      </c>
      <c r="I37" s="27">
        <v>434.629</v>
      </c>
      <c r="J37" s="24">
        <v>151.479</v>
      </c>
      <c r="K37" s="25">
        <v>586.108</v>
      </c>
      <c r="L37" s="24">
        <v>2202.656</v>
      </c>
      <c r="M37" s="24">
        <v>758.0741</v>
      </c>
      <c r="N37" s="28">
        <v>2960.7301</v>
      </c>
      <c r="O37" s="27">
        <v>341.936</v>
      </c>
      <c r="P37" s="24">
        <v>93.0348</v>
      </c>
      <c r="Q37" s="25">
        <v>434.9708</v>
      </c>
      <c r="R37" s="24">
        <v>2861.717</v>
      </c>
      <c r="S37" s="24">
        <v>650.3319</v>
      </c>
      <c r="T37" s="28">
        <v>3512.0489</v>
      </c>
      <c r="U37" s="15">
        <f t="shared" si="4"/>
        <v>34.74651631787695</v>
      </c>
      <c r="V37" s="20">
        <f t="shared" si="5"/>
        <v>-15.697924934928997</v>
      </c>
    </row>
    <row r="38" spans="1:22" ht="15">
      <c r="A38" s="22" t="s">
        <v>9</v>
      </c>
      <c r="B38" s="23" t="s">
        <v>20</v>
      </c>
      <c r="C38" s="23" t="s">
        <v>27</v>
      </c>
      <c r="D38" s="23" t="s">
        <v>105</v>
      </c>
      <c r="E38" s="23" t="s">
        <v>109</v>
      </c>
      <c r="F38" s="23" t="s">
        <v>24</v>
      </c>
      <c r="G38" s="23" t="s">
        <v>107</v>
      </c>
      <c r="H38" s="26" t="s">
        <v>108</v>
      </c>
      <c r="I38" s="27">
        <v>55.888</v>
      </c>
      <c r="J38" s="24">
        <v>19.4598</v>
      </c>
      <c r="K38" s="25">
        <v>75.3478</v>
      </c>
      <c r="L38" s="24">
        <v>673.133</v>
      </c>
      <c r="M38" s="24">
        <v>229.7736</v>
      </c>
      <c r="N38" s="28">
        <v>902.9066</v>
      </c>
      <c r="O38" s="27">
        <v>148.816</v>
      </c>
      <c r="P38" s="24">
        <v>40.5478</v>
      </c>
      <c r="Q38" s="25">
        <v>189.3638</v>
      </c>
      <c r="R38" s="24">
        <v>1017.841</v>
      </c>
      <c r="S38" s="24">
        <v>234.1043</v>
      </c>
      <c r="T38" s="28">
        <v>1251.9453</v>
      </c>
      <c r="U38" s="15">
        <f t="shared" si="4"/>
        <v>-60.210029583267755</v>
      </c>
      <c r="V38" s="20">
        <f t="shared" si="5"/>
        <v>-27.879708482471244</v>
      </c>
    </row>
    <row r="39" spans="1:22" ht="15">
      <c r="A39" s="22" t="s">
        <v>9</v>
      </c>
      <c r="B39" s="23" t="s">
        <v>20</v>
      </c>
      <c r="C39" s="23" t="s">
        <v>27</v>
      </c>
      <c r="D39" s="23" t="s">
        <v>198</v>
      </c>
      <c r="E39" s="23" t="s">
        <v>199</v>
      </c>
      <c r="F39" s="23" t="s">
        <v>46</v>
      </c>
      <c r="G39" s="23" t="s">
        <v>46</v>
      </c>
      <c r="H39" s="26" t="s">
        <v>134</v>
      </c>
      <c r="I39" s="27">
        <v>11.48</v>
      </c>
      <c r="J39" s="24">
        <v>0</v>
      </c>
      <c r="K39" s="25">
        <v>11.48</v>
      </c>
      <c r="L39" s="24">
        <v>62.43</v>
      </c>
      <c r="M39" s="24">
        <v>0</v>
      </c>
      <c r="N39" s="28">
        <v>62.43</v>
      </c>
      <c r="O39" s="27">
        <v>0</v>
      </c>
      <c r="P39" s="24">
        <v>0</v>
      </c>
      <c r="Q39" s="25">
        <v>0</v>
      </c>
      <c r="R39" s="24">
        <v>0</v>
      </c>
      <c r="S39" s="24">
        <v>0</v>
      </c>
      <c r="T39" s="28">
        <v>0</v>
      </c>
      <c r="U39" s="14" t="s">
        <v>18</v>
      </c>
      <c r="V39" s="19" t="s">
        <v>18</v>
      </c>
    </row>
    <row r="40" spans="1:22" ht="15">
      <c r="A40" s="22" t="s">
        <v>9</v>
      </c>
      <c r="B40" s="23" t="s">
        <v>20</v>
      </c>
      <c r="C40" s="23" t="s">
        <v>27</v>
      </c>
      <c r="D40" s="23" t="s">
        <v>110</v>
      </c>
      <c r="E40" s="23" t="s">
        <v>183</v>
      </c>
      <c r="F40" s="23" t="s">
        <v>112</v>
      </c>
      <c r="G40" s="23" t="s">
        <v>113</v>
      </c>
      <c r="H40" s="26" t="s">
        <v>184</v>
      </c>
      <c r="I40" s="27">
        <v>236.902862</v>
      </c>
      <c r="J40" s="24">
        <v>7.71785</v>
      </c>
      <c r="K40" s="25">
        <v>244.620712</v>
      </c>
      <c r="L40" s="24">
        <v>1477.764167</v>
      </c>
      <c r="M40" s="24">
        <v>40.990043</v>
      </c>
      <c r="N40" s="28">
        <v>1518.75421</v>
      </c>
      <c r="O40" s="27">
        <v>0</v>
      </c>
      <c r="P40" s="24">
        <v>0</v>
      </c>
      <c r="Q40" s="25">
        <v>0</v>
      </c>
      <c r="R40" s="24">
        <v>114.060053</v>
      </c>
      <c r="S40" s="24">
        <v>0</v>
      </c>
      <c r="T40" s="28">
        <v>114.060053</v>
      </c>
      <c r="U40" s="14" t="s">
        <v>18</v>
      </c>
      <c r="V40" s="19" t="s">
        <v>18</v>
      </c>
    </row>
    <row r="41" spans="1:22" ht="15">
      <c r="A41" s="22" t="s">
        <v>9</v>
      </c>
      <c r="B41" s="23" t="s">
        <v>20</v>
      </c>
      <c r="C41" s="23" t="s">
        <v>27</v>
      </c>
      <c r="D41" s="23" t="s">
        <v>110</v>
      </c>
      <c r="E41" s="23" t="s">
        <v>111</v>
      </c>
      <c r="F41" s="23" t="s">
        <v>112</v>
      </c>
      <c r="G41" s="23" t="s">
        <v>113</v>
      </c>
      <c r="H41" s="26" t="s">
        <v>114</v>
      </c>
      <c r="I41" s="27">
        <v>0</v>
      </c>
      <c r="J41" s="24">
        <v>0</v>
      </c>
      <c r="K41" s="25">
        <v>0</v>
      </c>
      <c r="L41" s="24">
        <v>28.176181</v>
      </c>
      <c r="M41" s="24">
        <v>3.333364</v>
      </c>
      <c r="N41" s="28">
        <v>31.509546</v>
      </c>
      <c r="O41" s="27">
        <v>98.406</v>
      </c>
      <c r="P41" s="24">
        <v>15.6096</v>
      </c>
      <c r="Q41" s="25">
        <v>114.0156</v>
      </c>
      <c r="R41" s="24">
        <v>575.500552</v>
      </c>
      <c r="S41" s="24">
        <v>142.483216</v>
      </c>
      <c r="T41" s="28">
        <v>717.983768</v>
      </c>
      <c r="U41" s="14" t="s">
        <v>18</v>
      </c>
      <c r="V41" s="20">
        <f t="shared" si="5"/>
        <v>-95.61138462951992</v>
      </c>
    </row>
    <row r="42" spans="1:22" ht="15">
      <c r="A42" s="22" t="s">
        <v>9</v>
      </c>
      <c r="B42" s="23" t="s">
        <v>20</v>
      </c>
      <c r="C42" s="23" t="s">
        <v>21</v>
      </c>
      <c r="D42" s="23" t="s">
        <v>115</v>
      </c>
      <c r="E42" s="23" t="s">
        <v>116</v>
      </c>
      <c r="F42" s="23" t="s">
        <v>24</v>
      </c>
      <c r="G42" s="23" t="s">
        <v>117</v>
      </c>
      <c r="H42" s="26" t="s">
        <v>118</v>
      </c>
      <c r="I42" s="27">
        <v>0</v>
      </c>
      <c r="J42" s="24">
        <v>0</v>
      </c>
      <c r="K42" s="25">
        <v>0</v>
      </c>
      <c r="L42" s="24">
        <v>0</v>
      </c>
      <c r="M42" s="24">
        <v>0</v>
      </c>
      <c r="N42" s="28">
        <v>0</v>
      </c>
      <c r="O42" s="27">
        <v>2.479</v>
      </c>
      <c r="P42" s="24">
        <v>0.2142</v>
      </c>
      <c r="Q42" s="25">
        <v>2.6932</v>
      </c>
      <c r="R42" s="24">
        <v>17.8612</v>
      </c>
      <c r="S42" s="24">
        <v>1.920269</v>
      </c>
      <c r="T42" s="28">
        <v>19.781469</v>
      </c>
      <c r="U42" s="14" t="s">
        <v>18</v>
      </c>
      <c r="V42" s="19" t="s">
        <v>18</v>
      </c>
    </row>
    <row r="43" spans="1:22" ht="15">
      <c r="A43" s="22" t="s">
        <v>9</v>
      </c>
      <c r="B43" s="23" t="s">
        <v>20</v>
      </c>
      <c r="C43" s="23" t="s">
        <v>27</v>
      </c>
      <c r="D43" s="23" t="s">
        <v>119</v>
      </c>
      <c r="E43" s="23" t="s">
        <v>120</v>
      </c>
      <c r="F43" s="23" t="s">
        <v>33</v>
      </c>
      <c r="G43" s="23" t="s">
        <v>34</v>
      </c>
      <c r="H43" s="26" t="s">
        <v>34</v>
      </c>
      <c r="I43" s="27">
        <v>53.303168</v>
      </c>
      <c r="J43" s="24">
        <v>12.242993</v>
      </c>
      <c r="K43" s="25">
        <v>65.546161</v>
      </c>
      <c r="L43" s="24">
        <v>658.467388</v>
      </c>
      <c r="M43" s="24">
        <v>66.280916</v>
      </c>
      <c r="N43" s="28">
        <v>724.748304</v>
      </c>
      <c r="O43" s="27">
        <v>116.297603</v>
      </c>
      <c r="P43" s="24">
        <v>117.175982</v>
      </c>
      <c r="Q43" s="25">
        <v>233.473586</v>
      </c>
      <c r="R43" s="24">
        <v>583.895044</v>
      </c>
      <c r="S43" s="24">
        <v>123.058775</v>
      </c>
      <c r="T43" s="28">
        <v>706.953819</v>
      </c>
      <c r="U43" s="15">
        <f t="shared" si="4"/>
        <v>-71.92566314546606</v>
      </c>
      <c r="V43" s="20">
        <f t="shared" si="5"/>
        <v>2.517064696696969</v>
      </c>
    </row>
    <row r="44" spans="1:22" ht="15">
      <c r="A44" s="22" t="s">
        <v>9</v>
      </c>
      <c r="B44" s="23" t="s">
        <v>20</v>
      </c>
      <c r="C44" s="23" t="s">
        <v>21</v>
      </c>
      <c r="D44" s="23" t="s">
        <v>121</v>
      </c>
      <c r="E44" s="23" t="s">
        <v>122</v>
      </c>
      <c r="F44" s="23" t="s">
        <v>24</v>
      </c>
      <c r="G44" s="23" t="s">
        <v>123</v>
      </c>
      <c r="H44" s="26" t="s">
        <v>124</v>
      </c>
      <c r="I44" s="27">
        <v>0</v>
      </c>
      <c r="J44" s="24">
        <v>0</v>
      </c>
      <c r="K44" s="25">
        <v>0</v>
      </c>
      <c r="L44" s="24">
        <v>33.024548</v>
      </c>
      <c r="M44" s="24">
        <v>0.865692</v>
      </c>
      <c r="N44" s="28">
        <v>33.89024</v>
      </c>
      <c r="O44" s="27">
        <v>237.4372</v>
      </c>
      <c r="P44" s="24">
        <v>4.550931</v>
      </c>
      <c r="Q44" s="25">
        <v>241.988131</v>
      </c>
      <c r="R44" s="24">
        <v>1099.710281</v>
      </c>
      <c r="S44" s="24">
        <v>23.991309</v>
      </c>
      <c r="T44" s="28">
        <v>1123.70159</v>
      </c>
      <c r="U44" s="14" t="s">
        <v>18</v>
      </c>
      <c r="V44" s="20">
        <f t="shared" si="5"/>
        <v>-96.9840533909007</v>
      </c>
    </row>
    <row r="45" spans="1:22" ht="15">
      <c r="A45" s="22" t="s">
        <v>9</v>
      </c>
      <c r="B45" s="23" t="s">
        <v>20</v>
      </c>
      <c r="C45" s="23" t="s">
        <v>27</v>
      </c>
      <c r="D45" s="23" t="s">
        <v>125</v>
      </c>
      <c r="E45" s="23" t="s">
        <v>126</v>
      </c>
      <c r="F45" s="23" t="s">
        <v>24</v>
      </c>
      <c r="G45" s="23" t="s">
        <v>127</v>
      </c>
      <c r="H45" s="26" t="s">
        <v>128</v>
      </c>
      <c r="I45" s="27">
        <v>0</v>
      </c>
      <c r="J45" s="24">
        <v>0</v>
      </c>
      <c r="K45" s="25">
        <v>0</v>
      </c>
      <c r="L45" s="24">
        <v>0</v>
      </c>
      <c r="M45" s="24">
        <v>0</v>
      </c>
      <c r="N45" s="28">
        <v>0</v>
      </c>
      <c r="O45" s="27">
        <v>0</v>
      </c>
      <c r="P45" s="24">
        <v>0</v>
      </c>
      <c r="Q45" s="25">
        <v>0</v>
      </c>
      <c r="R45" s="24">
        <v>0</v>
      </c>
      <c r="S45" s="24">
        <v>3.753245</v>
      </c>
      <c r="T45" s="28">
        <v>3.753245</v>
      </c>
      <c r="U45" s="14" t="s">
        <v>18</v>
      </c>
      <c r="V45" s="19" t="s">
        <v>18</v>
      </c>
    </row>
    <row r="46" spans="1:22" ht="15">
      <c r="A46" s="22" t="s">
        <v>9</v>
      </c>
      <c r="B46" s="23" t="s">
        <v>20</v>
      </c>
      <c r="C46" s="23" t="s">
        <v>27</v>
      </c>
      <c r="D46" s="23" t="s">
        <v>129</v>
      </c>
      <c r="E46" s="31" t="s">
        <v>208</v>
      </c>
      <c r="F46" s="23" t="s">
        <v>46</v>
      </c>
      <c r="G46" s="23" t="s">
        <v>46</v>
      </c>
      <c r="H46" s="26" t="s">
        <v>131</v>
      </c>
      <c r="I46" s="27">
        <v>515.15855</v>
      </c>
      <c r="J46" s="24">
        <v>35.938567</v>
      </c>
      <c r="K46" s="25">
        <v>551.097116</v>
      </c>
      <c r="L46" s="24">
        <v>1808.761576</v>
      </c>
      <c r="M46" s="24">
        <v>113.201639</v>
      </c>
      <c r="N46" s="28">
        <v>1921.963215</v>
      </c>
      <c r="O46" s="27">
        <v>0</v>
      </c>
      <c r="P46" s="24">
        <v>0</v>
      </c>
      <c r="Q46" s="25">
        <v>0</v>
      </c>
      <c r="R46" s="24">
        <v>0</v>
      </c>
      <c r="S46" s="24">
        <v>0</v>
      </c>
      <c r="T46" s="28">
        <v>0</v>
      </c>
      <c r="U46" s="14" t="s">
        <v>18</v>
      </c>
      <c r="V46" s="19" t="s">
        <v>18</v>
      </c>
    </row>
    <row r="47" spans="1:22" ht="15">
      <c r="A47" s="22" t="s">
        <v>9</v>
      </c>
      <c r="B47" s="23" t="s">
        <v>20</v>
      </c>
      <c r="C47" s="23" t="s">
        <v>27</v>
      </c>
      <c r="D47" s="23" t="s">
        <v>129</v>
      </c>
      <c r="E47" s="23" t="s">
        <v>130</v>
      </c>
      <c r="F47" s="23" t="s">
        <v>46</v>
      </c>
      <c r="G47" s="23" t="s">
        <v>46</v>
      </c>
      <c r="H47" s="26" t="s">
        <v>131</v>
      </c>
      <c r="I47" s="27">
        <v>0</v>
      </c>
      <c r="J47" s="24">
        <v>0</v>
      </c>
      <c r="K47" s="25">
        <v>0</v>
      </c>
      <c r="L47" s="24">
        <v>1154.59633</v>
      </c>
      <c r="M47" s="24">
        <v>67.930711</v>
      </c>
      <c r="N47" s="28">
        <v>1222.527041</v>
      </c>
      <c r="O47" s="27">
        <v>782.601579</v>
      </c>
      <c r="P47" s="24">
        <v>87.03382</v>
      </c>
      <c r="Q47" s="25">
        <v>869.635399</v>
      </c>
      <c r="R47" s="24">
        <v>4298.382158</v>
      </c>
      <c r="S47" s="24">
        <v>431.625096</v>
      </c>
      <c r="T47" s="28">
        <v>4730.007255</v>
      </c>
      <c r="U47" s="14" t="s">
        <v>18</v>
      </c>
      <c r="V47" s="20">
        <f t="shared" si="5"/>
        <v>-74.15380199031006</v>
      </c>
    </row>
    <row r="48" spans="1:22" ht="15">
      <c r="A48" s="22" t="s">
        <v>9</v>
      </c>
      <c r="B48" s="23" t="s">
        <v>52</v>
      </c>
      <c r="C48" s="23" t="s">
        <v>27</v>
      </c>
      <c r="D48" s="23" t="s">
        <v>129</v>
      </c>
      <c r="E48" s="23" t="s">
        <v>130</v>
      </c>
      <c r="F48" s="23" t="s">
        <v>46</v>
      </c>
      <c r="G48" s="23" t="s">
        <v>46</v>
      </c>
      <c r="H48" s="26" t="s">
        <v>131</v>
      </c>
      <c r="I48" s="27">
        <v>0</v>
      </c>
      <c r="J48" s="24">
        <v>0</v>
      </c>
      <c r="K48" s="25">
        <v>0</v>
      </c>
      <c r="L48" s="24">
        <v>0</v>
      </c>
      <c r="M48" s="24">
        <v>0.014018</v>
      </c>
      <c r="N48" s="28">
        <v>0.014018</v>
      </c>
      <c r="O48" s="27">
        <v>0</v>
      </c>
      <c r="P48" s="24">
        <v>0</v>
      </c>
      <c r="Q48" s="25">
        <v>0</v>
      </c>
      <c r="R48" s="24">
        <v>0</v>
      </c>
      <c r="S48" s="24">
        <v>0</v>
      </c>
      <c r="T48" s="28">
        <v>0</v>
      </c>
      <c r="U48" s="14" t="s">
        <v>18</v>
      </c>
      <c r="V48" s="19" t="s">
        <v>18</v>
      </c>
    </row>
    <row r="49" spans="1:22" ht="15">
      <c r="A49" s="22" t="s">
        <v>9</v>
      </c>
      <c r="B49" s="23" t="s">
        <v>52</v>
      </c>
      <c r="C49" s="23" t="s">
        <v>27</v>
      </c>
      <c r="D49" s="23" t="s">
        <v>129</v>
      </c>
      <c r="E49" s="23" t="s">
        <v>208</v>
      </c>
      <c r="F49" s="23" t="s">
        <v>46</v>
      </c>
      <c r="G49" s="23" t="s">
        <v>46</v>
      </c>
      <c r="H49" s="26" t="s">
        <v>131</v>
      </c>
      <c r="I49" s="27">
        <v>0</v>
      </c>
      <c r="J49" s="24">
        <v>0.011043</v>
      </c>
      <c r="K49" s="25">
        <v>0.011043</v>
      </c>
      <c r="L49" s="24">
        <v>0</v>
      </c>
      <c r="M49" s="24">
        <v>0.011043</v>
      </c>
      <c r="N49" s="28">
        <v>0.011043</v>
      </c>
      <c r="O49" s="27">
        <v>0</v>
      </c>
      <c r="P49" s="24">
        <v>0</v>
      </c>
      <c r="Q49" s="25">
        <v>0</v>
      </c>
      <c r="R49" s="24">
        <v>0</v>
      </c>
      <c r="S49" s="24">
        <v>0</v>
      </c>
      <c r="T49" s="28">
        <v>0</v>
      </c>
      <c r="U49" s="14" t="s">
        <v>18</v>
      </c>
      <c r="V49" s="19" t="s">
        <v>18</v>
      </c>
    </row>
    <row r="50" spans="1:22" ht="15">
      <c r="A50" s="22" t="s">
        <v>9</v>
      </c>
      <c r="B50" s="23" t="s">
        <v>20</v>
      </c>
      <c r="C50" s="23" t="s">
        <v>27</v>
      </c>
      <c r="D50" s="23" t="s">
        <v>132</v>
      </c>
      <c r="E50" s="23" t="s">
        <v>133</v>
      </c>
      <c r="F50" s="23" t="s">
        <v>46</v>
      </c>
      <c r="G50" s="23" t="s">
        <v>46</v>
      </c>
      <c r="H50" s="26" t="s">
        <v>134</v>
      </c>
      <c r="I50" s="27">
        <v>271.867783</v>
      </c>
      <c r="J50" s="24">
        <v>7.122331</v>
      </c>
      <c r="K50" s="25">
        <v>278.990114</v>
      </c>
      <c r="L50" s="24">
        <v>12234.980581</v>
      </c>
      <c r="M50" s="24">
        <v>883.203711</v>
      </c>
      <c r="N50" s="28">
        <v>13118.184292</v>
      </c>
      <c r="O50" s="27">
        <v>2186.455048</v>
      </c>
      <c r="P50" s="24">
        <v>151.989097</v>
      </c>
      <c r="Q50" s="25">
        <v>2338.444145</v>
      </c>
      <c r="R50" s="24">
        <v>15527.593231</v>
      </c>
      <c r="S50" s="24">
        <v>1055.278656</v>
      </c>
      <c r="T50" s="28">
        <v>16582.871886</v>
      </c>
      <c r="U50" s="15">
        <f t="shared" si="4"/>
        <v>-88.0694129643195</v>
      </c>
      <c r="V50" s="20">
        <f t="shared" si="5"/>
        <v>-20.893169879247786</v>
      </c>
    </row>
    <row r="51" spans="1:22" ht="15">
      <c r="A51" s="22" t="s">
        <v>9</v>
      </c>
      <c r="B51" s="23" t="s">
        <v>20</v>
      </c>
      <c r="C51" s="23" t="s">
        <v>27</v>
      </c>
      <c r="D51" s="23" t="s">
        <v>132</v>
      </c>
      <c r="E51" s="23" t="s">
        <v>133</v>
      </c>
      <c r="F51" s="23" t="s">
        <v>46</v>
      </c>
      <c r="G51" s="23" t="s">
        <v>46</v>
      </c>
      <c r="H51" s="26" t="s">
        <v>134</v>
      </c>
      <c r="I51" s="27">
        <v>2102.420057</v>
      </c>
      <c r="J51" s="24">
        <v>117.938249</v>
      </c>
      <c r="K51" s="25">
        <v>2220.358306</v>
      </c>
      <c r="L51" s="24">
        <v>2102.420057</v>
      </c>
      <c r="M51" s="24">
        <v>117.938249</v>
      </c>
      <c r="N51" s="28">
        <v>2220.358306</v>
      </c>
      <c r="O51" s="27">
        <v>0</v>
      </c>
      <c r="P51" s="24">
        <v>0</v>
      </c>
      <c r="Q51" s="25">
        <v>0</v>
      </c>
      <c r="R51" s="24">
        <v>0</v>
      </c>
      <c r="S51" s="24">
        <v>0</v>
      </c>
      <c r="T51" s="28">
        <v>0</v>
      </c>
      <c r="U51" s="14" t="s">
        <v>18</v>
      </c>
      <c r="V51" s="19" t="s">
        <v>18</v>
      </c>
    </row>
    <row r="52" spans="1:22" ht="15">
      <c r="A52" s="22" t="s">
        <v>9</v>
      </c>
      <c r="B52" s="23" t="s">
        <v>20</v>
      </c>
      <c r="C52" s="23" t="s">
        <v>27</v>
      </c>
      <c r="D52" s="23" t="s">
        <v>135</v>
      </c>
      <c r="E52" s="23" t="s">
        <v>136</v>
      </c>
      <c r="F52" s="23" t="s">
        <v>40</v>
      </c>
      <c r="G52" s="23" t="s">
        <v>41</v>
      </c>
      <c r="H52" s="26" t="s">
        <v>137</v>
      </c>
      <c r="I52" s="27">
        <v>0</v>
      </c>
      <c r="J52" s="24">
        <v>750.0726</v>
      </c>
      <c r="K52" s="25">
        <v>750.0726</v>
      </c>
      <c r="L52" s="24">
        <v>0</v>
      </c>
      <c r="M52" s="24">
        <v>5066.0612</v>
      </c>
      <c r="N52" s="28">
        <v>5066.0612</v>
      </c>
      <c r="O52" s="27">
        <v>0</v>
      </c>
      <c r="P52" s="24">
        <v>763.961</v>
      </c>
      <c r="Q52" s="25">
        <v>763.961</v>
      </c>
      <c r="R52" s="24">
        <v>2432.2555</v>
      </c>
      <c r="S52" s="24">
        <v>2470.306</v>
      </c>
      <c r="T52" s="28">
        <v>4902.5615</v>
      </c>
      <c r="U52" s="15">
        <f t="shared" si="4"/>
        <v>-1.8179462040601613</v>
      </c>
      <c r="V52" s="20">
        <f t="shared" si="5"/>
        <v>3.3349851909048045</v>
      </c>
    </row>
    <row r="53" spans="1:22" ht="15">
      <c r="A53" s="22" t="s">
        <v>9</v>
      </c>
      <c r="B53" s="23" t="s">
        <v>20</v>
      </c>
      <c r="C53" s="23" t="s">
        <v>27</v>
      </c>
      <c r="D53" s="23" t="s">
        <v>135</v>
      </c>
      <c r="E53" s="23" t="s">
        <v>138</v>
      </c>
      <c r="F53" s="23" t="s">
        <v>40</v>
      </c>
      <c r="G53" s="23" t="s">
        <v>44</v>
      </c>
      <c r="H53" s="26" t="s">
        <v>44</v>
      </c>
      <c r="I53" s="27">
        <v>445.618875</v>
      </c>
      <c r="J53" s="24">
        <v>190.235076</v>
      </c>
      <c r="K53" s="25">
        <v>635.853951</v>
      </c>
      <c r="L53" s="24">
        <v>2080.247365</v>
      </c>
      <c r="M53" s="24">
        <v>1499.553676</v>
      </c>
      <c r="N53" s="28">
        <v>3579.801041</v>
      </c>
      <c r="O53" s="27">
        <v>101.471314</v>
      </c>
      <c r="P53" s="24">
        <v>454.7917</v>
      </c>
      <c r="Q53" s="25">
        <v>556.263014</v>
      </c>
      <c r="R53" s="24">
        <v>860.468814</v>
      </c>
      <c r="S53" s="24">
        <v>1122.1782</v>
      </c>
      <c r="T53" s="28">
        <v>1982.647014</v>
      </c>
      <c r="U53" s="15">
        <f t="shared" si="4"/>
        <v>14.308148303385138</v>
      </c>
      <c r="V53" s="20">
        <f t="shared" si="5"/>
        <v>80.55665056472834</v>
      </c>
    </row>
    <row r="54" spans="1:22" ht="15">
      <c r="A54" s="22" t="s">
        <v>9</v>
      </c>
      <c r="B54" s="23" t="s">
        <v>20</v>
      </c>
      <c r="C54" s="23" t="s">
        <v>27</v>
      </c>
      <c r="D54" s="23" t="s">
        <v>135</v>
      </c>
      <c r="E54" s="23" t="s">
        <v>139</v>
      </c>
      <c r="F54" s="23" t="s">
        <v>40</v>
      </c>
      <c r="G54" s="23" t="s">
        <v>41</v>
      </c>
      <c r="H54" s="26" t="s">
        <v>137</v>
      </c>
      <c r="I54" s="27">
        <v>0</v>
      </c>
      <c r="J54" s="24">
        <v>41.1634</v>
      </c>
      <c r="K54" s="25">
        <v>41.1634</v>
      </c>
      <c r="L54" s="24">
        <v>0</v>
      </c>
      <c r="M54" s="24">
        <v>213.0835</v>
      </c>
      <c r="N54" s="28">
        <v>213.0835</v>
      </c>
      <c r="O54" s="27">
        <v>0</v>
      </c>
      <c r="P54" s="24">
        <v>61.9606</v>
      </c>
      <c r="Q54" s="25">
        <v>61.9606</v>
      </c>
      <c r="R54" s="24">
        <v>31.9231</v>
      </c>
      <c r="S54" s="24">
        <v>165.9517</v>
      </c>
      <c r="T54" s="28">
        <v>197.8748</v>
      </c>
      <c r="U54" s="15">
        <f t="shared" si="4"/>
        <v>-33.56520111167419</v>
      </c>
      <c r="V54" s="20">
        <f t="shared" si="5"/>
        <v>7.686021666225318</v>
      </c>
    </row>
    <row r="55" spans="1:22" ht="15">
      <c r="A55" s="22" t="s">
        <v>9</v>
      </c>
      <c r="B55" s="23" t="s">
        <v>20</v>
      </c>
      <c r="C55" s="23" t="s">
        <v>21</v>
      </c>
      <c r="D55" s="23" t="s">
        <v>141</v>
      </c>
      <c r="E55" s="23" t="s">
        <v>142</v>
      </c>
      <c r="F55" s="23" t="s">
        <v>24</v>
      </c>
      <c r="G55" s="23" t="s">
        <v>59</v>
      </c>
      <c r="H55" s="26" t="s">
        <v>60</v>
      </c>
      <c r="I55" s="27">
        <v>51.3</v>
      </c>
      <c r="J55" s="24">
        <v>0</v>
      </c>
      <c r="K55" s="25">
        <v>51.3</v>
      </c>
      <c r="L55" s="24">
        <v>141.7673</v>
      </c>
      <c r="M55" s="24">
        <v>0</v>
      </c>
      <c r="N55" s="28">
        <v>141.7673</v>
      </c>
      <c r="O55" s="27">
        <v>53.892</v>
      </c>
      <c r="P55" s="24">
        <v>0</v>
      </c>
      <c r="Q55" s="25">
        <v>53.892</v>
      </c>
      <c r="R55" s="24">
        <v>248.002362</v>
      </c>
      <c r="S55" s="24">
        <v>0</v>
      </c>
      <c r="T55" s="28">
        <v>248.002362</v>
      </c>
      <c r="U55" s="15">
        <f t="shared" si="4"/>
        <v>-4.809619238476969</v>
      </c>
      <c r="V55" s="20">
        <f t="shared" si="5"/>
        <v>-42.83631056707436</v>
      </c>
    </row>
    <row r="56" spans="1:22" ht="15">
      <c r="A56" s="22" t="s">
        <v>9</v>
      </c>
      <c r="B56" s="23" t="s">
        <v>20</v>
      </c>
      <c r="C56" s="23" t="s">
        <v>27</v>
      </c>
      <c r="D56" s="23" t="s">
        <v>191</v>
      </c>
      <c r="E56" s="23" t="s">
        <v>80</v>
      </c>
      <c r="F56" s="23" t="s">
        <v>46</v>
      </c>
      <c r="G56" s="23" t="s">
        <v>46</v>
      </c>
      <c r="H56" s="26" t="s">
        <v>81</v>
      </c>
      <c r="I56" s="27">
        <v>1368.07056</v>
      </c>
      <c r="J56" s="24">
        <v>134.93946</v>
      </c>
      <c r="K56" s="25">
        <v>1503.01002</v>
      </c>
      <c r="L56" s="24">
        <v>8822.159301</v>
      </c>
      <c r="M56" s="24">
        <v>842.409985</v>
      </c>
      <c r="N56" s="28">
        <v>9664.569286</v>
      </c>
      <c r="O56" s="27">
        <v>0</v>
      </c>
      <c r="P56" s="24">
        <v>0</v>
      </c>
      <c r="Q56" s="25">
        <v>0</v>
      </c>
      <c r="R56" s="24">
        <v>0</v>
      </c>
      <c r="S56" s="24">
        <v>0</v>
      </c>
      <c r="T56" s="28">
        <v>0</v>
      </c>
      <c r="U56" s="14" t="s">
        <v>18</v>
      </c>
      <c r="V56" s="19" t="s">
        <v>18</v>
      </c>
    </row>
    <row r="57" spans="1:22" ht="15">
      <c r="A57" s="22" t="s">
        <v>9</v>
      </c>
      <c r="B57" s="23" t="s">
        <v>20</v>
      </c>
      <c r="C57" s="23" t="s">
        <v>27</v>
      </c>
      <c r="D57" s="23" t="s">
        <v>143</v>
      </c>
      <c r="E57" s="23" t="s">
        <v>144</v>
      </c>
      <c r="F57" s="23" t="s">
        <v>31</v>
      </c>
      <c r="G57" s="23" t="s">
        <v>32</v>
      </c>
      <c r="H57" s="26" t="s">
        <v>32</v>
      </c>
      <c r="I57" s="27">
        <v>896.896254</v>
      </c>
      <c r="J57" s="24">
        <v>5.6466</v>
      </c>
      <c r="K57" s="25">
        <v>902.542854</v>
      </c>
      <c r="L57" s="24">
        <v>5032.200373</v>
      </c>
      <c r="M57" s="24">
        <v>38.690273</v>
      </c>
      <c r="N57" s="28">
        <v>5070.890646</v>
      </c>
      <c r="O57" s="27">
        <v>630.516155</v>
      </c>
      <c r="P57" s="24">
        <v>4.469102</v>
      </c>
      <c r="Q57" s="25">
        <v>634.985257</v>
      </c>
      <c r="R57" s="24">
        <v>4189.74668</v>
      </c>
      <c r="S57" s="24">
        <v>26.640825</v>
      </c>
      <c r="T57" s="28">
        <v>4216.387505</v>
      </c>
      <c r="U57" s="15">
        <f t="shared" si="4"/>
        <v>42.13603293154884</v>
      </c>
      <c r="V57" s="20">
        <f t="shared" si="5"/>
        <v>20.266238337597954</v>
      </c>
    </row>
    <row r="58" spans="1:22" ht="15">
      <c r="A58" s="22" t="s">
        <v>9</v>
      </c>
      <c r="B58" s="23" t="s">
        <v>20</v>
      </c>
      <c r="C58" s="23" t="s">
        <v>27</v>
      </c>
      <c r="D58" s="23" t="s">
        <v>145</v>
      </c>
      <c r="E58" s="23" t="s">
        <v>146</v>
      </c>
      <c r="F58" s="23" t="s">
        <v>40</v>
      </c>
      <c r="G58" s="23" t="s">
        <v>147</v>
      </c>
      <c r="H58" s="26" t="s">
        <v>147</v>
      </c>
      <c r="I58" s="27">
        <v>280.626024</v>
      </c>
      <c r="J58" s="24">
        <v>83.231222</v>
      </c>
      <c r="K58" s="25">
        <v>363.857246</v>
      </c>
      <c r="L58" s="24">
        <v>2285.332725</v>
      </c>
      <c r="M58" s="24">
        <v>631.353483</v>
      </c>
      <c r="N58" s="28">
        <v>2916.686208</v>
      </c>
      <c r="O58" s="27">
        <v>285.74693</v>
      </c>
      <c r="P58" s="24">
        <v>94.928084</v>
      </c>
      <c r="Q58" s="25">
        <v>380.675014</v>
      </c>
      <c r="R58" s="24">
        <v>1680.901546</v>
      </c>
      <c r="S58" s="24">
        <v>483.116778</v>
      </c>
      <c r="T58" s="28">
        <v>2164.018323</v>
      </c>
      <c r="U58" s="15">
        <f t="shared" si="4"/>
        <v>-4.417880707032696</v>
      </c>
      <c r="V58" s="20">
        <f t="shared" si="5"/>
        <v>34.78103105691681</v>
      </c>
    </row>
    <row r="59" spans="1:22" ht="15">
      <c r="A59" s="22" t="s">
        <v>9</v>
      </c>
      <c r="B59" s="23" t="s">
        <v>20</v>
      </c>
      <c r="C59" s="23" t="s">
        <v>21</v>
      </c>
      <c r="D59" s="23" t="s">
        <v>189</v>
      </c>
      <c r="E59" s="23" t="s">
        <v>190</v>
      </c>
      <c r="F59" s="23" t="s">
        <v>24</v>
      </c>
      <c r="G59" s="23" t="s">
        <v>107</v>
      </c>
      <c r="H59" s="26" t="s">
        <v>140</v>
      </c>
      <c r="I59" s="27">
        <v>16.2</v>
      </c>
      <c r="J59" s="24">
        <v>2.45</v>
      </c>
      <c r="K59" s="25">
        <v>18.65</v>
      </c>
      <c r="L59" s="24">
        <v>37.5</v>
      </c>
      <c r="M59" s="24">
        <v>102.45</v>
      </c>
      <c r="N59" s="28">
        <v>139.95</v>
      </c>
      <c r="O59" s="27">
        <v>0</v>
      </c>
      <c r="P59" s="24">
        <v>0</v>
      </c>
      <c r="Q59" s="25">
        <v>0</v>
      </c>
      <c r="R59" s="24">
        <v>0</v>
      </c>
      <c r="S59" s="24">
        <v>0</v>
      </c>
      <c r="T59" s="28">
        <v>0</v>
      </c>
      <c r="U59" s="14" t="s">
        <v>18</v>
      </c>
      <c r="V59" s="19" t="s">
        <v>18</v>
      </c>
    </row>
    <row r="60" spans="1:22" ht="15">
      <c r="A60" s="22" t="s">
        <v>9</v>
      </c>
      <c r="B60" s="23" t="s">
        <v>20</v>
      </c>
      <c r="C60" s="23" t="s">
        <v>21</v>
      </c>
      <c r="D60" s="23" t="s">
        <v>148</v>
      </c>
      <c r="E60" s="23" t="s">
        <v>149</v>
      </c>
      <c r="F60" s="23" t="s">
        <v>24</v>
      </c>
      <c r="G60" s="23" t="s">
        <v>25</v>
      </c>
      <c r="H60" s="26" t="s">
        <v>26</v>
      </c>
      <c r="I60" s="27">
        <v>53.443422</v>
      </c>
      <c r="J60" s="24">
        <v>2.196784</v>
      </c>
      <c r="K60" s="25">
        <v>55.640206</v>
      </c>
      <c r="L60" s="24">
        <v>326.98979</v>
      </c>
      <c r="M60" s="24">
        <v>15.186793</v>
      </c>
      <c r="N60" s="28">
        <v>342.176583</v>
      </c>
      <c r="O60" s="27">
        <v>36.145026</v>
      </c>
      <c r="P60" s="24">
        <v>1.455066</v>
      </c>
      <c r="Q60" s="25">
        <v>37.600092</v>
      </c>
      <c r="R60" s="24">
        <v>566.224006</v>
      </c>
      <c r="S60" s="24">
        <v>32.313162</v>
      </c>
      <c r="T60" s="28">
        <v>598.537168</v>
      </c>
      <c r="U60" s="15">
        <f t="shared" si="4"/>
        <v>47.97890920054133</v>
      </c>
      <c r="V60" s="20">
        <f t="shared" si="5"/>
        <v>-42.83118888950936</v>
      </c>
    </row>
    <row r="61" spans="1:22" ht="15">
      <c r="A61" s="22" t="s">
        <v>9</v>
      </c>
      <c r="B61" s="23" t="s">
        <v>20</v>
      </c>
      <c r="C61" s="23" t="s">
        <v>21</v>
      </c>
      <c r="D61" s="23" t="s">
        <v>221</v>
      </c>
      <c r="E61" s="23" t="s">
        <v>150</v>
      </c>
      <c r="F61" s="23" t="s">
        <v>24</v>
      </c>
      <c r="G61" s="23" t="s">
        <v>123</v>
      </c>
      <c r="H61" s="26" t="s">
        <v>124</v>
      </c>
      <c r="I61" s="27">
        <v>0</v>
      </c>
      <c r="J61" s="24">
        <v>0</v>
      </c>
      <c r="K61" s="25">
        <v>0</v>
      </c>
      <c r="L61" s="24">
        <v>361.363217</v>
      </c>
      <c r="M61" s="24">
        <v>0</v>
      </c>
      <c r="N61" s="28">
        <v>361.363217</v>
      </c>
      <c r="O61" s="27">
        <v>370.44933</v>
      </c>
      <c r="P61" s="24">
        <v>0</v>
      </c>
      <c r="Q61" s="25">
        <v>370.44933</v>
      </c>
      <c r="R61" s="24">
        <v>1457.017901</v>
      </c>
      <c r="S61" s="24">
        <v>70.78018</v>
      </c>
      <c r="T61" s="28">
        <v>1527.798081</v>
      </c>
      <c r="U61" s="14" t="s">
        <v>18</v>
      </c>
      <c r="V61" s="20">
        <f t="shared" si="5"/>
        <v>-76.34744921505107</v>
      </c>
    </row>
    <row r="62" spans="1:22" ht="15">
      <c r="A62" s="22" t="s">
        <v>9</v>
      </c>
      <c r="B62" s="23" t="s">
        <v>20</v>
      </c>
      <c r="C62" s="23" t="s">
        <v>21</v>
      </c>
      <c r="D62" s="23" t="s">
        <v>200</v>
      </c>
      <c r="E62" s="23" t="s">
        <v>25</v>
      </c>
      <c r="F62" s="23" t="s">
        <v>24</v>
      </c>
      <c r="G62" s="23" t="s">
        <v>25</v>
      </c>
      <c r="H62" s="26" t="s">
        <v>201</v>
      </c>
      <c r="I62" s="27">
        <v>0</v>
      </c>
      <c r="J62" s="24">
        <v>0</v>
      </c>
      <c r="K62" s="25">
        <v>0</v>
      </c>
      <c r="L62" s="24">
        <v>64.8</v>
      </c>
      <c r="M62" s="24">
        <v>0</v>
      </c>
      <c r="N62" s="28">
        <v>64.8</v>
      </c>
      <c r="O62" s="27">
        <v>0</v>
      </c>
      <c r="P62" s="24">
        <v>0</v>
      </c>
      <c r="Q62" s="25">
        <v>0</v>
      </c>
      <c r="R62" s="24">
        <v>76.9545</v>
      </c>
      <c r="S62" s="24">
        <v>0</v>
      </c>
      <c r="T62" s="28">
        <v>76.9545</v>
      </c>
      <c r="U62" s="14" t="s">
        <v>18</v>
      </c>
      <c r="V62" s="20">
        <f t="shared" si="5"/>
        <v>-15.794397988421727</v>
      </c>
    </row>
    <row r="63" spans="1:22" ht="15">
      <c r="A63" s="22" t="s">
        <v>9</v>
      </c>
      <c r="B63" s="23" t="s">
        <v>20</v>
      </c>
      <c r="C63" s="23" t="s">
        <v>27</v>
      </c>
      <c r="D63" s="23" t="s">
        <v>151</v>
      </c>
      <c r="E63" s="23" t="s">
        <v>152</v>
      </c>
      <c r="F63" s="23" t="s">
        <v>24</v>
      </c>
      <c r="G63" s="23" t="s">
        <v>63</v>
      </c>
      <c r="H63" s="26" t="s">
        <v>153</v>
      </c>
      <c r="I63" s="27">
        <v>95.201</v>
      </c>
      <c r="J63" s="24">
        <v>30.23288</v>
      </c>
      <c r="K63" s="25">
        <v>125.43388</v>
      </c>
      <c r="L63" s="24">
        <v>410.027525</v>
      </c>
      <c r="M63" s="24">
        <v>214.489317</v>
      </c>
      <c r="N63" s="28">
        <v>624.516842</v>
      </c>
      <c r="O63" s="27">
        <v>25.027305</v>
      </c>
      <c r="P63" s="24">
        <v>20.61706</v>
      </c>
      <c r="Q63" s="25">
        <v>45.644365</v>
      </c>
      <c r="R63" s="24">
        <v>140.010255</v>
      </c>
      <c r="S63" s="24">
        <v>145.673206</v>
      </c>
      <c r="T63" s="28">
        <v>285.683461</v>
      </c>
      <c r="U63" s="14" t="s">
        <v>18</v>
      </c>
      <c r="V63" s="19" t="s">
        <v>18</v>
      </c>
    </row>
    <row r="64" spans="1:22" ht="15">
      <c r="A64" s="22" t="s">
        <v>9</v>
      </c>
      <c r="B64" s="23" t="s">
        <v>20</v>
      </c>
      <c r="C64" s="23" t="s">
        <v>27</v>
      </c>
      <c r="D64" s="23" t="s">
        <v>154</v>
      </c>
      <c r="E64" s="23" t="s">
        <v>155</v>
      </c>
      <c r="F64" s="23" t="s">
        <v>40</v>
      </c>
      <c r="G64" s="23" t="s">
        <v>41</v>
      </c>
      <c r="H64" s="26" t="s">
        <v>42</v>
      </c>
      <c r="I64" s="27">
        <v>0</v>
      </c>
      <c r="J64" s="24">
        <v>0</v>
      </c>
      <c r="K64" s="25">
        <v>0</v>
      </c>
      <c r="L64" s="24">
        <v>0</v>
      </c>
      <c r="M64" s="24">
        <v>0</v>
      </c>
      <c r="N64" s="28">
        <v>0</v>
      </c>
      <c r="O64" s="27">
        <v>0</v>
      </c>
      <c r="P64" s="24">
        <v>0</v>
      </c>
      <c r="Q64" s="25">
        <v>0</v>
      </c>
      <c r="R64" s="24">
        <v>8.475574</v>
      </c>
      <c r="S64" s="24">
        <v>21.15625</v>
      </c>
      <c r="T64" s="28">
        <v>29.631824</v>
      </c>
      <c r="U64" s="14" t="s">
        <v>18</v>
      </c>
      <c r="V64" s="19" t="s">
        <v>18</v>
      </c>
    </row>
    <row r="65" spans="1:22" ht="15">
      <c r="A65" s="22" t="s">
        <v>9</v>
      </c>
      <c r="B65" s="23" t="s">
        <v>20</v>
      </c>
      <c r="C65" s="23" t="s">
        <v>27</v>
      </c>
      <c r="D65" s="23" t="s">
        <v>156</v>
      </c>
      <c r="E65" s="23" t="s">
        <v>157</v>
      </c>
      <c r="F65" s="23" t="s">
        <v>46</v>
      </c>
      <c r="G65" s="23" t="s">
        <v>46</v>
      </c>
      <c r="H65" s="26" t="s">
        <v>134</v>
      </c>
      <c r="I65" s="27">
        <v>501.494733</v>
      </c>
      <c r="J65" s="24">
        <v>132.652376</v>
      </c>
      <c r="K65" s="25">
        <v>634.147109</v>
      </c>
      <c r="L65" s="24">
        <v>3916.690789</v>
      </c>
      <c r="M65" s="24">
        <v>952.425474</v>
      </c>
      <c r="N65" s="28">
        <v>4869.116263</v>
      </c>
      <c r="O65" s="27">
        <v>590.180033</v>
      </c>
      <c r="P65" s="24">
        <v>129.607752</v>
      </c>
      <c r="Q65" s="25">
        <v>719.787785</v>
      </c>
      <c r="R65" s="24">
        <v>3649.810398</v>
      </c>
      <c r="S65" s="24">
        <v>924.143383</v>
      </c>
      <c r="T65" s="28">
        <v>4573.953781</v>
      </c>
      <c r="U65" s="15">
        <f t="shared" si="4"/>
        <v>-11.898045199530582</v>
      </c>
      <c r="V65" s="20">
        <f t="shared" si="5"/>
        <v>6.453114660364334</v>
      </c>
    </row>
    <row r="66" spans="1:22" ht="15">
      <c r="A66" s="22" t="s">
        <v>9</v>
      </c>
      <c r="B66" s="23" t="s">
        <v>20</v>
      </c>
      <c r="C66" s="23" t="s">
        <v>21</v>
      </c>
      <c r="D66" s="23" t="s">
        <v>211</v>
      </c>
      <c r="E66" s="23" t="s">
        <v>212</v>
      </c>
      <c r="F66" s="23" t="s">
        <v>55</v>
      </c>
      <c r="G66" s="23" t="s">
        <v>56</v>
      </c>
      <c r="H66" s="26" t="s">
        <v>213</v>
      </c>
      <c r="I66" s="27">
        <v>0</v>
      </c>
      <c r="J66" s="24">
        <v>0</v>
      </c>
      <c r="K66" s="25">
        <v>0</v>
      </c>
      <c r="L66" s="24">
        <v>0</v>
      </c>
      <c r="M66" s="24">
        <v>0</v>
      </c>
      <c r="N66" s="28">
        <v>0</v>
      </c>
      <c r="O66" s="27">
        <v>0</v>
      </c>
      <c r="P66" s="24">
        <v>0</v>
      </c>
      <c r="Q66" s="25">
        <v>0</v>
      </c>
      <c r="R66" s="24">
        <v>0</v>
      </c>
      <c r="S66" s="24">
        <v>0.6567</v>
      </c>
      <c r="T66" s="28">
        <v>0.6567</v>
      </c>
      <c r="U66" s="14" t="s">
        <v>18</v>
      </c>
      <c r="V66" s="19" t="s">
        <v>18</v>
      </c>
    </row>
    <row r="67" spans="1:22" ht="15">
      <c r="A67" s="22" t="s">
        <v>9</v>
      </c>
      <c r="B67" s="23" t="s">
        <v>20</v>
      </c>
      <c r="C67" s="23" t="s">
        <v>21</v>
      </c>
      <c r="D67" s="23" t="s">
        <v>158</v>
      </c>
      <c r="E67" s="23" t="s">
        <v>159</v>
      </c>
      <c r="F67" s="23" t="s">
        <v>33</v>
      </c>
      <c r="G67" s="23" t="s">
        <v>33</v>
      </c>
      <c r="H67" s="26" t="s">
        <v>160</v>
      </c>
      <c r="I67" s="27">
        <v>58.338558</v>
      </c>
      <c r="J67" s="24">
        <v>0.663546</v>
      </c>
      <c r="K67" s="25">
        <v>59.002104</v>
      </c>
      <c r="L67" s="24">
        <v>257.013415</v>
      </c>
      <c r="M67" s="24">
        <v>4.940098</v>
      </c>
      <c r="N67" s="28">
        <v>261.953513</v>
      </c>
      <c r="O67" s="27">
        <v>45.21252</v>
      </c>
      <c r="P67" s="24">
        <v>1.575079</v>
      </c>
      <c r="Q67" s="25">
        <v>46.787599</v>
      </c>
      <c r="R67" s="24">
        <v>238.379952</v>
      </c>
      <c r="S67" s="24">
        <v>7.449784</v>
      </c>
      <c r="T67" s="28">
        <v>245.829736</v>
      </c>
      <c r="U67" s="15">
        <f t="shared" si="4"/>
        <v>26.106287266418615</v>
      </c>
      <c r="V67" s="20">
        <f t="shared" si="5"/>
        <v>6.558920520502043</v>
      </c>
    </row>
    <row r="68" spans="1:22" ht="15">
      <c r="A68" s="22" t="s">
        <v>9</v>
      </c>
      <c r="B68" s="23" t="s">
        <v>20</v>
      </c>
      <c r="C68" s="23" t="s">
        <v>21</v>
      </c>
      <c r="D68" s="23" t="s">
        <v>161</v>
      </c>
      <c r="E68" s="23" t="s">
        <v>162</v>
      </c>
      <c r="F68" s="23" t="s">
        <v>40</v>
      </c>
      <c r="G68" s="23" t="s">
        <v>163</v>
      </c>
      <c r="H68" s="26" t="s">
        <v>163</v>
      </c>
      <c r="I68" s="27">
        <v>0</v>
      </c>
      <c r="J68" s="24">
        <v>0</v>
      </c>
      <c r="K68" s="25">
        <v>0</v>
      </c>
      <c r="L68" s="24">
        <v>0</v>
      </c>
      <c r="M68" s="24">
        <v>0</v>
      </c>
      <c r="N68" s="28">
        <v>0</v>
      </c>
      <c r="O68" s="27">
        <v>12</v>
      </c>
      <c r="P68" s="24">
        <v>0</v>
      </c>
      <c r="Q68" s="25">
        <v>12</v>
      </c>
      <c r="R68" s="24">
        <v>59.44</v>
      </c>
      <c r="S68" s="24">
        <v>0</v>
      </c>
      <c r="T68" s="28">
        <v>59.44</v>
      </c>
      <c r="U68" s="14" t="s">
        <v>18</v>
      </c>
      <c r="V68" s="19" t="s">
        <v>18</v>
      </c>
    </row>
    <row r="69" spans="1:22" ht="15">
      <c r="A69" s="22" t="s">
        <v>9</v>
      </c>
      <c r="B69" s="23" t="s">
        <v>20</v>
      </c>
      <c r="C69" s="23" t="s">
        <v>27</v>
      </c>
      <c r="D69" s="23" t="s">
        <v>164</v>
      </c>
      <c r="E69" s="23" t="s">
        <v>165</v>
      </c>
      <c r="F69" s="23" t="s">
        <v>55</v>
      </c>
      <c r="G69" s="23" t="s">
        <v>56</v>
      </c>
      <c r="H69" s="26" t="s">
        <v>71</v>
      </c>
      <c r="I69" s="27">
        <v>105.790079</v>
      </c>
      <c r="J69" s="24">
        <v>39.895107</v>
      </c>
      <c r="K69" s="25">
        <v>145.685185</v>
      </c>
      <c r="L69" s="24">
        <v>985.529918</v>
      </c>
      <c r="M69" s="24">
        <v>290.126379</v>
      </c>
      <c r="N69" s="28">
        <v>1275.656296</v>
      </c>
      <c r="O69" s="27">
        <v>176.571465</v>
      </c>
      <c r="P69" s="24">
        <v>42.93729</v>
      </c>
      <c r="Q69" s="25">
        <v>219.508755</v>
      </c>
      <c r="R69" s="24">
        <v>787.159786</v>
      </c>
      <c r="S69" s="24">
        <v>225.184737</v>
      </c>
      <c r="T69" s="28">
        <v>1012.344523</v>
      </c>
      <c r="U69" s="15">
        <f t="shared" si="4"/>
        <v>-33.631264502411305</v>
      </c>
      <c r="V69" s="20">
        <f t="shared" si="5"/>
        <v>26.01009508301555</v>
      </c>
    </row>
    <row r="70" spans="1:22" ht="15">
      <c r="A70" s="22" t="s">
        <v>9</v>
      </c>
      <c r="B70" s="23" t="s">
        <v>20</v>
      </c>
      <c r="C70" s="23" t="s">
        <v>27</v>
      </c>
      <c r="D70" s="23" t="s">
        <v>166</v>
      </c>
      <c r="E70" s="23" t="s">
        <v>167</v>
      </c>
      <c r="F70" s="23" t="s">
        <v>40</v>
      </c>
      <c r="G70" s="23" t="s">
        <v>103</v>
      </c>
      <c r="H70" s="26" t="s">
        <v>104</v>
      </c>
      <c r="I70" s="27">
        <v>1783.942264</v>
      </c>
      <c r="J70" s="24">
        <v>26.867354</v>
      </c>
      <c r="K70" s="25">
        <v>1810.809618</v>
      </c>
      <c r="L70" s="24">
        <v>11985.506301</v>
      </c>
      <c r="M70" s="24">
        <v>356.571608</v>
      </c>
      <c r="N70" s="28">
        <v>12342.077909</v>
      </c>
      <c r="O70" s="27">
        <v>1770.800171</v>
      </c>
      <c r="P70" s="24">
        <v>72.357988</v>
      </c>
      <c r="Q70" s="25">
        <v>1843.158159</v>
      </c>
      <c r="R70" s="24">
        <v>12200.264553</v>
      </c>
      <c r="S70" s="24">
        <v>413.232719</v>
      </c>
      <c r="T70" s="28">
        <v>12613.497272</v>
      </c>
      <c r="U70" s="15">
        <f t="shared" si="4"/>
        <v>-1.755060510789297</v>
      </c>
      <c r="V70" s="20">
        <f t="shared" si="5"/>
        <v>-2.1518168763750345</v>
      </c>
    </row>
    <row r="71" spans="1:22" ht="15">
      <c r="A71" s="22" t="s">
        <v>9</v>
      </c>
      <c r="B71" s="23" t="s">
        <v>20</v>
      </c>
      <c r="C71" s="23" t="s">
        <v>21</v>
      </c>
      <c r="D71" s="23" t="s">
        <v>209</v>
      </c>
      <c r="E71" s="23" t="s">
        <v>140</v>
      </c>
      <c r="F71" s="23" t="s">
        <v>24</v>
      </c>
      <c r="G71" s="23" t="s">
        <v>107</v>
      </c>
      <c r="H71" s="26" t="s">
        <v>140</v>
      </c>
      <c r="I71" s="27">
        <v>0</v>
      </c>
      <c r="J71" s="24">
        <v>3.752</v>
      </c>
      <c r="K71" s="25">
        <v>3.752</v>
      </c>
      <c r="L71" s="24">
        <v>0</v>
      </c>
      <c r="M71" s="24">
        <v>27.704</v>
      </c>
      <c r="N71" s="28">
        <v>27.704</v>
      </c>
      <c r="O71" s="27">
        <v>0</v>
      </c>
      <c r="P71" s="24">
        <v>6.72975</v>
      </c>
      <c r="Q71" s="25">
        <v>6.72975</v>
      </c>
      <c r="R71" s="24">
        <v>0</v>
      </c>
      <c r="S71" s="24">
        <v>18.446938</v>
      </c>
      <c r="T71" s="28">
        <v>18.446938</v>
      </c>
      <c r="U71" s="15">
        <f t="shared" si="4"/>
        <v>-44.247557487276644</v>
      </c>
      <c r="V71" s="20">
        <f t="shared" si="5"/>
        <v>50.18210610346281</v>
      </c>
    </row>
    <row r="72" spans="1:22" ht="15">
      <c r="A72" s="22" t="s">
        <v>9</v>
      </c>
      <c r="B72" s="23" t="s">
        <v>20</v>
      </c>
      <c r="C72" s="23" t="s">
        <v>27</v>
      </c>
      <c r="D72" s="23" t="s">
        <v>168</v>
      </c>
      <c r="E72" s="23" t="s">
        <v>169</v>
      </c>
      <c r="F72" s="23" t="s">
        <v>46</v>
      </c>
      <c r="G72" s="23" t="s">
        <v>46</v>
      </c>
      <c r="H72" s="26" t="s">
        <v>170</v>
      </c>
      <c r="I72" s="27">
        <v>848.8242</v>
      </c>
      <c r="J72" s="24">
        <v>300.183</v>
      </c>
      <c r="K72" s="25">
        <v>1149.0072</v>
      </c>
      <c r="L72" s="24">
        <v>9774.3255</v>
      </c>
      <c r="M72" s="24">
        <v>1955.6297</v>
      </c>
      <c r="N72" s="28">
        <v>11729.9552</v>
      </c>
      <c r="O72" s="27">
        <v>208.2794</v>
      </c>
      <c r="P72" s="24">
        <v>21.472</v>
      </c>
      <c r="Q72" s="25">
        <v>229.7514</v>
      </c>
      <c r="R72" s="24">
        <v>208.2794</v>
      </c>
      <c r="S72" s="24">
        <v>641.4382</v>
      </c>
      <c r="T72" s="28">
        <v>849.7176</v>
      </c>
      <c r="U72" s="14" t="s">
        <v>18</v>
      </c>
      <c r="V72" s="19" t="s">
        <v>18</v>
      </c>
    </row>
    <row r="73" spans="1:22" ht="15">
      <c r="A73" s="22" t="s">
        <v>9</v>
      </c>
      <c r="B73" s="23" t="s">
        <v>20</v>
      </c>
      <c r="C73" s="23" t="s">
        <v>27</v>
      </c>
      <c r="D73" s="23" t="s">
        <v>171</v>
      </c>
      <c r="E73" s="23" t="s">
        <v>172</v>
      </c>
      <c r="F73" s="23" t="s">
        <v>40</v>
      </c>
      <c r="G73" s="23" t="s">
        <v>147</v>
      </c>
      <c r="H73" s="26" t="s">
        <v>173</v>
      </c>
      <c r="I73" s="27">
        <v>1429.7204</v>
      </c>
      <c r="J73" s="24">
        <v>36.463</v>
      </c>
      <c r="K73" s="25">
        <v>1466.1834</v>
      </c>
      <c r="L73" s="24">
        <v>9118.439845</v>
      </c>
      <c r="M73" s="24">
        <v>274.188109</v>
      </c>
      <c r="N73" s="28">
        <v>9392.627954</v>
      </c>
      <c r="O73" s="27">
        <v>800.324</v>
      </c>
      <c r="P73" s="24">
        <v>26.9335</v>
      </c>
      <c r="Q73" s="25">
        <v>827.2575</v>
      </c>
      <c r="R73" s="24">
        <v>5666.1394</v>
      </c>
      <c r="S73" s="24">
        <v>197.6097</v>
      </c>
      <c r="T73" s="28">
        <v>5863.7491</v>
      </c>
      <c r="U73" s="15">
        <f t="shared" si="4"/>
        <v>77.2342227178357</v>
      </c>
      <c r="V73" s="20">
        <f t="shared" si="5"/>
        <v>60.18127300160232</v>
      </c>
    </row>
    <row r="74" spans="1:22" ht="15">
      <c r="A74" s="22" t="s">
        <v>9</v>
      </c>
      <c r="B74" s="23" t="s">
        <v>20</v>
      </c>
      <c r="C74" s="23" t="s">
        <v>27</v>
      </c>
      <c r="D74" s="23" t="s">
        <v>174</v>
      </c>
      <c r="E74" s="23" t="s">
        <v>144</v>
      </c>
      <c r="F74" s="23" t="s">
        <v>55</v>
      </c>
      <c r="G74" s="23" t="s">
        <v>56</v>
      </c>
      <c r="H74" s="26" t="s">
        <v>56</v>
      </c>
      <c r="I74" s="27">
        <v>951.170142</v>
      </c>
      <c r="J74" s="24">
        <v>73.485214</v>
      </c>
      <c r="K74" s="25">
        <v>1024.655356</v>
      </c>
      <c r="L74" s="24">
        <v>6203.196621</v>
      </c>
      <c r="M74" s="24">
        <v>497.179472</v>
      </c>
      <c r="N74" s="28">
        <v>6700.376093</v>
      </c>
      <c r="O74" s="27">
        <v>657.235014</v>
      </c>
      <c r="P74" s="24">
        <v>74.152745</v>
      </c>
      <c r="Q74" s="25">
        <v>731.387759</v>
      </c>
      <c r="R74" s="24">
        <v>5214.795635</v>
      </c>
      <c r="S74" s="24">
        <v>512.741779</v>
      </c>
      <c r="T74" s="28">
        <v>5727.537414</v>
      </c>
      <c r="U74" s="15">
        <f t="shared" si="4"/>
        <v>40.09741664270867</v>
      </c>
      <c r="V74" s="20">
        <f t="shared" si="5"/>
        <v>16.985287195541645</v>
      </c>
    </row>
    <row r="75" spans="1:22" ht="15">
      <c r="A75" s="22" t="s">
        <v>9</v>
      </c>
      <c r="B75" s="23" t="s">
        <v>20</v>
      </c>
      <c r="C75" s="23" t="s">
        <v>27</v>
      </c>
      <c r="D75" s="23" t="s">
        <v>174</v>
      </c>
      <c r="E75" s="23" t="s">
        <v>176</v>
      </c>
      <c r="F75" s="23" t="s">
        <v>55</v>
      </c>
      <c r="G75" s="23" t="s">
        <v>56</v>
      </c>
      <c r="H75" s="26" t="s">
        <v>56</v>
      </c>
      <c r="I75" s="27">
        <v>0</v>
      </c>
      <c r="J75" s="24">
        <v>0</v>
      </c>
      <c r="K75" s="25">
        <v>0</v>
      </c>
      <c r="L75" s="24">
        <v>1950.793997</v>
      </c>
      <c r="M75" s="24">
        <v>147.204289</v>
      </c>
      <c r="N75" s="28">
        <v>2097.998286</v>
      </c>
      <c r="O75" s="27">
        <v>218.371879</v>
      </c>
      <c r="P75" s="24">
        <v>20.569466</v>
      </c>
      <c r="Q75" s="25">
        <v>238.941344</v>
      </c>
      <c r="R75" s="24">
        <v>2248.529587</v>
      </c>
      <c r="S75" s="24">
        <v>233.416272</v>
      </c>
      <c r="T75" s="28">
        <v>2481.94586</v>
      </c>
      <c r="U75" s="14" t="s">
        <v>18</v>
      </c>
      <c r="V75" s="20">
        <f t="shared" si="5"/>
        <v>-15.469619228519349</v>
      </c>
    </row>
    <row r="76" spans="1:22" ht="15">
      <c r="A76" s="22" t="s">
        <v>9</v>
      </c>
      <c r="B76" s="23" t="s">
        <v>20</v>
      </c>
      <c r="C76" s="23" t="s">
        <v>27</v>
      </c>
      <c r="D76" s="23" t="s">
        <v>174</v>
      </c>
      <c r="E76" s="23" t="s">
        <v>214</v>
      </c>
      <c r="F76" s="23" t="s">
        <v>55</v>
      </c>
      <c r="G76" s="23" t="s">
        <v>56</v>
      </c>
      <c r="H76" s="26" t="s">
        <v>71</v>
      </c>
      <c r="I76" s="27">
        <v>413.937704</v>
      </c>
      <c r="J76" s="24">
        <v>13.999554</v>
      </c>
      <c r="K76" s="25">
        <v>427.937258</v>
      </c>
      <c r="L76" s="24">
        <v>1976.961341</v>
      </c>
      <c r="M76" s="24">
        <v>99.921244</v>
      </c>
      <c r="N76" s="28">
        <v>2076.882585</v>
      </c>
      <c r="O76" s="27">
        <v>0</v>
      </c>
      <c r="P76" s="24">
        <v>0</v>
      </c>
      <c r="Q76" s="25">
        <v>0</v>
      </c>
      <c r="R76" s="24">
        <v>0</v>
      </c>
      <c r="S76" s="24">
        <v>0</v>
      </c>
      <c r="T76" s="28">
        <v>0</v>
      </c>
      <c r="U76" s="14" t="s">
        <v>18</v>
      </c>
      <c r="V76" s="19" t="s">
        <v>18</v>
      </c>
    </row>
    <row r="77" spans="1:22" ht="15">
      <c r="A77" s="22" t="s">
        <v>9</v>
      </c>
      <c r="B77" s="23" t="s">
        <v>20</v>
      </c>
      <c r="C77" s="23" t="s">
        <v>27</v>
      </c>
      <c r="D77" s="23" t="s">
        <v>174</v>
      </c>
      <c r="E77" s="23" t="s">
        <v>215</v>
      </c>
      <c r="F77" s="23" t="s">
        <v>55</v>
      </c>
      <c r="G77" s="23" t="s">
        <v>56</v>
      </c>
      <c r="H77" s="26" t="s">
        <v>177</v>
      </c>
      <c r="I77" s="27">
        <v>648.208398</v>
      </c>
      <c r="J77" s="24">
        <v>33.948899</v>
      </c>
      <c r="K77" s="25">
        <v>682.157297</v>
      </c>
      <c r="L77" s="24">
        <v>1870.172289</v>
      </c>
      <c r="M77" s="24">
        <v>110.829258</v>
      </c>
      <c r="N77" s="28">
        <v>1981.001547</v>
      </c>
      <c r="O77" s="27">
        <v>0</v>
      </c>
      <c r="P77" s="24">
        <v>0</v>
      </c>
      <c r="Q77" s="25">
        <v>0</v>
      </c>
      <c r="R77" s="24">
        <v>0</v>
      </c>
      <c r="S77" s="24">
        <v>0</v>
      </c>
      <c r="T77" s="28">
        <v>0</v>
      </c>
      <c r="U77" s="14" t="s">
        <v>18</v>
      </c>
      <c r="V77" s="19" t="s">
        <v>18</v>
      </c>
    </row>
    <row r="78" spans="1:22" ht="15">
      <c r="A78" s="22" t="s">
        <v>9</v>
      </c>
      <c r="B78" s="23" t="s">
        <v>20</v>
      </c>
      <c r="C78" s="23" t="s">
        <v>27</v>
      </c>
      <c r="D78" s="23" t="s">
        <v>174</v>
      </c>
      <c r="E78" s="23" t="s">
        <v>178</v>
      </c>
      <c r="F78" s="23" t="s">
        <v>55</v>
      </c>
      <c r="G78" s="23" t="s">
        <v>56</v>
      </c>
      <c r="H78" s="26" t="s">
        <v>56</v>
      </c>
      <c r="I78" s="27">
        <v>166.392557</v>
      </c>
      <c r="J78" s="24">
        <v>21.357284</v>
      </c>
      <c r="K78" s="25">
        <v>187.74984</v>
      </c>
      <c r="L78" s="24">
        <v>1029.164006</v>
      </c>
      <c r="M78" s="24">
        <v>143.611346</v>
      </c>
      <c r="N78" s="28">
        <v>1172.775352</v>
      </c>
      <c r="O78" s="27">
        <v>173.505633</v>
      </c>
      <c r="P78" s="24">
        <v>24.650876</v>
      </c>
      <c r="Q78" s="25">
        <v>198.156509</v>
      </c>
      <c r="R78" s="24">
        <v>920.365521</v>
      </c>
      <c r="S78" s="24">
        <v>122.644713</v>
      </c>
      <c r="T78" s="28">
        <v>1043.010234</v>
      </c>
      <c r="U78" s="15">
        <f t="shared" si="4"/>
        <v>-5.251742197375908</v>
      </c>
      <c r="V78" s="20">
        <f t="shared" si="5"/>
        <v>12.441404098437637</v>
      </c>
    </row>
    <row r="79" spans="1:22" ht="15">
      <c r="A79" s="22" t="s">
        <v>9</v>
      </c>
      <c r="B79" s="23" t="s">
        <v>20</v>
      </c>
      <c r="C79" s="23" t="s">
        <v>27</v>
      </c>
      <c r="D79" s="23" t="s">
        <v>174</v>
      </c>
      <c r="E79" s="23" t="s">
        <v>175</v>
      </c>
      <c r="F79" s="23" t="s">
        <v>55</v>
      </c>
      <c r="G79" s="23" t="s">
        <v>56</v>
      </c>
      <c r="H79" s="26" t="s">
        <v>71</v>
      </c>
      <c r="I79" s="27">
        <v>12.82789</v>
      </c>
      <c r="J79" s="24">
        <v>0.433475</v>
      </c>
      <c r="K79" s="25">
        <v>13.261365</v>
      </c>
      <c r="L79" s="24">
        <v>532.644872</v>
      </c>
      <c r="M79" s="24">
        <v>30.032447</v>
      </c>
      <c r="N79" s="28">
        <v>562.677318</v>
      </c>
      <c r="O79" s="27">
        <v>538.183016</v>
      </c>
      <c r="P79" s="24">
        <v>23.182199</v>
      </c>
      <c r="Q79" s="25">
        <v>561.365215</v>
      </c>
      <c r="R79" s="24">
        <v>3322.70471</v>
      </c>
      <c r="S79" s="24">
        <v>170.136298</v>
      </c>
      <c r="T79" s="28">
        <v>3492.841008</v>
      </c>
      <c r="U79" s="15">
        <f t="shared" si="4"/>
        <v>-97.63765822219675</v>
      </c>
      <c r="V79" s="20">
        <f t="shared" si="5"/>
        <v>-83.89055451676029</v>
      </c>
    </row>
    <row r="80" spans="1:22" ht="15">
      <c r="A80" s="22" t="s">
        <v>9</v>
      </c>
      <c r="B80" s="23" t="s">
        <v>20</v>
      </c>
      <c r="C80" s="23" t="s">
        <v>27</v>
      </c>
      <c r="D80" s="23" t="s">
        <v>174</v>
      </c>
      <c r="E80" s="23" t="s">
        <v>179</v>
      </c>
      <c r="F80" s="23" t="s">
        <v>55</v>
      </c>
      <c r="G80" s="23" t="s">
        <v>56</v>
      </c>
      <c r="H80" s="26" t="s">
        <v>177</v>
      </c>
      <c r="I80" s="27">
        <v>0</v>
      </c>
      <c r="J80" s="24">
        <v>0</v>
      </c>
      <c r="K80" s="25">
        <v>0</v>
      </c>
      <c r="L80" s="24">
        <v>328.03232</v>
      </c>
      <c r="M80" s="24">
        <v>21.746625</v>
      </c>
      <c r="N80" s="28">
        <v>349.778945</v>
      </c>
      <c r="O80" s="27">
        <v>129.31517</v>
      </c>
      <c r="P80" s="24">
        <v>11.849317</v>
      </c>
      <c r="Q80" s="25">
        <v>141.164487</v>
      </c>
      <c r="R80" s="24">
        <v>706.729696</v>
      </c>
      <c r="S80" s="24">
        <v>58.735176</v>
      </c>
      <c r="T80" s="28">
        <v>765.464872</v>
      </c>
      <c r="U80" s="14" t="s">
        <v>18</v>
      </c>
      <c r="V80" s="20">
        <f t="shared" si="5"/>
        <v>-54.30502981983999</v>
      </c>
    </row>
    <row r="81" spans="1:22" ht="15">
      <c r="A81" s="22" t="s">
        <v>9</v>
      </c>
      <c r="B81" s="23" t="s">
        <v>20</v>
      </c>
      <c r="C81" s="23" t="s">
        <v>27</v>
      </c>
      <c r="D81" s="23" t="s">
        <v>174</v>
      </c>
      <c r="E81" s="23" t="s">
        <v>207</v>
      </c>
      <c r="F81" s="23" t="s">
        <v>55</v>
      </c>
      <c r="G81" s="23" t="s">
        <v>56</v>
      </c>
      <c r="H81" s="26" t="s">
        <v>56</v>
      </c>
      <c r="I81" s="27">
        <v>0</v>
      </c>
      <c r="J81" s="24">
        <v>0</v>
      </c>
      <c r="K81" s="25">
        <v>0</v>
      </c>
      <c r="L81" s="24">
        <v>41.294602</v>
      </c>
      <c r="M81" s="24">
        <v>3.346581</v>
      </c>
      <c r="N81" s="28">
        <v>44.641182</v>
      </c>
      <c r="O81" s="27">
        <v>0</v>
      </c>
      <c r="P81" s="24">
        <v>0</v>
      </c>
      <c r="Q81" s="25">
        <v>0</v>
      </c>
      <c r="R81" s="24">
        <v>0</v>
      </c>
      <c r="S81" s="24">
        <v>0</v>
      </c>
      <c r="T81" s="28">
        <v>0</v>
      </c>
      <c r="U81" s="14" t="s">
        <v>18</v>
      </c>
      <c r="V81" s="19" t="s">
        <v>18</v>
      </c>
    </row>
    <row r="82" spans="1:22" ht="15">
      <c r="A82" s="22" t="s">
        <v>9</v>
      </c>
      <c r="B82" s="23" t="s">
        <v>20</v>
      </c>
      <c r="C82" s="23" t="s">
        <v>27</v>
      </c>
      <c r="D82" s="23" t="s">
        <v>216</v>
      </c>
      <c r="E82" s="23" t="s">
        <v>217</v>
      </c>
      <c r="F82" s="23" t="s">
        <v>24</v>
      </c>
      <c r="G82" s="23" t="s">
        <v>218</v>
      </c>
      <c r="H82" s="26" t="s">
        <v>219</v>
      </c>
      <c r="I82" s="27">
        <v>0</v>
      </c>
      <c r="J82" s="24">
        <v>0</v>
      </c>
      <c r="K82" s="25">
        <v>0</v>
      </c>
      <c r="L82" s="24">
        <v>0</v>
      </c>
      <c r="M82" s="24">
        <v>7.35</v>
      </c>
      <c r="N82" s="28">
        <v>7.35</v>
      </c>
      <c r="O82" s="27">
        <v>0</v>
      </c>
      <c r="P82" s="24">
        <v>0</v>
      </c>
      <c r="Q82" s="25">
        <v>0</v>
      </c>
      <c r="R82" s="24">
        <v>0</v>
      </c>
      <c r="S82" s="24">
        <v>0</v>
      </c>
      <c r="T82" s="28">
        <v>0</v>
      </c>
      <c r="U82" s="14" t="s">
        <v>18</v>
      </c>
      <c r="V82" s="19" t="s">
        <v>18</v>
      </c>
    </row>
    <row r="83" spans="1:22" ht="15">
      <c r="A83" s="22" t="s">
        <v>9</v>
      </c>
      <c r="B83" s="23" t="s">
        <v>20</v>
      </c>
      <c r="C83" s="23" t="s">
        <v>21</v>
      </c>
      <c r="D83" s="23" t="s">
        <v>194</v>
      </c>
      <c r="E83" s="23" t="s">
        <v>195</v>
      </c>
      <c r="F83" s="23" t="s">
        <v>83</v>
      </c>
      <c r="G83" s="23" t="s">
        <v>196</v>
      </c>
      <c r="H83" s="26" t="s">
        <v>197</v>
      </c>
      <c r="I83" s="27">
        <v>0</v>
      </c>
      <c r="J83" s="24">
        <v>0.062641</v>
      </c>
      <c r="K83" s="25">
        <v>0.062641</v>
      </c>
      <c r="L83" s="24">
        <v>0</v>
      </c>
      <c r="M83" s="24">
        <v>1.189999</v>
      </c>
      <c r="N83" s="28">
        <v>1.189999</v>
      </c>
      <c r="O83" s="27">
        <v>0</v>
      </c>
      <c r="P83" s="24">
        <v>0</v>
      </c>
      <c r="Q83" s="25">
        <v>0</v>
      </c>
      <c r="R83" s="24">
        <v>0</v>
      </c>
      <c r="S83" s="24">
        <v>0</v>
      </c>
      <c r="T83" s="28">
        <v>0</v>
      </c>
      <c r="U83" s="14" t="s">
        <v>18</v>
      </c>
      <c r="V83" s="19" t="s">
        <v>18</v>
      </c>
    </row>
    <row r="84" spans="1:22" ht="15">
      <c r="A84" s="11"/>
      <c r="B84" s="7"/>
      <c r="C84" s="7"/>
      <c r="D84" s="7"/>
      <c r="E84" s="7"/>
      <c r="F84" s="7"/>
      <c r="G84" s="7"/>
      <c r="H84" s="10"/>
      <c r="I84" s="12"/>
      <c r="J84" s="8"/>
      <c r="K84" s="9"/>
      <c r="L84" s="8"/>
      <c r="M84" s="8"/>
      <c r="N84" s="13"/>
      <c r="O84" s="12"/>
      <c r="P84" s="8"/>
      <c r="Q84" s="9"/>
      <c r="R84" s="8"/>
      <c r="S84" s="8"/>
      <c r="T84" s="13"/>
      <c r="U84" s="16"/>
      <c r="V84" s="21"/>
    </row>
    <row r="85" spans="1:22" s="5" customFormat="1" ht="20.25" customHeight="1" thickBot="1">
      <c r="A85" s="47" t="s">
        <v>9</v>
      </c>
      <c r="B85" s="48"/>
      <c r="C85" s="48"/>
      <c r="D85" s="48"/>
      <c r="E85" s="48"/>
      <c r="F85" s="48"/>
      <c r="G85" s="48"/>
      <c r="H85" s="49"/>
      <c r="I85" s="35">
        <f aca="true" t="shared" si="6" ref="I85:T85">SUM(I6:I83)</f>
        <v>22350.024646999995</v>
      </c>
      <c r="J85" s="36">
        <f t="shared" si="6"/>
        <v>4129.165989</v>
      </c>
      <c r="K85" s="36">
        <f t="shared" si="6"/>
        <v>26479.190632</v>
      </c>
      <c r="L85" s="36">
        <f t="shared" si="6"/>
        <v>152120.79822000006</v>
      </c>
      <c r="M85" s="36">
        <f t="shared" si="6"/>
        <v>26178.029045000007</v>
      </c>
      <c r="N85" s="37">
        <f t="shared" si="6"/>
        <v>178298.82726099994</v>
      </c>
      <c r="O85" s="35">
        <f t="shared" si="6"/>
        <v>20355.021445</v>
      </c>
      <c r="P85" s="36">
        <f t="shared" si="6"/>
        <v>4104.112214000001</v>
      </c>
      <c r="Q85" s="36">
        <f t="shared" si="6"/>
        <v>24459.133659</v>
      </c>
      <c r="R85" s="36">
        <f t="shared" si="6"/>
        <v>131988.023636</v>
      </c>
      <c r="S85" s="36">
        <f t="shared" si="6"/>
        <v>21523.821611000003</v>
      </c>
      <c r="T85" s="37">
        <f t="shared" si="6"/>
        <v>153511.845248</v>
      </c>
      <c r="U85" s="38">
        <f>+((K85/Q85)-1)*100</f>
        <v>8.258906472988258</v>
      </c>
      <c r="V85" s="39">
        <f>+((N85/T85)-1)*100</f>
        <v>16.146625019689065</v>
      </c>
    </row>
    <row r="86" spans="1:22" ht="21" customHeight="1">
      <c r="A86" s="11"/>
      <c r="B86" s="7"/>
      <c r="C86" s="7"/>
      <c r="D86" s="7"/>
      <c r="E86" s="7"/>
      <c r="F86" s="7"/>
      <c r="G86" s="7"/>
      <c r="H86" s="10"/>
      <c r="I86" s="12"/>
      <c r="J86" s="8"/>
      <c r="K86" s="9"/>
      <c r="L86" s="8"/>
      <c r="M86" s="8"/>
      <c r="N86" s="13"/>
      <c r="O86" s="12"/>
      <c r="P86" s="8"/>
      <c r="Q86" s="9"/>
      <c r="R86" s="8"/>
      <c r="S86" s="8"/>
      <c r="T86" s="13"/>
      <c r="U86" s="16"/>
      <c r="V86" s="21"/>
    </row>
    <row r="87" spans="1:22" ht="15">
      <c r="A87" s="22" t="s">
        <v>202</v>
      </c>
      <c r="B87" s="23"/>
      <c r="C87" s="23" t="s">
        <v>27</v>
      </c>
      <c r="D87" s="23" t="s">
        <v>203</v>
      </c>
      <c r="E87" s="23" t="s">
        <v>204</v>
      </c>
      <c r="F87" s="23" t="s">
        <v>55</v>
      </c>
      <c r="G87" s="23" t="s">
        <v>56</v>
      </c>
      <c r="H87" s="26" t="s">
        <v>205</v>
      </c>
      <c r="I87" s="27">
        <v>0</v>
      </c>
      <c r="J87" s="24">
        <v>0</v>
      </c>
      <c r="K87" s="25">
        <v>0</v>
      </c>
      <c r="L87" s="24">
        <v>243.560142</v>
      </c>
      <c r="M87" s="24">
        <v>0</v>
      </c>
      <c r="N87" s="28">
        <v>243.560142</v>
      </c>
      <c r="O87" s="27">
        <v>0</v>
      </c>
      <c r="P87" s="24">
        <v>0</v>
      </c>
      <c r="Q87" s="25">
        <v>0</v>
      </c>
      <c r="R87" s="24">
        <v>0</v>
      </c>
      <c r="S87" s="24">
        <v>0</v>
      </c>
      <c r="T87" s="28">
        <v>0</v>
      </c>
      <c r="U87" s="14" t="s">
        <v>18</v>
      </c>
      <c r="V87" s="19" t="s">
        <v>18</v>
      </c>
    </row>
    <row r="88" spans="1:22" ht="21" customHeight="1">
      <c r="A88" s="11"/>
      <c r="B88" s="7"/>
      <c r="C88" s="7"/>
      <c r="D88" s="7"/>
      <c r="E88" s="7"/>
      <c r="F88" s="7"/>
      <c r="G88" s="7"/>
      <c r="H88" s="10"/>
      <c r="I88" s="12"/>
      <c r="J88" s="8"/>
      <c r="K88" s="9"/>
      <c r="L88" s="8"/>
      <c r="M88" s="8"/>
      <c r="N88" s="13"/>
      <c r="O88" s="12"/>
      <c r="P88" s="8"/>
      <c r="Q88" s="9"/>
      <c r="R88" s="8"/>
      <c r="S88" s="8"/>
      <c r="T88" s="13"/>
      <c r="U88" s="16"/>
      <c r="V88" s="21"/>
    </row>
    <row r="89" spans="1:22" ht="21" thickBot="1">
      <c r="A89" s="50" t="s">
        <v>206</v>
      </c>
      <c r="B89" s="51"/>
      <c r="C89" s="51"/>
      <c r="D89" s="51"/>
      <c r="E89" s="51"/>
      <c r="F89" s="51"/>
      <c r="G89" s="51"/>
      <c r="H89" s="52"/>
      <c r="I89" s="35">
        <f aca="true" t="shared" si="7" ref="I89:T89">SUM(I87)</f>
        <v>0</v>
      </c>
      <c r="J89" s="36">
        <f t="shared" si="7"/>
        <v>0</v>
      </c>
      <c r="K89" s="36">
        <f t="shared" si="7"/>
        <v>0</v>
      </c>
      <c r="L89" s="36">
        <f t="shared" si="7"/>
        <v>243.560142</v>
      </c>
      <c r="M89" s="36">
        <f t="shared" si="7"/>
        <v>0</v>
      </c>
      <c r="N89" s="37">
        <f t="shared" si="7"/>
        <v>243.560142</v>
      </c>
      <c r="O89" s="35">
        <f t="shared" si="7"/>
        <v>0</v>
      </c>
      <c r="P89" s="36">
        <f t="shared" si="7"/>
        <v>0</v>
      </c>
      <c r="Q89" s="36">
        <f t="shared" si="7"/>
        <v>0</v>
      </c>
      <c r="R89" s="36">
        <f t="shared" si="7"/>
        <v>0</v>
      </c>
      <c r="S89" s="36">
        <f t="shared" si="7"/>
        <v>0</v>
      </c>
      <c r="T89" s="37">
        <f t="shared" si="7"/>
        <v>0</v>
      </c>
      <c r="U89" s="41" t="s">
        <v>18</v>
      </c>
      <c r="V89" s="42" t="s">
        <v>18</v>
      </c>
    </row>
    <row r="90" spans="9:20" ht="15"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5">
      <c r="A91" s="6" t="s">
        <v>17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5">
      <c r="A92" s="40" t="s">
        <v>19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9:22" ht="15"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2"/>
    </row>
    <row r="94" spans="9:22" ht="15"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2"/>
    </row>
    <row r="95" spans="9:22" ht="15"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2"/>
    </row>
    <row r="96" spans="9:22" ht="15"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2"/>
    </row>
    <row r="97" spans="9:22" ht="15"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2"/>
    </row>
    <row r="98" spans="9:22" ht="15"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2"/>
    </row>
    <row r="99" spans="9:22" ht="15"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2"/>
    </row>
    <row r="100" spans="9:22" ht="15"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2"/>
    </row>
    <row r="101" spans="9:22" ht="15"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2"/>
    </row>
    <row r="102" spans="9:22" ht="15"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2"/>
    </row>
    <row r="103" spans="9:22" ht="15"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2"/>
    </row>
    <row r="104" spans="9:22" ht="15"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2"/>
    </row>
    <row r="105" spans="9:22" ht="15"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2"/>
    </row>
    <row r="106" spans="9:22" ht="15"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2"/>
    </row>
    <row r="107" spans="9:22" ht="15"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2"/>
    </row>
    <row r="108" spans="9:22" ht="15"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2"/>
    </row>
    <row r="109" spans="9:22" ht="15"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2"/>
    </row>
    <row r="110" spans="9:22" ht="12.75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ht="12.75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ht="12.75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.75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.75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.7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.7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.7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.7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.7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.75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.75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.75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.75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.75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.75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.75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.75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12.75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ht="12.75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ht="12.75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ht="12.75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ht="12.75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ht="12.75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ht="12.75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9:22" ht="12.75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9:22" ht="12.75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9:22" ht="12.75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9:22" ht="12.75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9:22" ht="12.75"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9:22" ht="12.75"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9:22" ht="12.75"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9:22" ht="12.75"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9:22" ht="12.75"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9:22" ht="12.75"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</sheetData>
  <sheetProtection/>
  <mergeCells count="4">
    <mergeCell ref="I3:N3"/>
    <mergeCell ref="O3:T3"/>
    <mergeCell ref="A85:H85"/>
    <mergeCell ref="A89:H89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2008-12-17T22:12:47Z</cp:lastPrinted>
  <dcterms:created xsi:type="dcterms:W3CDTF">2007-03-24T16:54:13Z</dcterms:created>
  <dcterms:modified xsi:type="dcterms:W3CDTF">2015-08-24T22:31:34Z</dcterms:modified>
  <cp:category/>
  <cp:version/>
  <cp:contentType/>
  <cp:contentStatus/>
</cp:coreProperties>
</file>