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520" activeTab="0"/>
  </bookViews>
  <sheets>
    <sheet name="InformacionGeneral 5 " sheetId="1" r:id="rId1"/>
  </sheets>
  <definedNames/>
  <calcPr fullCalcOnLoad="1"/>
</workbook>
</file>

<file path=xl/sharedStrings.xml><?xml version="1.0" encoding="utf-8"?>
<sst xmlns="http://schemas.openxmlformats.org/spreadsheetml/2006/main" count="101" uniqueCount="55">
  <si>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</si>
  <si>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</si>
  <si>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</si>
  <si>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</si>
  <si>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</si>
  <si>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</si>
  <si>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</si>
  <si>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</si>
  <si>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</si>
  <si>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</si>
  <si>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</si>
  <si>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</si>
  <si>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</si>
  <si>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</si>
  <si>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</si>
  <si>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</si>
  <si>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</si>
  <si>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</si>
  <si>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SUB TOTAL: SOUTHERN PERU COPPER CORPORATION SUCURSAL DEL PERU</t>
  </si>
  <si>
    <t>---</t>
  </si>
  <si>
    <t>FLOTACIÓN</t>
  </si>
  <si>
    <t>COMPAÑIA MINERA ANTAMINA S.A.</t>
  </si>
  <si>
    <t>ANTAMINA</t>
  </si>
  <si>
    <t>ANCASH</t>
  </si>
  <si>
    <t>HUARI</t>
  </si>
  <si>
    <t>SAN MARCOS</t>
  </si>
  <si>
    <t>SOCIEDAD MINERA CERRO VERDE S.A.A.</t>
  </si>
  <si>
    <t>CERRO VERDE 1,2,3</t>
  </si>
  <si>
    <t>AREQUIPA</t>
  </si>
  <si>
    <t>YARABAMBA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</si>
  <si>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</si>
  <si>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</si>
  <si>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SOUTHERN PERU COPPER CORPORATION SUCURSAL DEL PERU</t>
  </si>
  <si>
    <t>ACUMULACION CUAJONE</t>
  </si>
  <si>
    <t>MOQUEGUA</t>
  </si>
  <si>
    <t>MARISCAL NIETO</t>
  </si>
  <si>
    <t>TORATA</t>
  </si>
  <si>
    <t>TOQUEPALA 1</t>
  </si>
  <si>
    <t>TACNA</t>
  </si>
  <si>
    <t>JORGE BASADRE</t>
  </si>
  <si>
    <t>ILABAYA</t>
  </si>
  <si>
    <t>TOTORAL</t>
  </si>
  <si>
    <t>MINERA CHINALCO PERÚ S.A.</t>
  </si>
  <si>
    <t>TOROMOCHO</t>
  </si>
  <si>
    <t>JUNIN</t>
  </si>
  <si>
    <t>YAULI</t>
  </si>
  <si>
    <t>MOROCOCHA</t>
  </si>
  <si>
    <t>ACUMULACION TOQUEPALA</t>
  </si>
  <si>
    <t>PRODUCCIÓN MINERA METÁLICA DE MOLIBDENO (TMF) - 2015/2014</t>
  </si>
  <si>
    <t>SIMARRONA</t>
  </si>
  <si>
    <t>TOTAL - JULIO</t>
  </si>
  <si>
    <t>TOTAL ACUMULADO ENERO -JULIO</t>
  </si>
  <si>
    <t>TOTAL COMPARADO ACUMULADO - ENERO - JULIO</t>
  </si>
  <si>
    <t>Var. % 2015/2014 - JULIO</t>
  </si>
  <si>
    <t>Var. % 2015/2014 - ENERO - JULIO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</si>
</sst>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/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33" borderId="1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3" fontId="4" fillId="33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3" fontId="5" fillId="0" borderId="13" xfId="0" applyNumberFormat="1" applyFont="1" applyBorder="1" applyAlignment="1">
      <alignment horizontal="right"/>
    </xf>
    <xf numFmtId="3" fontId="5" fillId="33" borderId="14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vertical="center" wrapText="1"/>
    </xf>
    <xf numFmtId="3" fontId="4" fillId="33" borderId="14" xfId="0" applyNumberFormat="1" applyFont="1" applyFill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5" xfId="0" applyNumberFormat="1" applyFont="1" applyFill="1" applyBorder="1" applyAlignment="1">
      <alignment wrapText="1"/>
    </xf>
    <xf numFmtId="3" fontId="4" fillId="34" borderId="16" xfId="0" applyNumberFormat="1" applyFont="1" applyFill="1" applyBorder="1" applyAlignment="1">
      <alignment wrapText="1"/>
    </xf>
    <xf numFmtId="3" fontId="4" fillId="34" borderId="17" xfId="0" applyNumberFormat="1" applyFont="1" applyFill="1" applyBorder="1" applyAlignment="1">
      <alignment wrapText="1"/>
    </xf>
    <xf numFmtId="4" fontId="5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 horizontal="right" vertical="center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13" xfId="0" applyBorder="1" applyAlignment="1">
      <alignment/>
    </xf>
    <xf numFmtId="4" fontId="5" fillId="0" borderId="14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0" fontId="8" fillId="0" borderId="0" xfId="0" applyFont="1" applyAlignment="1">
      <alignment/>
    </xf>
    <xf numFmtId="4" fontId="5" fillId="0" borderId="12" xfId="0" applyNumberFormat="1" applyFont="1" applyBorder="1" applyAlignment="1" quotePrefix="1">
      <alignment horizontal="right"/>
    </xf>
    <xf numFmtId="4" fontId="4" fillId="34" borderId="20" xfId="0" applyNumberFormat="1" applyFont="1" applyFill="1" applyBorder="1" applyAlignment="1">
      <alignment/>
    </xf>
    <xf numFmtId="4" fontId="4" fillId="34" borderId="1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4" fontId="5" fillId="0" borderId="14" xfId="0" applyNumberFormat="1" applyFont="1" applyBorder="1" applyAlignment="1" quotePrefix="1">
      <alignment horizontal="right"/>
    </xf>
    <xf numFmtId="0" fontId="2" fillId="0" borderId="0" xfId="0" applyFont="1" applyAlignment="1">
      <alignment/>
    </xf>
    <xf numFmtId="0" fontId="0" fillId="35" borderId="0" xfId="0" applyFill="1" applyAlignment="1">
      <alignment/>
    </xf>
    <xf numFmtId="0" fontId="6" fillId="34" borderId="15" xfId="0" applyFont="1" applyFill="1" applyBorder="1" applyAlignment="1">
      <alignment horizontal="center" wrapText="1"/>
    </xf>
    <xf numFmtId="0" fontId="6" fillId="34" borderId="16" xfId="0" applyFont="1" applyFill="1" applyBorder="1" applyAlignment="1">
      <alignment horizontal="center" wrapText="1"/>
    </xf>
    <xf numFmtId="0" fontId="6" fillId="34" borderId="24" xfId="0" applyFont="1" applyFill="1" applyBorder="1" applyAlignment="1">
      <alignment horizont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20.00390625" style="1" customWidth="1"/>
    <col min="2" max="2" width="13.28125" style="1" customWidth="1"/>
    <col min="3" max="3" width="25.8515625" style="1" bestFit="1" customWidth="1"/>
    <col min="4" max="4" width="61.00390625" style="1" bestFit="1" customWidth="1"/>
    <col min="5" max="5" width="25.7109375" style="1" bestFit="1" customWidth="1"/>
    <col min="6" max="6" width="12.57421875" style="1" bestFit="1" customWidth="1"/>
    <col min="7" max="7" width="17.00390625" style="1" hidden="1" customWidth="1"/>
    <col min="8" max="8" width="13.710937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28125" style="1" bestFit="1" customWidth="1"/>
    <col min="23" max="16384" width="11.421875" style="1" customWidth="1"/>
  </cols>
  <sheetData>
    <row r="1" spans="1:2" ht="17.25">
      <c r="A1" s="45" t="s">
        <v>48</v>
      </c>
      <c r="B1" s="3"/>
    </row>
    <row r="2" ht="13.5" thickBot="1">
      <c r="A2" s="55"/>
    </row>
    <row r="3" spans="1:22" ht="13.5" thickBot="1">
      <c r="A3" s="49"/>
      <c r="I3" s="59">
        <v>2015</v>
      </c>
      <c r="J3" s="60"/>
      <c r="K3" s="60"/>
      <c r="L3" s="60"/>
      <c r="M3" s="60"/>
      <c r="N3" s="61"/>
      <c r="O3" s="59">
        <v>2014</v>
      </c>
      <c r="P3" s="60"/>
      <c r="Q3" s="60"/>
      <c r="R3" s="60"/>
      <c r="S3" s="60"/>
      <c r="T3" s="61"/>
      <c r="U3" s="4"/>
      <c r="V3" s="4"/>
    </row>
    <row r="4" spans="1:22" ht="73.5" customHeight="1">
      <c r="A4" s="50" t="s">
        <v>0</v>
      </c>
      <c r="B4" s="39" t="s">
        <v>1</v>
      </c>
      <c r="C4" s="39" t="s">
        <v>10</v>
      </c>
      <c r="D4" s="39" t="s">
        <v>2</v>
      </c>
      <c r="E4" s="39" t="s">
        <v>3</v>
      </c>
      <c r="F4" s="39" t="s">
        <v>4</v>
      </c>
      <c r="G4" s="39" t="s">
        <v>5</v>
      </c>
      <c r="H4" s="40" t="s">
        <v>6</v>
      </c>
      <c r="I4" s="50" t="s">
        <v>11</v>
      </c>
      <c r="J4" s="39" t="s">
        <v>7</v>
      </c>
      <c r="K4" s="39" t="s">
        <v>50</v>
      </c>
      <c r="L4" s="39" t="s">
        <v>12</v>
      </c>
      <c r="M4" s="39" t="s">
        <v>8</v>
      </c>
      <c r="N4" s="51" t="s">
        <v>51</v>
      </c>
      <c r="O4" s="50" t="s">
        <v>13</v>
      </c>
      <c r="P4" s="39" t="s">
        <v>14</v>
      </c>
      <c r="Q4" s="39" t="s">
        <v>50</v>
      </c>
      <c r="R4" s="39" t="s">
        <v>15</v>
      </c>
      <c r="S4" s="39" t="s">
        <v>16</v>
      </c>
      <c r="T4" s="51" t="s">
        <v>52</v>
      </c>
      <c r="U4" s="52" t="s">
        <v>53</v>
      </c>
      <c r="V4" s="51" t="s">
        <v>54</v>
      </c>
    </row>
    <row r="5" spans="1:22" ht="12.75">
      <c r="A5" s="25"/>
      <c r="B5" s="9"/>
      <c r="C5" s="9"/>
      <c r="D5" s="9"/>
      <c r="E5" s="9"/>
      <c r="F5" s="9"/>
      <c r="G5" s="9"/>
      <c r="H5" s="21"/>
      <c r="I5" s="25"/>
      <c r="J5" s="9"/>
      <c r="K5" s="10"/>
      <c r="L5" s="9"/>
      <c r="M5" s="9"/>
      <c r="N5" s="26"/>
      <c r="O5" s="25"/>
      <c r="P5" s="9"/>
      <c r="Q5" s="10"/>
      <c r="R5" s="9"/>
      <c r="S5" s="9"/>
      <c r="T5" s="26"/>
      <c r="U5" s="23"/>
      <c r="V5" s="41"/>
    </row>
    <row r="6" spans="1:23" ht="15">
      <c r="A6" s="42" t="s">
        <v>9</v>
      </c>
      <c r="B6" s="11" t="s">
        <v>20</v>
      </c>
      <c r="C6" s="11" t="s">
        <v>30</v>
      </c>
      <c r="D6" s="11" t="s">
        <v>32</v>
      </c>
      <c r="E6" s="11" t="s">
        <v>47</v>
      </c>
      <c r="F6" s="11" t="s">
        <v>38</v>
      </c>
      <c r="G6" s="11" t="s">
        <v>39</v>
      </c>
      <c r="H6" s="22" t="s">
        <v>40</v>
      </c>
      <c r="I6" s="27">
        <v>762.583178</v>
      </c>
      <c r="J6" s="12">
        <v>0</v>
      </c>
      <c r="K6" s="13">
        <v>762.583178</v>
      </c>
      <c r="L6" s="12">
        <v>4899.294453</v>
      </c>
      <c r="M6" s="12">
        <v>0</v>
      </c>
      <c r="N6" s="28">
        <v>4899.294453</v>
      </c>
      <c r="O6" s="27">
        <v>0</v>
      </c>
      <c r="P6" s="12">
        <v>0</v>
      </c>
      <c r="Q6" s="13">
        <v>0</v>
      </c>
      <c r="R6" s="12">
        <v>0</v>
      </c>
      <c r="S6" s="12">
        <v>0</v>
      </c>
      <c r="T6" s="28">
        <v>0</v>
      </c>
      <c r="U6" s="46" t="s">
        <v>19</v>
      </c>
      <c r="V6" s="53" t="s">
        <v>19</v>
      </c>
      <c r="W6" s="2"/>
    </row>
    <row r="7" spans="1:23" ht="15">
      <c r="A7" s="42" t="s">
        <v>9</v>
      </c>
      <c r="B7" s="11" t="s">
        <v>20</v>
      </c>
      <c r="C7" s="11" t="s">
        <v>30</v>
      </c>
      <c r="D7" s="11" t="s">
        <v>32</v>
      </c>
      <c r="E7" s="11" t="s">
        <v>33</v>
      </c>
      <c r="F7" s="11" t="s">
        <v>34</v>
      </c>
      <c r="G7" s="11" t="s">
        <v>35</v>
      </c>
      <c r="H7" s="22" t="s">
        <v>36</v>
      </c>
      <c r="I7" s="27">
        <v>375.12783</v>
      </c>
      <c r="J7" s="12">
        <v>0</v>
      </c>
      <c r="K7" s="13">
        <v>375.12783</v>
      </c>
      <c r="L7" s="12">
        <v>2424.559577</v>
      </c>
      <c r="M7" s="12">
        <v>0</v>
      </c>
      <c r="N7" s="28">
        <v>2424.559577</v>
      </c>
      <c r="O7" s="27">
        <v>385.534556</v>
      </c>
      <c r="P7" s="12">
        <v>0</v>
      </c>
      <c r="Q7" s="13">
        <v>385.534556</v>
      </c>
      <c r="R7" s="12">
        <v>2202.040291</v>
      </c>
      <c r="S7" s="12">
        <v>0</v>
      </c>
      <c r="T7" s="28">
        <v>2202.040291</v>
      </c>
      <c r="U7" s="37">
        <f>+((K7/Q7)-1)*100</f>
        <v>-2.699297854898375</v>
      </c>
      <c r="V7" s="43">
        <f>+((N7/T7)-1)*100</f>
        <v>10.105141441301635</v>
      </c>
      <c r="W7" s="2"/>
    </row>
    <row r="8" spans="1:23" ht="15">
      <c r="A8" s="42" t="s">
        <v>9</v>
      </c>
      <c r="B8" s="11" t="s">
        <v>20</v>
      </c>
      <c r="C8" s="11" t="s">
        <v>30</v>
      </c>
      <c r="D8" s="11" t="s">
        <v>32</v>
      </c>
      <c r="E8" s="11" t="s">
        <v>49</v>
      </c>
      <c r="F8" s="11" t="s">
        <v>38</v>
      </c>
      <c r="G8" s="11" t="s">
        <v>39</v>
      </c>
      <c r="H8" s="22" t="s">
        <v>40</v>
      </c>
      <c r="I8" s="27">
        <v>0</v>
      </c>
      <c r="J8" s="12">
        <v>0</v>
      </c>
      <c r="K8" s="13">
        <v>0</v>
      </c>
      <c r="L8" s="12">
        <v>0</v>
      </c>
      <c r="M8" s="12">
        <v>0</v>
      </c>
      <c r="N8" s="28">
        <v>0</v>
      </c>
      <c r="O8" s="27">
        <v>38.301675</v>
      </c>
      <c r="P8" s="12">
        <v>0</v>
      </c>
      <c r="Q8" s="13">
        <v>38.301675</v>
      </c>
      <c r="R8" s="12">
        <v>156.846821</v>
      </c>
      <c r="S8" s="12">
        <v>0</v>
      </c>
      <c r="T8" s="28">
        <v>156.846821</v>
      </c>
      <c r="U8" s="46" t="s">
        <v>19</v>
      </c>
      <c r="V8" s="53" t="s">
        <v>19</v>
      </c>
      <c r="W8" s="2"/>
    </row>
    <row r="9" spans="1:23" ht="15">
      <c r="A9" s="42" t="s">
        <v>9</v>
      </c>
      <c r="B9" s="11" t="s">
        <v>20</v>
      </c>
      <c r="C9" s="11" t="s">
        <v>30</v>
      </c>
      <c r="D9" s="11" t="s">
        <v>32</v>
      </c>
      <c r="E9" s="11" t="s">
        <v>37</v>
      </c>
      <c r="F9" s="11" t="s">
        <v>38</v>
      </c>
      <c r="G9" s="11" t="s">
        <v>39</v>
      </c>
      <c r="H9" s="22" t="s">
        <v>40</v>
      </c>
      <c r="I9" s="27">
        <v>0</v>
      </c>
      <c r="J9" s="12">
        <v>0</v>
      </c>
      <c r="K9" s="13">
        <v>0</v>
      </c>
      <c r="L9" s="12">
        <v>0</v>
      </c>
      <c r="M9" s="12">
        <v>0</v>
      </c>
      <c r="N9" s="28">
        <v>0</v>
      </c>
      <c r="O9" s="27">
        <v>491.447165</v>
      </c>
      <c r="P9" s="12">
        <v>0</v>
      </c>
      <c r="Q9" s="13">
        <v>491.447165</v>
      </c>
      <c r="R9" s="12">
        <v>1907.738442</v>
      </c>
      <c r="S9" s="12">
        <v>0</v>
      </c>
      <c r="T9" s="28">
        <v>1907.738442</v>
      </c>
      <c r="U9" s="46" t="s">
        <v>19</v>
      </c>
      <c r="V9" s="53" t="s">
        <v>19</v>
      </c>
      <c r="W9" s="2"/>
    </row>
    <row r="10" spans="1:23" ht="15">
      <c r="A10" s="42" t="s">
        <v>9</v>
      </c>
      <c r="B10" s="11" t="s">
        <v>20</v>
      </c>
      <c r="C10" s="11" t="s">
        <v>30</v>
      </c>
      <c r="D10" s="11" t="s">
        <v>32</v>
      </c>
      <c r="E10" s="11" t="s">
        <v>41</v>
      </c>
      <c r="F10" s="11" t="s">
        <v>38</v>
      </c>
      <c r="G10" s="11" t="s">
        <v>39</v>
      </c>
      <c r="H10" s="22" t="s">
        <v>40</v>
      </c>
      <c r="I10" s="27">
        <v>0</v>
      </c>
      <c r="J10" s="12">
        <v>0</v>
      </c>
      <c r="K10" s="13">
        <v>0</v>
      </c>
      <c r="L10" s="12">
        <v>0</v>
      </c>
      <c r="M10" s="12">
        <v>0</v>
      </c>
      <c r="N10" s="28">
        <v>0</v>
      </c>
      <c r="O10" s="27">
        <v>9.105265</v>
      </c>
      <c r="P10" s="12">
        <v>0</v>
      </c>
      <c r="Q10" s="13">
        <v>9.105265</v>
      </c>
      <c r="R10" s="12">
        <v>960.571531</v>
      </c>
      <c r="S10" s="12">
        <v>0</v>
      </c>
      <c r="T10" s="28">
        <v>960.571531</v>
      </c>
      <c r="U10" s="46" t="s">
        <v>19</v>
      </c>
      <c r="V10" s="53" t="s">
        <v>19</v>
      </c>
      <c r="W10" s="2"/>
    </row>
    <row r="11" spans="1:23" ht="15">
      <c r="A11" s="42"/>
      <c r="B11" s="11"/>
      <c r="C11" s="11"/>
      <c r="D11" s="11"/>
      <c r="E11" s="11"/>
      <c r="F11" s="11"/>
      <c r="G11" s="11"/>
      <c r="H11" s="22"/>
      <c r="I11" s="27"/>
      <c r="J11" s="12"/>
      <c r="K11" s="13"/>
      <c r="L11" s="12"/>
      <c r="M11" s="12"/>
      <c r="N11" s="28"/>
      <c r="O11" s="27"/>
      <c r="P11" s="12"/>
      <c r="Q11" s="13"/>
      <c r="R11" s="12"/>
      <c r="S11" s="12"/>
      <c r="T11" s="28"/>
      <c r="U11" s="37"/>
      <c r="V11" s="43"/>
      <c r="W11" s="2"/>
    </row>
    <row r="12" spans="1:23" ht="15.75" customHeight="1">
      <c r="A12" s="62" t="s">
        <v>18</v>
      </c>
      <c r="B12" s="63"/>
      <c r="C12" s="63"/>
      <c r="D12" s="63"/>
      <c r="E12" s="63"/>
      <c r="F12" s="63"/>
      <c r="G12" s="63"/>
      <c r="H12" s="64"/>
      <c r="I12" s="29">
        <f>SUM(I6:I10)</f>
        <v>1137.711008</v>
      </c>
      <c r="J12" s="15">
        <f>SUM(J6:J10)</f>
        <v>0</v>
      </c>
      <c r="K12" s="16">
        <f>SUM(I12:J12)</f>
        <v>1137.711008</v>
      </c>
      <c r="L12" s="14">
        <f>SUM(L6:L10)</f>
        <v>7323.85403</v>
      </c>
      <c r="M12" s="15">
        <f>SUM(M6:M10)</f>
        <v>0</v>
      </c>
      <c r="N12" s="30">
        <f>SUM(L12:M12)</f>
        <v>7323.85403</v>
      </c>
      <c r="O12" s="29">
        <f>SUM(O6:O10)</f>
        <v>924.3886610000001</v>
      </c>
      <c r="P12" s="15">
        <f>SUM(P6:P10)</f>
        <v>0</v>
      </c>
      <c r="Q12" s="16">
        <f>SUM(O12:P12)</f>
        <v>924.3886610000001</v>
      </c>
      <c r="R12" s="14">
        <f>SUM(R6:R10)</f>
        <v>5227.197085</v>
      </c>
      <c r="S12" s="15">
        <f>SUM(S6:S10)</f>
        <v>0</v>
      </c>
      <c r="T12" s="30">
        <f>SUM(T6:T10)</f>
        <v>5227.197085</v>
      </c>
      <c r="U12" s="37">
        <f>+((K12/Q12)-1)*100</f>
        <v>23.077127186872737</v>
      </c>
      <c r="V12" s="43">
        <f>+((N12/T12)-1)*100</f>
        <v>40.110539375233834</v>
      </c>
      <c r="W12" s="7"/>
    </row>
    <row r="13" spans="1:22" ht="15">
      <c r="A13" s="25"/>
      <c r="B13" s="9"/>
      <c r="C13" s="9"/>
      <c r="D13" s="9"/>
      <c r="E13" s="9"/>
      <c r="F13" s="9"/>
      <c r="G13" s="9"/>
      <c r="H13" s="21"/>
      <c r="I13" s="31"/>
      <c r="J13" s="17"/>
      <c r="K13" s="18"/>
      <c r="L13" s="17"/>
      <c r="M13" s="17"/>
      <c r="N13" s="32"/>
      <c r="O13" s="31"/>
      <c r="P13" s="17"/>
      <c r="Q13" s="18"/>
      <c r="R13" s="17"/>
      <c r="S13" s="17"/>
      <c r="T13" s="32"/>
      <c r="U13" s="37"/>
      <c r="V13" s="43"/>
    </row>
    <row r="14" spans="1:23" ht="15">
      <c r="A14" s="42" t="s">
        <v>9</v>
      </c>
      <c r="B14" s="11" t="s">
        <v>20</v>
      </c>
      <c r="C14" s="11" t="s">
        <v>30</v>
      </c>
      <c r="D14" s="11" t="s">
        <v>26</v>
      </c>
      <c r="E14" s="11" t="s">
        <v>27</v>
      </c>
      <c r="F14" s="11" t="s">
        <v>28</v>
      </c>
      <c r="G14" s="11" t="s">
        <v>28</v>
      </c>
      <c r="H14" s="22" t="s">
        <v>29</v>
      </c>
      <c r="I14" s="27">
        <v>148.432671</v>
      </c>
      <c r="J14" s="12">
        <v>0</v>
      </c>
      <c r="K14" s="13">
        <v>148.432671</v>
      </c>
      <c r="L14" s="12">
        <v>1838.031624</v>
      </c>
      <c r="M14" s="12">
        <v>0</v>
      </c>
      <c r="N14" s="28">
        <v>1838.031624</v>
      </c>
      <c r="O14" s="27">
        <v>363.94596</v>
      </c>
      <c r="P14" s="12">
        <v>0</v>
      </c>
      <c r="Q14" s="13">
        <v>363.94596</v>
      </c>
      <c r="R14" s="12">
        <v>2798.550209</v>
      </c>
      <c r="S14" s="12">
        <v>0</v>
      </c>
      <c r="T14" s="28">
        <v>2798.550209</v>
      </c>
      <c r="U14" s="37">
        <f>+((K14/Q14)-1)*100</f>
        <v>-59.215738787154</v>
      </c>
      <c r="V14" s="43">
        <f>+((N14/T14)-1)*100</f>
        <v>-34.3220065129087</v>
      </c>
      <c r="W14" s="7"/>
    </row>
    <row r="15" spans="1:22" ht="15">
      <c r="A15" s="25"/>
      <c r="B15" s="9"/>
      <c r="C15" s="9"/>
      <c r="D15" s="9"/>
      <c r="E15" s="9"/>
      <c r="F15" s="9"/>
      <c r="G15" s="9"/>
      <c r="H15" s="21"/>
      <c r="I15" s="31"/>
      <c r="J15" s="17"/>
      <c r="K15" s="18"/>
      <c r="L15" s="17"/>
      <c r="M15" s="17"/>
      <c r="N15" s="32"/>
      <c r="O15" s="31"/>
      <c r="P15" s="17"/>
      <c r="Q15" s="18"/>
      <c r="R15" s="17"/>
      <c r="S15" s="17"/>
      <c r="T15" s="32"/>
      <c r="U15" s="37"/>
      <c r="V15" s="43"/>
    </row>
    <row r="16" spans="1:23" ht="15">
      <c r="A16" s="42" t="s">
        <v>9</v>
      </c>
      <c r="B16" s="11" t="s">
        <v>20</v>
      </c>
      <c r="C16" s="11" t="s">
        <v>30</v>
      </c>
      <c r="D16" s="11" t="s">
        <v>21</v>
      </c>
      <c r="E16" s="11" t="s">
        <v>22</v>
      </c>
      <c r="F16" s="11" t="s">
        <v>23</v>
      </c>
      <c r="G16" s="11" t="s">
        <v>24</v>
      </c>
      <c r="H16" s="22" t="s">
        <v>25</v>
      </c>
      <c r="I16" s="27">
        <v>91.2934</v>
      </c>
      <c r="J16" s="12">
        <v>0</v>
      </c>
      <c r="K16" s="13">
        <v>91.2934</v>
      </c>
      <c r="L16" s="12">
        <v>1149.6804</v>
      </c>
      <c r="M16" s="12">
        <v>0</v>
      </c>
      <c r="N16" s="28">
        <v>1149.6804</v>
      </c>
      <c r="O16" s="27">
        <v>56.0254</v>
      </c>
      <c r="P16" s="12">
        <v>0</v>
      </c>
      <c r="Q16" s="13">
        <v>56.0254</v>
      </c>
      <c r="R16" s="12">
        <v>1136.379</v>
      </c>
      <c r="S16" s="12">
        <v>0</v>
      </c>
      <c r="T16" s="28">
        <v>1136.379</v>
      </c>
      <c r="U16" s="37">
        <f>+((K16/Q16)-1)*100</f>
        <v>62.95001909848035</v>
      </c>
      <c r="V16" s="43">
        <f>+((N16/T16)-1)*100</f>
        <v>1.1705073747402928</v>
      </c>
      <c r="W16" s="2"/>
    </row>
    <row r="17" spans="1:23" ht="15">
      <c r="A17" s="42"/>
      <c r="B17" s="11"/>
      <c r="C17" s="11"/>
      <c r="D17" s="11"/>
      <c r="E17" s="11"/>
      <c r="F17" s="11"/>
      <c r="G17" s="11"/>
      <c r="H17" s="22"/>
      <c r="I17" s="27"/>
      <c r="J17" s="12"/>
      <c r="K17" s="13"/>
      <c r="L17" s="12"/>
      <c r="M17" s="12"/>
      <c r="N17" s="28"/>
      <c r="O17" s="27"/>
      <c r="P17" s="12"/>
      <c r="Q17" s="13"/>
      <c r="R17" s="12"/>
      <c r="S17" s="12"/>
      <c r="T17" s="28"/>
      <c r="U17" s="37"/>
      <c r="V17" s="43"/>
      <c r="W17" s="2"/>
    </row>
    <row r="18" spans="1:23" ht="15">
      <c r="A18" s="42" t="s">
        <v>9</v>
      </c>
      <c r="B18" s="11" t="s">
        <v>20</v>
      </c>
      <c r="C18" s="11" t="s">
        <v>30</v>
      </c>
      <c r="D18" s="11" t="s">
        <v>42</v>
      </c>
      <c r="E18" s="11" t="s">
        <v>43</v>
      </c>
      <c r="F18" s="11" t="s">
        <v>44</v>
      </c>
      <c r="G18" s="11" t="s">
        <v>45</v>
      </c>
      <c r="H18" s="22" t="s">
        <v>46</v>
      </c>
      <c r="I18" s="27">
        <v>0</v>
      </c>
      <c r="J18" s="12">
        <v>194.4304</v>
      </c>
      <c r="K18" s="13">
        <v>194.4304</v>
      </c>
      <c r="L18" s="12">
        <v>0</v>
      </c>
      <c r="M18" s="12">
        <v>1364.15968</v>
      </c>
      <c r="N18" s="28">
        <v>1364.15968</v>
      </c>
      <c r="O18" s="27">
        <v>0</v>
      </c>
      <c r="P18" s="12">
        <v>96.3593</v>
      </c>
      <c r="Q18" s="13">
        <v>96.3593</v>
      </c>
      <c r="R18" s="12">
        <v>0</v>
      </c>
      <c r="S18" s="12">
        <v>207.870926</v>
      </c>
      <c r="T18" s="28">
        <v>207.870926</v>
      </c>
      <c r="U18" s="46" t="s">
        <v>19</v>
      </c>
      <c r="V18" s="53" t="s">
        <v>19</v>
      </c>
      <c r="W18" s="2"/>
    </row>
    <row r="19" spans="1:24" ht="15">
      <c r="A19" s="42"/>
      <c r="B19" s="9"/>
      <c r="C19" s="9"/>
      <c r="D19" s="9"/>
      <c r="E19" s="9"/>
      <c r="F19" s="9"/>
      <c r="G19" s="9"/>
      <c r="H19" s="21"/>
      <c r="I19" s="31"/>
      <c r="J19" s="19"/>
      <c r="K19" s="20"/>
      <c r="L19" s="19"/>
      <c r="M19" s="19"/>
      <c r="N19" s="33"/>
      <c r="O19" s="38"/>
      <c r="P19" s="19"/>
      <c r="Q19" s="20"/>
      <c r="R19" s="19"/>
      <c r="S19" s="19"/>
      <c r="T19" s="33"/>
      <c r="U19" s="24"/>
      <c r="V19" s="44"/>
      <c r="W19" s="2"/>
      <c r="X19" s="2"/>
    </row>
    <row r="20" spans="1:22" s="8" customFormat="1" ht="21" thickBot="1">
      <c r="A20" s="56" t="s">
        <v>9</v>
      </c>
      <c r="B20" s="57"/>
      <c r="C20" s="57"/>
      <c r="D20" s="57"/>
      <c r="E20" s="57"/>
      <c r="F20" s="57"/>
      <c r="G20" s="57"/>
      <c r="H20" s="58"/>
      <c r="I20" s="34">
        <f aca="true" t="shared" si="0" ref="I20:T20">SUM(I12,I14,I16,I18)</f>
        <v>1377.437079</v>
      </c>
      <c r="J20" s="35">
        <f t="shared" si="0"/>
        <v>194.4304</v>
      </c>
      <c r="K20" s="35">
        <f t="shared" si="0"/>
        <v>1571.867479</v>
      </c>
      <c r="L20" s="35">
        <f t="shared" si="0"/>
        <v>10311.566053999999</v>
      </c>
      <c r="M20" s="35">
        <f t="shared" si="0"/>
        <v>1364.15968</v>
      </c>
      <c r="N20" s="36">
        <f t="shared" si="0"/>
        <v>11675.725734</v>
      </c>
      <c r="O20" s="34">
        <f t="shared" si="0"/>
        <v>1344.360021</v>
      </c>
      <c r="P20" s="35">
        <f t="shared" si="0"/>
        <v>96.3593</v>
      </c>
      <c r="Q20" s="35">
        <f t="shared" si="0"/>
        <v>1440.719321</v>
      </c>
      <c r="R20" s="35">
        <f t="shared" si="0"/>
        <v>9162.126294</v>
      </c>
      <c r="S20" s="35">
        <f t="shared" si="0"/>
        <v>207.870926</v>
      </c>
      <c r="T20" s="36">
        <f t="shared" si="0"/>
        <v>9369.99722</v>
      </c>
      <c r="U20" s="48">
        <f>+((K20/Q20)-1)*100</f>
        <v>9.102963782631178</v>
      </c>
      <c r="V20" s="47">
        <f>+((N20/T20)-1)*100</f>
        <v>24.607568816333124</v>
      </c>
    </row>
    <row r="22" spans="1:2" ht="12.75">
      <c r="A22" s="5" t="s">
        <v>17</v>
      </c>
      <c r="B22" s="6"/>
    </row>
    <row r="23" ht="12.75">
      <c r="A23" s="54" t="s">
        <v>31</v>
      </c>
    </row>
  </sheetData>
  <sheetProtection/>
  <mergeCells count="4">
    <mergeCell ref="A20:H20"/>
    <mergeCell ref="I3:N3"/>
    <mergeCell ref="O3:T3"/>
    <mergeCell ref="A12:H12"/>
  </mergeCells>
  <printOptions horizontalCentered="1"/>
  <pageMargins left="0.11811023622047245" right="0.11811023622047245" top="0.984251968503937" bottom="0.984251968503937" header="0" footer="0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2009-02-18T17:03:19Z</cp:lastPrinted>
  <dcterms:created xsi:type="dcterms:W3CDTF">2007-03-24T16:53:29Z</dcterms:created>
  <dcterms:modified xsi:type="dcterms:W3CDTF">2015-08-24T22:51:16Z</dcterms:modified>
  <cp:category/>
  <cp:version/>
  <cp:contentType/>
  <cp:contentStatus/>
</cp:coreProperties>
</file>