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-MENSUAL-MARZO-2014\AJUSTE-MARZO-2014\"/>
    </mc:Choice>
  </mc:AlternateContent>
  <bookViews>
    <workbookView xWindow="120" yWindow="30" windowWidth="12120" windowHeight="8580"/>
  </bookViews>
  <sheets>
    <sheet name="InformacionGeneral 2 " sheetId="1" r:id="rId1"/>
  </sheets>
  <calcPr calcId="152511"/>
</workbook>
</file>

<file path=xl/calcChain.xml><?xml version="1.0" encoding="utf-8"?>
<calcChain xmlns="http://schemas.openxmlformats.org/spreadsheetml/2006/main">
  <c r="U11" i="1" l="1"/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U13" i="1" l="1"/>
  <c r="V13" i="1"/>
  <c r="U9" i="1"/>
  <c r="V9" i="1"/>
</calcChain>
</file>

<file path=xl/sharedStrings.xml><?xml version="1.0" encoding="utf-8"?>
<sst xmlns="http://schemas.openxmlformats.org/spreadsheetml/2006/main" count="51" uniqueCount="40">
  <si>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</si>
  <si>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</si>
  <si>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</si>
  <si>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</si>
  <si>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</si>
  <si>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</si>
  <si>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</si>
  <si>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</si>
  <si>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</si>
  <si>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</si>
  <si>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</si>
  <si>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</si>
  <si>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</si>
  <si>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</si>
  <si>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</si>
  <si>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</si>
  <si>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</si>
  <si>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</si>
  <si>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</si>
  <si>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</si>
  <si>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</si>
  <si>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</si>
  <si>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</si>
  <si>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</si>
  <si>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</si>
  <si>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</si>
  <si>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</si>
  <si>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NUEVA ACUMULACION QUENAMARI-SAN RAFAEL</t>
  </si>
  <si>
    <t>PUNO</t>
  </si>
  <si>
    <t>MELGAR</t>
  </si>
  <si>
    <t>ANTAUTA</t>
  </si>
  <si>
    <t>GRAVIMETRÍA</t>
  </si>
  <si>
    <t>TOTAL - MARZO</t>
  </si>
  <si>
    <t>TOTAL ACUMULADO ENERO - MARZO</t>
  </si>
  <si>
    <t>TOTAL COMPARADO ACUMULADO - ENERO - MARZO</t>
  </si>
  <si>
    <t>Var. % 2014/2013 - MARZO</t>
  </si>
  <si>
    <t>Var. % 2014/2013 - ENERO - MARZO</t>
  </si>
  <si>
    <t>Ajuste ene-mar-2013-2014</t>
  </si>
  <si>
    <t>PRODUCCIÓN MINERA METÁLICA DE ESTAÑO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</si>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</sst>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3" fillId="0" borderId="0" xfId="0" applyFont="1" applyBorder="1"/>
    <xf numFmtId="0" fontId="3" fillId="0" borderId="0" xfId="0" applyFont="1" applyAlignment="1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wrapText="1"/>
    </xf>
    <xf numFmtId="3" fontId="4" fillId="3" borderId="5" xfId="0" applyNumberFormat="1" applyFont="1" applyFill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3" fontId="4" fillId="3" borderId="6" xfId="0" applyNumberFormat="1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3" fontId="5" fillId="0" borderId="3" xfId="0" applyNumberFormat="1" applyFont="1" applyBorder="1" applyAlignment="1"/>
    <xf numFmtId="4" fontId="4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5" fillId="0" borderId="5" xfId="0" applyNumberFormat="1" applyFont="1" applyBorder="1"/>
    <xf numFmtId="0" fontId="0" fillId="0" borderId="4" xfId="0" applyBorder="1" applyAlignment="1">
      <alignment wrapText="1"/>
    </xf>
    <xf numFmtId="3" fontId="5" fillId="0" borderId="5" xfId="0" applyNumberFormat="1" applyFont="1" applyBorder="1" applyAlignment="1"/>
    <xf numFmtId="4" fontId="4" fillId="3" borderId="5" xfId="0" applyNumberFormat="1" applyFont="1" applyFill="1" applyBorder="1"/>
    <xf numFmtId="0" fontId="0" fillId="0" borderId="4" xfId="0" applyBorder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5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5" fillId="0" borderId="4" xfId="0" applyNumberFormat="1" applyFont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0" fontId="8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5" fillId="0" borderId="3" xfId="0" applyNumberFormat="1" applyFont="1" applyBorder="1"/>
    <xf numFmtId="4" fontId="4" fillId="3" borderId="6" xfId="0" applyNumberFormat="1" applyFont="1" applyFill="1" applyBorder="1"/>
    <xf numFmtId="0" fontId="0" fillId="4" borderId="0" xfId="0" applyFill="1" applyAlignment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7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5" t="s">
        <v>38</v>
      </c>
      <c r="B1" s="3"/>
    </row>
    <row r="2" spans="1:27" ht="13.5" thickBot="1" x14ac:dyDescent="0.25">
      <c r="A2" s="52"/>
    </row>
    <row r="3" spans="1:27" customFormat="1" ht="13.5" thickBot="1" x14ac:dyDescent="0.25">
      <c r="A3" s="46"/>
      <c r="I3" s="53">
        <v>2014</v>
      </c>
      <c r="J3" s="54"/>
      <c r="K3" s="54"/>
      <c r="L3" s="54"/>
      <c r="M3" s="54"/>
      <c r="N3" s="55"/>
      <c r="O3" s="53">
        <v>2013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7" t="s">
        <v>0</v>
      </c>
      <c r="B4" s="28" t="s">
        <v>1</v>
      </c>
      <c r="C4" s="28" t="s">
        <v>10</v>
      </c>
      <c r="D4" s="28" t="s">
        <v>2</v>
      </c>
      <c r="E4" s="28" t="s">
        <v>3</v>
      </c>
      <c r="F4" s="28" t="s">
        <v>4</v>
      </c>
      <c r="G4" s="28" t="s">
        <v>5</v>
      </c>
      <c r="H4" s="29" t="s">
        <v>6</v>
      </c>
      <c r="I4" s="47" t="s">
        <v>11</v>
      </c>
      <c r="J4" s="28" t="s">
        <v>7</v>
      </c>
      <c r="K4" s="28" t="s">
        <v>32</v>
      </c>
      <c r="L4" s="28" t="s">
        <v>12</v>
      </c>
      <c r="M4" s="28" t="s">
        <v>8</v>
      </c>
      <c r="N4" s="48" t="s">
        <v>33</v>
      </c>
      <c r="O4" s="47" t="s">
        <v>13</v>
      </c>
      <c r="P4" s="28" t="s">
        <v>14</v>
      </c>
      <c r="Q4" s="28" t="s">
        <v>32</v>
      </c>
      <c r="R4" s="28" t="s">
        <v>15</v>
      </c>
      <c r="S4" s="28" t="s">
        <v>16</v>
      </c>
      <c r="T4" s="48" t="s">
        <v>34</v>
      </c>
      <c r="U4" s="49" t="s">
        <v>35</v>
      </c>
      <c r="V4" s="48" t="s">
        <v>36</v>
      </c>
    </row>
    <row r="5" spans="1:27" x14ac:dyDescent="0.2">
      <c r="A5" s="30"/>
      <c r="B5" s="8"/>
      <c r="C5" s="8"/>
      <c r="D5" s="8"/>
      <c r="E5" s="8"/>
      <c r="F5" s="8"/>
      <c r="G5" s="8"/>
      <c r="H5" s="13"/>
      <c r="I5" s="16"/>
      <c r="J5" s="8"/>
      <c r="K5" s="9"/>
      <c r="L5" s="8"/>
      <c r="M5" s="8"/>
      <c r="N5" s="17"/>
      <c r="O5" s="16"/>
      <c r="P5" s="8"/>
      <c r="Q5" s="9"/>
      <c r="R5" s="8"/>
      <c r="S5" s="8"/>
      <c r="T5" s="17"/>
      <c r="U5" s="14"/>
      <c r="V5" s="31"/>
    </row>
    <row r="6" spans="1:27" ht="15" x14ac:dyDescent="0.2">
      <c r="A6" s="38" t="s">
        <v>9</v>
      </c>
      <c r="B6" s="39" t="s">
        <v>31</v>
      </c>
      <c r="C6" s="39" t="s">
        <v>20</v>
      </c>
      <c r="D6" s="39" t="s">
        <v>21</v>
      </c>
      <c r="E6" s="39" t="s">
        <v>27</v>
      </c>
      <c r="F6" s="39" t="s">
        <v>28</v>
      </c>
      <c r="G6" s="39" t="s">
        <v>29</v>
      </c>
      <c r="H6" s="42" t="s">
        <v>30</v>
      </c>
      <c r="I6" s="43">
        <v>1696.699744</v>
      </c>
      <c r="J6" s="40">
        <v>0</v>
      </c>
      <c r="K6" s="41">
        <v>1696.699744</v>
      </c>
      <c r="L6" s="40">
        <v>5086.0529610000003</v>
      </c>
      <c r="M6" s="40">
        <v>0</v>
      </c>
      <c r="N6" s="44">
        <v>5086.0529610000003</v>
      </c>
      <c r="O6" s="43">
        <v>1765.7560759999999</v>
      </c>
      <c r="P6" s="40">
        <v>0</v>
      </c>
      <c r="Q6" s="41">
        <v>1765.7560759999999</v>
      </c>
      <c r="R6" s="40">
        <v>4868.5412029999998</v>
      </c>
      <c r="S6" s="40">
        <v>0</v>
      </c>
      <c r="T6" s="44">
        <v>4868.5412029999998</v>
      </c>
      <c r="U6" s="50">
        <f>+((K6/Q6)-1)*100</f>
        <v>-3.9108647529864093</v>
      </c>
      <c r="V6" s="32">
        <f>+((N6/T6)-1)*100</f>
        <v>4.4676988225131886</v>
      </c>
      <c r="W6" s="2"/>
      <c r="X6" s="2"/>
      <c r="Y6" s="2"/>
      <c r="Z6" s="2"/>
    </row>
    <row r="7" spans="1:27" ht="15" x14ac:dyDescent="0.2">
      <c r="A7" s="38" t="s">
        <v>9</v>
      </c>
      <c r="B7" s="39" t="s">
        <v>26</v>
      </c>
      <c r="C7" s="39" t="s">
        <v>20</v>
      </c>
      <c r="D7" s="39" t="s">
        <v>21</v>
      </c>
      <c r="E7" s="39" t="s">
        <v>27</v>
      </c>
      <c r="F7" s="39" t="s">
        <v>28</v>
      </c>
      <c r="G7" s="39" t="s">
        <v>29</v>
      </c>
      <c r="H7" s="42" t="s">
        <v>30</v>
      </c>
      <c r="I7" s="43">
        <v>248.188559</v>
      </c>
      <c r="J7" s="40">
        <v>0</v>
      </c>
      <c r="K7" s="41">
        <v>248.188559</v>
      </c>
      <c r="L7" s="40">
        <v>688.34284300000002</v>
      </c>
      <c r="M7" s="40">
        <v>0</v>
      </c>
      <c r="N7" s="44">
        <v>688.34284300000002</v>
      </c>
      <c r="O7" s="43">
        <v>235.003536</v>
      </c>
      <c r="P7" s="40">
        <v>0</v>
      </c>
      <c r="Q7" s="41">
        <v>235.003536</v>
      </c>
      <c r="R7" s="40">
        <v>651.475144</v>
      </c>
      <c r="S7" s="40">
        <v>0</v>
      </c>
      <c r="T7" s="44">
        <v>651.475144</v>
      </c>
      <c r="U7" s="50">
        <f>+((K7/Q7)-1)*100</f>
        <v>5.6105636640293</v>
      </c>
      <c r="V7" s="32">
        <f>+((N7/T7)-1)*100</f>
        <v>5.6591106106728128</v>
      </c>
      <c r="W7" s="2"/>
      <c r="X7" s="2"/>
      <c r="Y7" s="2"/>
      <c r="Z7" s="2"/>
    </row>
    <row r="8" spans="1:27" ht="15.75" x14ac:dyDescent="0.2">
      <c r="A8" s="33"/>
      <c r="B8" s="8"/>
      <c r="C8" s="8"/>
      <c r="D8" s="8"/>
      <c r="E8" s="8"/>
      <c r="F8" s="8"/>
      <c r="G8" s="8"/>
      <c r="H8" s="13"/>
      <c r="I8" s="18"/>
      <c r="J8" s="10"/>
      <c r="K8" s="11"/>
      <c r="L8" s="10"/>
      <c r="M8" s="10"/>
      <c r="N8" s="19"/>
      <c r="O8" s="18"/>
      <c r="P8" s="10"/>
      <c r="Q8" s="11"/>
      <c r="R8" s="10"/>
      <c r="S8" s="10"/>
      <c r="T8" s="19"/>
      <c r="U8" s="26"/>
      <c r="V8" s="34"/>
      <c r="W8" s="2"/>
      <c r="X8" s="2"/>
      <c r="Y8" s="2"/>
      <c r="Z8" s="2"/>
    </row>
    <row r="9" spans="1:27" s="6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0">
        <f t="shared" ref="I9:T9" si="0">SUM(I6:I7)</f>
        <v>1944.888303</v>
      </c>
      <c r="J9" s="12">
        <f t="shared" si="0"/>
        <v>0</v>
      </c>
      <c r="K9" s="12">
        <f t="shared" si="0"/>
        <v>1944.888303</v>
      </c>
      <c r="L9" s="12">
        <f t="shared" si="0"/>
        <v>5774.3958040000007</v>
      </c>
      <c r="M9" s="12">
        <f t="shared" si="0"/>
        <v>0</v>
      </c>
      <c r="N9" s="21">
        <f t="shared" si="0"/>
        <v>5774.3958040000007</v>
      </c>
      <c r="O9" s="20">
        <f t="shared" si="0"/>
        <v>2000.7596119999998</v>
      </c>
      <c r="P9" s="12">
        <f t="shared" si="0"/>
        <v>0</v>
      </c>
      <c r="Q9" s="12">
        <f t="shared" si="0"/>
        <v>2000.7596119999998</v>
      </c>
      <c r="R9" s="12">
        <f t="shared" si="0"/>
        <v>5520.0163469999998</v>
      </c>
      <c r="S9" s="12">
        <f t="shared" si="0"/>
        <v>0</v>
      </c>
      <c r="T9" s="21">
        <f t="shared" si="0"/>
        <v>5520.0163469999998</v>
      </c>
      <c r="U9" s="27">
        <f>+((K9/Q9)-1)*100</f>
        <v>-2.7925048399067731</v>
      </c>
      <c r="V9" s="35">
        <f>+((N9/T9)-1)*100</f>
        <v>4.608309849267922</v>
      </c>
      <c r="W9" s="7"/>
    </row>
    <row r="10" spans="1:27" ht="15.75" x14ac:dyDescent="0.2">
      <c r="A10" s="33"/>
      <c r="B10" s="8"/>
      <c r="C10" s="8"/>
      <c r="D10" s="8"/>
      <c r="E10" s="8"/>
      <c r="F10" s="8"/>
      <c r="G10" s="8"/>
      <c r="H10" s="13"/>
      <c r="I10" s="18"/>
      <c r="J10" s="10"/>
      <c r="K10" s="11"/>
      <c r="L10" s="10"/>
      <c r="M10" s="10"/>
      <c r="N10" s="19"/>
      <c r="O10" s="18"/>
      <c r="P10" s="10"/>
      <c r="Q10" s="11"/>
      <c r="R10" s="10"/>
      <c r="S10" s="10"/>
      <c r="T10" s="19"/>
      <c r="U10" s="26"/>
      <c r="V10" s="34"/>
      <c r="W10" s="2"/>
      <c r="X10" s="2"/>
      <c r="Y10" s="2"/>
      <c r="Z10" s="2"/>
    </row>
    <row r="11" spans="1:27" ht="15" x14ac:dyDescent="0.2">
      <c r="A11" s="38" t="s">
        <v>19</v>
      </c>
      <c r="B11" s="39"/>
      <c r="C11" s="39" t="s">
        <v>20</v>
      </c>
      <c r="D11" s="39" t="s">
        <v>21</v>
      </c>
      <c r="E11" s="39" t="s">
        <v>22</v>
      </c>
      <c r="F11" s="39" t="s">
        <v>23</v>
      </c>
      <c r="G11" s="39" t="s">
        <v>24</v>
      </c>
      <c r="H11" s="42" t="s">
        <v>25</v>
      </c>
      <c r="I11" s="43">
        <v>2400.2792599999998</v>
      </c>
      <c r="J11" s="40">
        <v>0</v>
      </c>
      <c r="K11" s="41">
        <v>2400.2792599999998</v>
      </c>
      <c r="L11" s="40">
        <v>6993.9812599999996</v>
      </c>
      <c r="M11" s="40">
        <v>0</v>
      </c>
      <c r="N11" s="44">
        <v>6993.9812599999996</v>
      </c>
      <c r="O11" s="43">
        <v>2020.2715679999999</v>
      </c>
      <c r="P11" s="40">
        <v>0</v>
      </c>
      <c r="Q11" s="41">
        <v>2020.2715679999999</v>
      </c>
      <c r="R11" s="40">
        <v>5784.7651679999999</v>
      </c>
      <c r="S11" s="40">
        <v>0</v>
      </c>
      <c r="T11" s="44">
        <v>5784.7651679999999</v>
      </c>
      <c r="U11" s="50">
        <f>+((K11/Q11)-1)*100</f>
        <v>18.809733207115052</v>
      </c>
      <c r="V11" s="32">
        <f>+((N11/T11)-1)*100</f>
        <v>20.903460328676893</v>
      </c>
      <c r="W11" s="2"/>
      <c r="X11" s="2"/>
      <c r="Y11" s="2"/>
      <c r="Z11" s="2"/>
    </row>
    <row r="12" spans="1:27" ht="15.75" x14ac:dyDescent="0.2">
      <c r="A12" s="36"/>
      <c r="B12" s="8"/>
      <c r="C12" s="8"/>
      <c r="D12" s="8"/>
      <c r="E12" s="8"/>
      <c r="F12" s="8"/>
      <c r="G12" s="8"/>
      <c r="H12" s="13"/>
      <c r="I12" s="22"/>
      <c r="J12" s="10"/>
      <c r="K12" s="11"/>
      <c r="L12" s="10"/>
      <c r="M12" s="10"/>
      <c r="N12" s="19"/>
      <c r="O12" s="18"/>
      <c r="P12" s="10"/>
      <c r="Q12" s="11"/>
      <c r="R12" s="10"/>
      <c r="S12" s="10"/>
      <c r="T12" s="19"/>
      <c r="U12" s="15"/>
      <c r="V12" s="34"/>
      <c r="W12" s="2"/>
      <c r="X12" s="2"/>
      <c r="Y12" s="2"/>
      <c r="Z12" s="2"/>
      <c r="AA12" s="2"/>
    </row>
    <row r="13" spans="1:27" s="6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3">
        <f t="shared" ref="I13:T13" si="1">SUM(I11)</f>
        <v>2400.2792599999998</v>
      </c>
      <c r="J13" s="24">
        <f t="shared" si="1"/>
        <v>0</v>
      </c>
      <c r="K13" s="24">
        <f t="shared" si="1"/>
        <v>2400.2792599999998</v>
      </c>
      <c r="L13" s="24">
        <f t="shared" si="1"/>
        <v>6993.9812599999996</v>
      </c>
      <c r="M13" s="24">
        <f t="shared" si="1"/>
        <v>0</v>
      </c>
      <c r="N13" s="25">
        <f t="shared" si="1"/>
        <v>6993.9812599999996</v>
      </c>
      <c r="O13" s="23">
        <f t="shared" si="1"/>
        <v>2020.2715679999999</v>
      </c>
      <c r="P13" s="24">
        <f t="shared" si="1"/>
        <v>0</v>
      </c>
      <c r="Q13" s="24">
        <f t="shared" si="1"/>
        <v>2020.2715679999999</v>
      </c>
      <c r="R13" s="24">
        <f t="shared" si="1"/>
        <v>5784.7651679999999</v>
      </c>
      <c r="S13" s="24">
        <f t="shared" si="1"/>
        <v>0</v>
      </c>
      <c r="T13" s="25">
        <f t="shared" si="1"/>
        <v>5784.7651679999999</v>
      </c>
      <c r="U13" s="51">
        <f>+((K13/Q13)-1)*100</f>
        <v>18.809733207115052</v>
      </c>
      <c r="V13" s="37">
        <f>+((N13/T13)-1)*100</f>
        <v>20.903460328676893</v>
      </c>
    </row>
    <row r="14" spans="1:27" customFormat="1" x14ac:dyDescent="0.2"/>
    <row r="15" spans="1:27" customFormat="1" x14ac:dyDescent="0.2">
      <c r="A15" s="5" t="s">
        <v>37</v>
      </c>
    </row>
    <row r="16" spans="1:27" customFormat="1" x14ac:dyDescent="0.2">
      <c r="A16" s="5" t="s">
        <v>17</v>
      </c>
    </row>
    <row r="17" spans="1:1" customFormat="1" x14ac:dyDescent="0.2">
      <c r="A17" s="62" t="s">
        <v>39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7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Lucho</cp:lastModifiedBy>
  <cp:lastPrinted>2008-12-17T21:52:52Z</cp:lastPrinted>
  <dcterms:created xsi:type="dcterms:W3CDTF">2007-03-24T16:52:20Z</dcterms:created>
  <dcterms:modified xsi:type="dcterms:W3CDTF">2014-05-04T13:52:00Z</dcterms:modified>
</cp:coreProperties>
</file>