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-MENSUAL-MARZO-2014\AJUSTE-MARZO-2014\"/>
    </mc:Choice>
  </mc:AlternateContent>
  <bookViews>
    <workbookView xWindow="120" yWindow="30" windowWidth="12120" windowHeight="8580"/>
  </bookViews>
  <sheets>
    <sheet name="InformacionGeneral 4 " sheetId="1" r:id="rId1"/>
  </sheets>
  <calcPr calcId="152511"/>
</workbook>
</file>

<file path=xl/calcChain.xml><?xml version="1.0" encoding="utf-8"?>
<calcChain xmlns="http://schemas.openxmlformats.org/spreadsheetml/2006/main">
  <c r="U94" i="1" l="1"/>
  <c r="V93" i="1"/>
  <c r="U93" i="1"/>
  <c r="V92" i="1"/>
  <c r="U92" i="1"/>
  <c r="V91" i="1"/>
  <c r="U91" i="1"/>
  <c r="V90" i="1"/>
  <c r="U90" i="1"/>
  <c r="V85" i="1"/>
  <c r="U85" i="1"/>
  <c r="V83" i="1"/>
  <c r="U83" i="1"/>
  <c r="V82" i="1"/>
  <c r="U82" i="1"/>
  <c r="V80" i="1"/>
  <c r="U80" i="1"/>
  <c r="V78" i="1"/>
  <c r="V76" i="1"/>
  <c r="U76" i="1"/>
  <c r="V75" i="1"/>
  <c r="U75" i="1"/>
  <c r="V74" i="1"/>
  <c r="U74" i="1"/>
  <c r="V73" i="1"/>
  <c r="U73" i="1"/>
  <c r="V71" i="1"/>
  <c r="U71" i="1"/>
  <c r="V68" i="1"/>
  <c r="U68" i="1"/>
  <c r="V67" i="1"/>
  <c r="U67" i="1"/>
  <c r="V66" i="1"/>
  <c r="V64" i="1"/>
  <c r="V63" i="1"/>
  <c r="U63" i="1"/>
  <c r="V60" i="1"/>
  <c r="U60" i="1"/>
  <c r="V55" i="1"/>
  <c r="U55" i="1"/>
  <c r="V54" i="1"/>
  <c r="V51" i="1"/>
  <c r="V49" i="1"/>
  <c r="V47" i="1"/>
  <c r="U47" i="1"/>
  <c r="V43" i="1"/>
  <c r="U43" i="1"/>
  <c r="V41" i="1"/>
  <c r="U41" i="1"/>
  <c r="V40" i="1"/>
  <c r="U40" i="1"/>
  <c r="V39" i="1"/>
  <c r="U39" i="1"/>
  <c r="V38" i="1"/>
  <c r="U38" i="1"/>
  <c r="V37" i="1"/>
  <c r="U37" i="1"/>
  <c r="V34" i="1"/>
  <c r="U34" i="1"/>
  <c r="V32" i="1"/>
  <c r="U32" i="1"/>
  <c r="V31" i="1"/>
  <c r="U31" i="1"/>
  <c r="V30" i="1"/>
  <c r="U30" i="1"/>
  <c r="V29" i="1"/>
  <c r="U29" i="1"/>
  <c r="V28" i="1"/>
  <c r="U28" i="1"/>
  <c r="V24" i="1"/>
  <c r="U24" i="1"/>
  <c r="V23" i="1"/>
  <c r="U23" i="1"/>
  <c r="V22" i="1"/>
  <c r="U22" i="1"/>
  <c r="V21" i="1"/>
  <c r="U21" i="1"/>
  <c r="V20" i="1"/>
  <c r="U20" i="1"/>
  <c r="V18" i="1"/>
  <c r="U18" i="1"/>
  <c r="V17" i="1"/>
  <c r="U17" i="1"/>
  <c r="V16" i="1"/>
  <c r="U16" i="1"/>
  <c r="V15" i="1"/>
  <c r="U15" i="1"/>
  <c r="V14" i="1"/>
  <c r="U14" i="1"/>
  <c r="V11" i="1"/>
  <c r="U11" i="1"/>
  <c r="V10" i="1" l="1"/>
  <c r="U10" i="1"/>
  <c r="V7" i="1"/>
  <c r="U7" i="1"/>
  <c r="V6" i="1"/>
  <c r="U8" i="1"/>
  <c r="V102" i="1" l="1"/>
  <c r="U102" i="1"/>
  <c r="V8" i="1" l="1"/>
  <c r="U98" i="1" l="1"/>
  <c r="V104" i="1" l="1"/>
  <c r="T96" i="1" l="1"/>
  <c r="S96" i="1"/>
  <c r="R96" i="1"/>
  <c r="Q96" i="1"/>
  <c r="P96" i="1"/>
  <c r="O96" i="1"/>
  <c r="N96" i="1"/>
  <c r="M96" i="1"/>
  <c r="L96" i="1"/>
  <c r="K96" i="1"/>
  <c r="J96" i="1"/>
  <c r="I96" i="1"/>
  <c r="V98" i="1" l="1"/>
  <c r="V103" i="1" l="1"/>
  <c r="U103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K100" i="1"/>
  <c r="Q100" i="1"/>
  <c r="T100" i="1"/>
  <c r="S100" i="1"/>
  <c r="R100" i="1"/>
  <c r="P100" i="1"/>
  <c r="O100" i="1"/>
  <c r="N100" i="1"/>
  <c r="M100" i="1"/>
  <c r="L100" i="1"/>
  <c r="J100" i="1"/>
  <c r="I100" i="1"/>
  <c r="V106" i="1" l="1"/>
  <c r="U106" i="1"/>
  <c r="U100" i="1"/>
  <c r="V100" i="1"/>
  <c r="U96" i="1"/>
  <c r="V96" i="1"/>
</calcChain>
</file>

<file path=xl/sharedStrings.xml><?xml version="1.0" encoding="utf-8"?>
<sst xmlns="http://schemas.openxmlformats.org/spreadsheetml/2006/main" count="850" uniqueCount="275">
  <si>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</si>
  <si>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</si>
  <si>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</si>
  <si>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</si>
  <si>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</si>
  <si>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</si>
  <si>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</si>
  <si>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</si>
  <si>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</si>
  <si>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</si>
  <si>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</si>
  <si>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</si>
  <si>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</si>
  <si>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</si>
  <si>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</si>
  <si>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</si>
  <si>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</si>
  <si>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</si>
  <si>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</si>
  <si>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</si>
  <si>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LIMA</t>
  </si>
  <si>
    <t>MOQUEGUA</t>
  </si>
  <si>
    <t>REFINERÍA</t>
  </si>
  <si>
    <t>ILO</t>
  </si>
  <si>
    <t>PACOCHA</t>
  </si>
  <si>
    <t>VOTORANTIM METAIS - CAJAMARQUILLA S.A.</t>
  </si>
  <si>
    <t>LURIGANCHO</t>
  </si>
  <si>
    <t>LA FUNDICION</t>
  </si>
  <si>
    <t>REFINERIA DE ZINC CAJAMARQUILLA</t>
  </si>
  <si>
    <t>---</t>
  </si>
  <si>
    <t>REF.DE COBRE - ILO</t>
  </si>
  <si>
    <t>SOUTHERN PERU COPPER CORPORATION SUCURSAL DEL PERU</t>
  </si>
  <si>
    <t>RÉGIMEN GENERAL</t>
  </si>
  <si>
    <t>JUNIN</t>
  </si>
  <si>
    <t>YAULI</t>
  </si>
  <si>
    <t>C.M.LA OROYA-REFINACION 1 Y 2</t>
  </si>
  <si>
    <t>LA OROYA</t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</si>
  <si>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</si>
  <si>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</si>
  <si>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</si>
  <si>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</si>
  <si>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</si>
  <si>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</si>
  <si>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</si>
  <si>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</si>
  <si>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</si>
  <si>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</si>
  <si>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</si>
  <si>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</si>
  <si>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</si>
  <si>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JULCANI</t>
  </si>
  <si>
    <t>HUANCAVELICA</t>
  </si>
  <si>
    <t>ANGARAES</t>
  </si>
  <si>
    <t>CCOCHACCASA</t>
  </si>
  <si>
    <t>CARAVELI</t>
  </si>
  <si>
    <t>AREQUIPA</t>
  </si>
  <si>
    <t>LIXIViACIÓN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</si>
  <si>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</si>
  <si>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</si>
  <si>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</si>
  <si>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</si>
  <si>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</si>
  <si>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</si>
  <si>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CUSCO</t>
  </si>
  <si>
    <t>ESPINAR</t>
  </si>
  <si>
    <t>PLTA. INDUSTRIAL DE OXIDOS</t>
  </si>
  <si>
    <t>GRAVIMETRÍA</t>
  </si>
  <si>
    <t>TINTAYA</t>
  </si>
  <si>
    <t>COMPAÑIA MINERA ARGENTUM S.A.</t>
  </si>
  <si>
    <t>MOROCOCHA</t>
  </si>
  <si>
    <t>ANTICONA</t>
  </si>
  <si>
    <t>MANUELITA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</si>
  <si>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</si>
  <si>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</si>
  <si>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</si>
  <si>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</si>
  <si>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</si>
  <si>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</si>
  <si>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COMPAÑIA MINERA CAUDALOSA S.A.</t>
  </si>
  <si>
    <t>HUACHOCOLPA UNO</t>
  </si>
  <si>
    <t>HUACHOCOLPA</t>
  </si>
  <si>
    <t>COMPAÑIA MINERA CONDESTABLE S.A.</t>
  </si>
  <si>
    <t>ACUMULACION CONDESTABLE</t>
  </si>
  <si>
    <t>CAÑETE</t>
  </si>
  <si>
    <t>COAYLLO</t>
  </si>
  <si>
    <t>COMPAÑIA MINERA MILPO S.A.A.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</si>
  <si>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</si>
  <si>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</si>
  <si>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</si>
  <si>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</si>
  <si>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</si>
  <si>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</si>
  <si>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</si>
  <si>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</si>
  <si>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</si>
  <si>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</si>
  <si>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HUARON</t>
  </si>
  <si>
    <t>HUAYLLAY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</si>
  <si>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</si>
  <si>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</si>
  <si>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</si>
  <si>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</si>
  <si>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</si>
  <si>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</si>
  <si>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</si>
  <si>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</si>
  <si>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</si>
  <si>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</si>
  <si>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</si>
  <si>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</si>
  <si>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</si>
  <si>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</si>
  <si>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</si>
  <si>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</si>
  <si>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</si>
  <si>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BERLIN</t>
  </si>
  <si>
    <t>PACLLON</t>
  </si>
  <si>
    <t>EL RECUERDO</t>
  </si>
  <si>
    <t>CONSORCIO DE INGENIEROS EJECUTORES MINEROS S.A.</t>
  </si>
  <si>
    <t>TACAZA</t>
  </si>
  <si>
    <t>PUNO</t>
  </si>
  <si>
    <t>LAMPA</t>
  </si>
  <si>
    <t>SANTA LUCIA</t>
  </si>
  <si>
    <t>CORPORACION MINERA LIBRA S.A.C.</t>
  </si>
  <si>
    <t>MINAS LIBRA IV</t>
  </si>
  <si>
    <t>NAZCA</t>
  </si>
  <si>
    <t>MARCONA</t>
  </si>
  <si>
    <t>DOE RUN PERU S.R.L.</t>
  </si>
  <si>
    <t>COBRIZA 1126</t>
  </si>
  <si>
    <t>CHURCAMPA</t>
  </si>
  <si>
    <t>SAN PEDRO DE CORIS</t>
  </si>
  <si>
    <t>EL PACIFICO DORADO S.A.C.</t>
  </si>
  <si>
    <t>MIRIAM PILAR UNO</t>
  </si>
  <si>
    <t>SANTA</t>
  </si>
  <si>
    <t>CACERES DEL PERU</t>
  </si>
  <si>
    <t>SIMON BOLIVAR</t>
  </si>
  <si>
    <t>EMPRESA ADMINISTRADORA CHUNGAR S.A.C.</t>
  </si>
  <si>
    <t>ANIMON</t>
  </si>
  <si>
    <t>BELLA UNION</t>
  </si>
  <si>
    <t>EMPRESA MINERA LOS QUENUALES S.A.</t>
  </si>
  <si>
    <t>ACUMULACION ISCAYCRUZ</t>
  </si>
  <si>
    <t>OYON</t>
  </si>
  <si>
    <t>CASAPALCA-6</t>
  </si>
  <si>
    <t>HUAROCHIRI</t>
  </si>
  <si>
    <t>CHICLA</t>
  </si>
  <si>
    <t>CASAPALCA-8</t>
  </si>
  <si>
    <t>EMPRESA MINERA MINAS ICAS S.A.C.</t>
  </si>
  <si>
    <t>MINAS ICAS II</t>
  </si>
  <si>
    <t>SANTIAGO</t>
  </si>
  <si>
    <t>GOLD FIELDS LA CIMA S.A.</t>
  </si>
  <si>
    <t>CAROLINA Nº1</t>
  </si>
  <si>
    <t>ICM PACHAPAQUI S.A.C.</t>
  </si>
  <si>
    <t>ICM</t>
  </si>
  <si>
    <t>AQUIA</t>
  </si>
  <si>
    <t>MINAS ARIRAHUA S.A.</t>
  </si>
  <si>
    <t>BARRENO</t>
  </si>
  <si>
    <t>CONDESUYOS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</si>
  <si>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</si>
  <si>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</si>
  <si>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</si>
  <si>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</si>
  <si>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</si>
  <si>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</si>
  <si>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</si>
  <si>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CUPRIFERA G.J. PICKMANN E.I.R.L.</t>
  </si>
  <si>
    <t>NANCY</t>
  </si>
  <si>
    <t>MINERA DON ELISEO S.A.C.</t>
  </si>
  <si>
    <t>DIVISION EMBRUJO</t>
  </si>
  <si>
    <t>CERRO AZUL</t>
  </si>
  <si>
    <t>MINERA ENPROYEC SAC</t>
  </si>
  <si>
    <t>SAMSARA</t>
  </si>
  <si>
    <t>PISCO</t>
  </si>
  <si>
    <t>HUMAY</t>
  </si>
  <si>
    <t>MINERA FERCAR E.I.R.L.</t>
  </si>
  <si>
    <t>RAQUEL</t>
  </si>
  <si>
    <t>YAUCA DEL ROSARIO</t>
  </si>
  <si>
    <t>MINERA HUINAC S.A.C.</t>
  </si>
  <si>
    <t>ADMIRADA-ATILA</t>
  </si>
  <si>
    <t>MINERA PAMPA DE COBRE S.A.</t>
  </si>
  <si>
    <t>MINAS DE COBRE CHAPI</t>
  </si>
  <si>
    <t>GENERAL SANCHEZ CERRO</t>
  </si>
  <si>
    <t>LA CAPILLA</t>
  </si>
  <si>
    <t>MINERA SHUNTUR S.A.C.</t>
  </si>
  <si>
    <t>HUARAZ</t>
  </si>
  <si>
    <t>PIRA</t>
  </si>
  <si>
    <t>SHUNTUR</t>
  </si>
  <si>
    <t>MINERA TITAN DEL PERU S.R.L.</t>
  </si>
  <si>
    <t>ESPERANZA DE CARAVELI</t>
  </si>
  <si>
    <t>ATICO</t>
  </si>
  <si>
    <t>MINERIA Y EXPORTACIONES S.A.C.</t>
  </si>
  <si>
    <t>EL INKA</t>
  </si>
  <si>
    <t>VISTA ALEGRE</t>
  </si>
  <si>
    <t>NYRSTAR ANCASH S.A.</t>
  </si>
  <si>
    <t>CONTONGA</t>
  </si>
  <si>
    <t>HUACHIS</t>
  </si>
  <si>
    <t>NYRSTAR CORICANCHA S.A.</t>
  </si>
  <si>
    <t>MINA CORICANCHA</t>
  </si>
  <si>
    <t>SAN MATEO</t>
  </si>
  <si>
    <t>OCTAVIO BERTOLERO S.A.</t>
  </si>
  <si>
    <t>ANGELA VITTORIA</t>
  </si>
  <si>
    <t>PAN AMERICAN SILVER HUARON S.A.</t>
  </si>
  <si>
    <t>POROMA S.A.C.</t>
  </si>
  <si>
    <t>CHALCO I</t>
  </si>
  <si>
    <t>PROCESADORA SANTA ANA S.A.C.</t>
  </si>
  <si>
    <t>ZORRO I 2008</t>
  </si>
  <si>
    <t>S.M.R.L. GOTAS DE ORO</t>
  </si>
  <si>
    <t>EL SOL NACIENTE TERCERO</t>
  </si>
  <si>
    <t>S.M.R.L. MAGISTRAL DE HUARAZ S.A.C.</t>
  </si>
  <si>
    <t>S.M.R.L. VIRGEN DE LA MERCED</t>
  </si>
  <si>
    <t>VIRGEN DE LA MERCED</t>
  </si>
  <si>
    <t>OCROS</t>
  </si>
  <si>
    <t>SANTIAGO DE CHILCAS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</si>
  <si>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</si>
  <si>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</si>
  <si>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</si>
  <si>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</si>
  <si>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</si>
  <si>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</si>
  <si>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</si>
  <si>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SOCIEDAD MINERA EL BROCAL S.A.A.</t>
  </si>
  <si>
    <t>COLQUIJIRCA N°1</t>
  </si>
  <si>
    <t>COLQUIJIRCA Nº 2</t>
  </si>
  <si>
    <t>TINYAHUARCO</t>
  </si>
  <si>
    <t>CUAJONE 1</t>
  </si>
  <si>
    <t>MARISCAL NIETO</t>
  </si>
  <si>
    <t>TORATA</t>
  </si>
  <si>
    <t>TOTORAL</t>
  </si>
  <si>
    <t>TACNA</t>
  </si>
  <si>
    <t>JORGE BASADRE</t>
  </si>
  <si>
    <t>ILABAYA</t>
  </si>
  <si>
    <t>TOQUEPALA 1</t>
  </si>
  <si>
    <t>SIMARRONA</t>
  </si>
  <si>
    <t>COCOTEA</t>
  </si>
  <si>
    <t>TREVALI PERU S.A.C.</t>
  </si>
  <si>
    <t>UNIDAD SANTANDER</t>
  </si>
  <si>
    <t>SANTA CRUZ DE ANDAMARCA</t>
  </si>
  <si>
    <t>VOLCAN COMPAÑÍA MINERA S.A.A.</t>
  </si>
  <si>
    <t>ANDAYCHAGUA</t>
  </si>
  <si>
    <t>HUAY-HUAY</t>
  </si>
  <si>
    <t>TICLIO</t>
  </si>
  <si>
    <t>CARAHUACRA</t>
  </si>
  <si>
    <t>COLOMBIA Y SOCAVON SANTA ROSA</t>
  </si>
  <si>
    <t>MEJIA</t>
  </si>
  <si>
    <t>ACUMULACION CUAJONE</t>
  </si>
  <si>
    <t>MINERA CHINALCO PERÚ S.A.</t>
  </si>
  <si>
    <t>TOROMOCHO</t>
  </si>
  <si>
    <t>PRODUCCIÓN MINERA METÁLICA DE COBRE (TMF) - 2014/2013</t>
  </si>
  <si>
    <t>ESPA GARCES ALVEAR FERNANDO SALCEDO</t>
  </si>
  <si>
    <t>ILUMINADA</t>
  </si>
  <si>
    <t>SAN JOSE DE LOS MOLINOS</t>
  </si>
  <si>
    <t>MINERA SANTA ENMA S.A.C.</t>
  </si>
  <si>
    <t>CINCO CRUCES</t>
  </si>
  <si>
    <t>EL CARMEN</t>
  </si>
  <si>
    <t>TOTAL - MARZO</t>
  </si>
  <si>
    <t>TOTAL ACUMULADO ENERO - MARZO</t>
  </si>
  <si>
    <t>TOTAL COMPARADO ACUMULADO - ENERO - MARZO</t>
  </si>
  <si>
    <t>Var. % 2014/2013 - MARZO</t>
  </si>
  <si>
    <t>Var. % 2014/2013 - ENERO - MARZO</t>
  </si>
  <si>
    <t>Ajuste ene-mar-2013-2014</t>
  </si>
  <si>
    <t>COMPAÑIA MINERA ANCASH S.A.C.</t>
  </si>
  <si>
    <t>CARMELITA</t>
  </si>
  <si>
    <t>RECUAY</t>
  </si>
  <si>
    <t>CATAC</t>
  </si>
  <si>
    <t>EMPRESA ADMINISTRADORA CERRO S.A.C.</t>
  </si>
  <si>
    <t>CERRO DE PASCO</t>
  </si>
  <si>
    <t>MINERA AURIFERA HH PICKMANN E.I.R.L.</t>
  </si>
  <si>
    <t>JESUS</t>
  </si>
  <si>
    <t>SAGITARIO E.S.L. Nº 2</t>
  </si>
  <si>
    <t>BELEN</t>
  </si>
  <si>
    <t>CHALA</t>
  </si>
  <si>
    <t>S.M.R.L. LIBERTADORES 2003</t>
  </si>
  <si>
    <t>LIBERTADORES 2003</t>
  </si>
  <si>
    <t>HUAYTARA</t>
  </si>
  <si>
    <t>SAN FRANCISCO DE SANGAYAICO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</si>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</sst>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2" fillId="0" borderId="0" xfId="0" applyFont="1" applyAlignment="1"/>
    <xf numFmtId="0" fontId="3" fillId="0" borderId="0" xfId="0" applyFont="1" applyBorder="1"/>
    <xf numFmtId="0" fontId="3" fillId="0" borderId="0" xfId="0" applyFont="1"/>
    <xf numFmtId="0" fontId="3" fillId="0" borderId="0" xfId="0" applyFont="1" applyAlignment="1"/>
    <xf numFmtId="3" fontId="5" fillId="0" borderId="0" xfId="0" applyNumberFormat="1" applyFont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wrapText="1"/>
    </xf>
    <xf numFmtId="3" fontId="4" fillId="3" borderId="5" xfId="0" applyNumberFormat="1" applyFont="1" applyFill="1" applyBorder="1" applyAlignment="1">
      <alignment wrapText="1"/>
    </xf>
    <xf numFmtId="3" fontId="4" fillId="3" borderId="6" xfId="0" applyNumberFormat="1" applyFont="1" applyFill="1" applyBorder="1" applyAlignment="1">
      <alignment wrapText="1"/>
    </xf>
    <xf numFmtId="3" fontId="4" fillId="3" borderId="7" xfId="0" applyNumberFormat="1" applyFont="1" applyFill="1" applyBorder="1" applyAlignment="1">
      <alignment wrapText="1"/>
    </xf>
    <xf numFmtId="3" fontId="4" fillId="3" borderId="8" xfId="0" applyNumberFormat="1" applyFont="1" applyFill="1" applyBorder="1" applyAlignment="1">
      <alignment wrapText="1"/>
    </xf>
    <xf numFmtId="4" fontId="2" fillId="0" borderId="3" xfId="0" applyNumberFormat="1" applyFont="1" applyBorder="1"/>
    <xf numFmtId="3" fontId="5" fillId="0" borderId="3" xfId="0" applyNumberFormat="1" applyFont="1" applyBorder="1" applyAlignment="1"/>
    <xf numFmtId="4" fontId="4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2" fillId="0" borderId="5" xfId="0" applyNumberFormat="1" applyFont="1" applyBorder="1"/>
    <xf numFmtId="3" fontId="5" fillId="0" borderId="5" xfId="0" applyNumberFormat="1" applyFont="1" applyBorder="1" applyAlignment="1"/>
    <xf numFmtId="4" fontId="4" fillId="3" borderId="5" xfId="0" applyNumberFormat="1" applyFont="1" applyFill="1" applyBorder="1"/>
    <xf numFmtId="4" fontId="4" fillId="3" borderId="11" xfId="0" applyNumberFormat="1" applyFont="1" applyFill="1" applyBorder="1"/>
    <xf numFmtId="4" fontId="4" fillId="3" borderId="8" xfId="0" applyNumberFormat="1" applyFont="1" applyFill="1" applyBorder="1"/>
    <xf numFmtId="4" fontId="2" fillId="0" borderId="3" xfId="0" quotePrefix="1" applyNumberFormat="1" applyFont="1" applyBorder="1" applyAlignment="1">
      <alignment horizontal="right"/>
    </xf>
    <xf numFmtId="4" fontId="2" fillId="0" borderId="5" xfId="0" quotePrefix="1" applyNumberFormat="1" applyFont="1" applyBorder="1" applyAlignment="1">
      <alignment horizontal="right"/>
    </xf>
    <xf numFmtId="0" fontId="0" fillId="0" borderId="1" xfId="0" applyBorder="1" applyAlignme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4" xfId="0" applyBorder="1" applyAlignment="1"/>
    <xf numFmtId="0" fontId="0" fillId="0" borderId="2" xfId="0" applyBorder="1" applyAlignment="1"/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8" fillId="0" borderId="0" xfId="0" applyFont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4" borderId="0" xfId="0" applyFill="1" applyAlignment="1"/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4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7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8.7109375" style="1" customWidth="1"/>
    <col min="2" max="2" width="14" style="1" bestFit="1" customWidth="1"/>
    <col min="3" max="3" width="32.7109375" style="1" bestFit="1" customWidth="1"/>
    <col min="4" max="4" width="73.5703125" style="1" bestFit="1" customWidth="1"/>
    <col min="5" max="5" width="35.5703125" style="1" bestFit="1" customWidth="1"/>
    <col min="6" max="6" width="16.5703125" style="1" customWidth="1"/>
    <col min="7" max="7" width="26.71093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515625" style="1" bestFit="1" customWidth="1"/>
    <col min="22" max="22" width="14.140625" style="1" customWidth="1"/>
    <col min="23" max="16384" width="11.42578125" style="1"/>
  </cols>
  <sheetData>
    <row r="1" spans="1:22" ht="18" x14ac:dyDescent="0.25">
      <c r="A1" s="46" t="s">
        <v>246</v>
      </c>
    </row>
    <row r="2" spans="1:22" ht="13.5" thickBot="1" x14ac:dyDescent="0.25">
      <c r="A2" s="52"/>
    </row>
    <row r="3" spans="1:22" customFormat="1" ht="13.5" thickBot="1" x14ac:dyDescent="0.25">
      <c r="A3" s="47"/>
      <c r="I3" s="56">
        <v>2014</v>
      </c>
      <c r="J3" s="57"/>
      <c r="K3" s="57"/>
      <c r="L3" s="57"/>
      <c r="M3" s="57"/>
      <c r="N3" s="58"/>
      <c r="O3" s="56">
        <v>2013</v>
      </c>
      <c r="P3" s="57"/>
      <c r="Q3" s="57"/>
      <c r="R3" s="57"/>
      <c r="S3" s="57"/>
      <c r="T3" s="58"/>
      <c r="U3" s="5"/>
      <c r="V3" s="5"/>
    </row>
    <row r="4" spans="1:22" customFormat="1" ht="73.5" customHeight="1" x14ac:dyDescent="0.2">
      <c r="A4" s="48" t="s">
        <v>0</v>
      </c>
      <c r="B4" s="29" t="s">
        <v>1</v>
      </c>
      <c r="C4" s="29" t="s">
        <v>11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  <c r="I4" s="48" t="s">
        <v>12</v>
      </c>
      <c r="J4" s="29" t="s">
        <v>7</v>
      </c>
      <c r="K4" s="29" t="s">
        <v>253</v>
      </c>
      <c r="L4" s="29" t="s">
        <v>13</v>
      </c>
      <c r="M4" s="29" t="s">
        <v>8</v>
      </c>
      <c r="N4" s="49" t="s">
        <v>254</v>
      </c>
      <c r="O4" s="48" t="s">
        <v>14</v>
      </c>
      <c r="P4" s="29" t="s">
        <v>15</v>
      </c>
      <c r="Q4" s="29" t="s">
        <v>253</v>
      </c>
      <c r="R4" s="29" t="s">
        <v>16</v>
      </c>
      <c r="S4" s="29" t="s">
        <v>17</v>
      </c>
      <c r="T4" s="49" t="s">
        <v>255</v>
      </c>
      <c r="U4" s="50" t="s">
        <v>256</v>
      </c>
      <c r="V4" s="49" t="s">
        <v>257</v>
      </c>
    </row>
    <row r="5" spans="1:22" x14ac:dyDescent="0.2">
      <c r="A5" s="17"/>
      <c r="B5" s="10"/>
      <c r="C5" s="10"/>
      <c r="D5" s="10"/>
      <c r="E5" s="10"/>
      <c r="F5" s="10"/>
      <c r="G5" s="10"/>
      <c r="H5" s="15"/>
      <c r="I5" s="17"/>
      <c r="J5" s="10"/>
      <c r="K5" s="11"/>
      <c r="L5" s="10"/>
      <c r="M5" s="10"/>
      <c r="N5" s="18"/>
      <c r="O5" s="17"/>
      <c r="P5" s="10"/>
      <c r="Q5" s="11"/>
      <c r="R5" s="10"/>
      <c r="S5" s="10"/>
      <c r="T5" s="18"/>
      <c r="U5" s="16"/>
      <c r="V5" s="31"/>
    </row>
    <row r="6" spans="1:22" ht="15" x14ac:dyDescent="0.2">
      <c r="A6" s="42" t="s">
        <v>9</v>
      </c>
      <c r="B6" s="39" t="s">
        <v>37</v>
      </c>
      <c r="C6" s="39" t="s">
        <v>38</v>
      </c>
      <c r="D6" s="39" t="s">
        <v>39</v>
      </c>
      <c r="E6" s="39" t="s">
        <v>40</v>
      </c>
      <c r="F6" s="39" t="s">
        <v>41</v>
      </c>
      <c r="G6" s="39" t="s">
        <v>42</v>
      </c>
      <c r="H6" s="43" t="s">
        <v>43</v>
      </c>
      <c r="I6" s="44">
        <v>0</v>
      </c>
      <c r="J6" s="40">
        <v>0</v>
      </c>
      <c r="K6" s="41">
        <v>0</v>
      </c>
      <c r="L6" s="40">
        <v>2.5661399999999999</v>
      </c>
      <c r="M6" s="40">
        <v>7.546977</v>
      </c>
      <c r="N6" s="45">
        <v>10.113117000000001</v>
      </c>
      <c r="O6" s="44">
        <v>2.6901419999999998</v>
      </c>
      <c r="P6" s="40">
        <v>8.2692379999999996</v>
      </c>
      <c r="Q6" s="41">
        <v>10.959379999999999</v>
      </c>
      <c r="R6" s="40">
        <v>7.7572559999999999</v>
      </c>
      <c r="S6" s="40">
        <v>13.962071</v>
      </c>
      <c r="T6" s="45">
        <v>21.719327</v>
      </c>
      <c r="U6" s="37" t="s">
        <v>29</v>
      </c>
      <c r="V6" s="32">
        <f t="shared" ref="V6:V7" si="0">+((N6/T6)-1)*100</f>
        <v>-53.43724508590897</v>
      </c>
    </row>
    <row r="7" spans="1:22" ht="15" x14ac:dyDescent="0.2">
      <c r="A7" s="42" t="s">
        <v>9</v>
      </c>
      <c r="B7" s="39" t="s">
        <v>37</v>
      </c>
      <c r="C7" s="39" t="s">
        <v>32</v>
      </c>
      <c r="D7" s="39" t="s">
        <v>44</v>
      </c>
      <c r="E7" s="39" t="s">
        <v>45</v>
      </c>
      <c r="F7" s="39" t="s">
        <v>46</v>
      </c>
      <c r="G7" s="39" t="s">
        <v>47</v>
      </c>
      <c r="H7" s="43" t="s">
        <v>48</v>
      </c>
      <c r="I7" s="44">
        <v>4.7120139999999999</v>
      </c>
      <c r="J7" s="40">
        <v>40.038502000000001</v>
      </c>
      <c r="K7" s="41">
        <v>44.750515999999998</v>
      </c>
      <c r="L7" s="40">
        <v>13.251818999999999</v>
      </c>
      <c r="M7" s="40">
        <v>117.965715</v>
      </c>
      <c r="N7" s="45">
        <v>131.217534</v>
      </c>
      <c r="O7" s="44">
        <v>18.236307</v>
      </c>
      <c r="P7" s="40">
        <v>35.854109000000001</v>
      </c>
      <c r="Q7" s="41">
        <v>54.090415999999998</v>
      </c>
      <c r="R7" s="40">
        <v>46.271239999999999</v>
      </c>
      <c r="S7" s="40">
        <v>93.814672000000002</v>
      </c>
      <c r="T7" s="45">
        <v>140.08591200000001</v>
      </c>
      <c r="U7" s="26">
        <f t="shared" ref="U7" si="1">+((K7/Q7)-1)*100</f>
        <v>-17.267199424016265</v>
      </c>
      <c r="V7" s="32">
        <f t="shared" si="0"/>
        <v>-6.3306708528977573</v>
      </c>
    </row>
    <row r="8" spans="1:22" ht="15" x14ac:dyDescent="0.2">
      <c r="A8" s="42" t="s">
        <v>9</v>
      </c>
      <c r="B8" s="39" t="s">
        <v>37</v>
      </c>
      <c r="C8" s="39" t="s">
        <v>32</v>
      </c>
      <c r="D8" s="39" t="s">
        <v>49</v>
      </c>
      <c r="E8" s="39" t="s">
        <v>50</v>
      </c>
      <c r="F8" s="39" t="s">
        <v>51</v>
      </c>
      <c r="G8" s="39" t="s">
        <v>52</v>
      </c>
      <c r="H8" s="43" t="s">
        <v>53</v>
      </c>
      <c r="I8" s="44">
        <v>0</v>
      </c>
      <c r="J8" s="40">
        <v>21.524319999999999</v>
      </c>
      <c r="K8" s="41">
        <v>21.524319999999999</v>
      </c>
      <c r="L8" s="40">
        <v>0</v>
      </c>
      <c r="M8" s="40">
        <v>66.902038000000005</v>
      </c>
      <c r="N8" s="45">
        <v>66.902038000000005</v>
      </c>
      <c r="O8" s="44">
        <v>0</v>
      </c>
      <c r="P8" s="40">
        <v>32.684420000000003</v>
      </c>
      <c r="Q8" s="41">
        <v>32.684420000000003</v>
      </c>
      <c r="R8" s="40">
        <v>0</v>
      </c>
      <c r="S8" s="40">
        <v>101.37640399999999</v>
      </c>
      <c r="T8" s="45">
        <v>101.37640399999999</v>
      </c>
      <c r="U8" s="26">
        <f t="shared" ref="U8" si="2">+((K8/Q8)-1)*100</f>
        <v>-34.145014658360175</v>
      </c>
      <c r="V8" s="32">
        <f t="shared" ref="V8" si="3">+((N8/T8)-1)*100</f>
        <v>-34.006301900390937</v>
      </c>
    </row>
    <row r="9" spans="1:22" ht="15" x14ac:dyDescent="0.2">
      <c r="A9" s="42" t="s">
        <v>9</v>
      </c>
      <c r="B9" s="39" t="s">
        <v>37</v>
      </c>
      <c r="C9" s="39" t="s">
        <v>32</v>
      </c>
      <c r="D9" s="39" t="s">
        <v>259</v>
      </c>
      <c r="E9" s="39" t="s">
        <v>260</v>
      </c>
      <c r="F9" s="39" t="s">
        <v>41</v>
      </c>
      <c r="G9" s="39" t="s">
        <v>261</v>
      </c>
      <c r="H9" s="43" t="s">
        <v>262</v>
      </c>
      <c r="I9" s="44">
        <v>0</v>
      </c>
      <c r="J9" s="40">
        <v>0</v>
      </c>
      <c r="K9" s="41">
        <v>0</v>
      </c>
      <c r="L9" s="40">
        <v>0</v>
      </c>
      <c r="M9" s="40">
        <v>0</v>
      </c>
      <c r="N9" s="45">
        <v>0</v>
      </c>
      <c r="O9" s="44">
        <v>10.614599999999999</v>
      </c>
      <c r="P9" s="40">
        <v>0</v>
      </c>
      <c r="Q9" s="41">
        <v>10.614599999999999</v>
      </c>
      <c r="R9" s="40">
        <v>10.614599999999999</v>
      </c>
      <c r="S9" s="40">
        <v>0</v>
      </c>
      <c r="T9" s="45">
        <v>10.614599999999999</v>
      </c>
      <c r="U9" s="37" t="s">
        <v>29</v>
      </c>
      <c r="V9" s="38" t="s">
        <v>29</v>
      </c>
    </row>
    <row r="10" spans="1:22" ht="15" x14ac:dyDescent="0.2">
      <c r="A10" s="42" t="s">
        <v>9</v>
      </c>
      <c r="B10" s="39" t="s">
        <v>37</v>
      </c>
      <c r="C10" s="39" t="s">
        <v>32</v>
      </c>
      <c r="D10" s="39" t="s">
        <v>57</v>
      </c>
      <c r="E10" s="39" t="s">
        <v>58</v>
      </c>
      <c r="F10" s="39" t="s">
        <v>41</v>
      </c>
      <c r="G10" s="39" t="s">
        <v>59</v>
      </c>
      <c r="H10" s="43" t="s">
        <v>60</v>
      </c>
      <c r="I10" s="44">
        <v>32018</v>
      </c>
      <c r="J10" s="40">
        <v>737.97770000000003</v>
      </c>
      <c r="K10" s="41">
        <v>32755.977699999999</v>
      </c>
      <c r="L10" s="40">
        <v>101393.9047</v>
      </c>
      <c r="M10" s="40">
        <v>2675.6657</v>
      </c>
      <c r="N10" s="45">
        <v>104069.5704</v>
      </c>
      <c r="O10" s="44">
        <v>29285.988399999998</v>
      </c>
      <c r="P10" s="40">
        <v>1620.7440999999999</v>
      </c>
      <c r="Q10" s="41">
        <v>30906.732499999998</v>
      </c>
      <c r="R10" s="40">
        <v>77267.249599999996</v>
      </c>
      <c r="S10" s="40">
        <v>4368.4919</v>
      </c>
      <c r="T10" s="45">
        <v>81635.741500000004</v>
      </c>
      <c r="U10" s="26">
        <f t="shared" ref="U10" si="4">+((K10/Q10)-1)*100</f>
        <v>5.9833086528962687</v>
      </c>
      <c r="V10" s="32">
        <f t="shared" ref="V10" si="5">+((N10/T10)-1)*100</f>
        <v>27.480400726194176</v>
      </c>
    </row>
    <row r="11" spans="1:22" ht="15" x14ac:dyDescent="0.2">
      <c r="A11" s="42" t="s">
        <v>9</v>
      </c>
      <c r="B11" s="39" t="s">
        <v>37</v>
      </c>
      <c r="C11" s="39" t="s">
        <v>32</v>
      </c>
      <c r="D11" s="39" t="s">
        <v>61</v>
      </c>
      <c r="E11" s="51" t="s">
        <v>62</v>
      </c>
      <c r="F11" s="39" t="s">
        <v>63</v>
      </c>
      <c r="G11" s="39" t="s">
        <v>64</v>
      </c>
      <c r="H11" s="43" t="s">
        <v>64</v>
      </c>
      <c r="I11" s="44">
        <v>15287.732459999999</v>
      </c>
      <c r="J11" s="40">
        <v>0</v>
      </c>
      <c r="K11" s="41">
        <v>15287.732459999999</v>
      </c>
      <c r="L11" s="40">
        <v>37357.112849999998</v>
      </c>
      <c r="M11" s="40">
        <v>0</v>
      </c>
      <c r="N11" s="45">
        <v>37357.112849999998</v>
      </c>
      <c r="O11" s="44">
        <v>13421.22912</v>
      </c>
      <c r="P11" s="40">
        <v>0</v>
      </c>
      <c r="Q11" s="41">
        <v>13421.22912</v>
      </c>
      <c r="R11" s="40">
        <v>34205.058879999997</v>
      </c>
      <c r="S11" s="40">
        <v>0</v>
      </c>
      <c r="T11" s="45">
        <v>34205.058879999997</v>
      </c>
      <c r="U11" s="26">
        <f t="shared" ref="U11:U73" si="6">+((K11/Q11)-1)*100</f>
        <v>13.907096908274807</v>
      </c>
      <c r="V11" s="32">
        <f t="shared" ref="V11:V73" si="7">+((N11/T11)-1)*100</f>
        <v>9.2151689639190515</v>
      </c>
    </row>
    <row r="12" spans="1:22" ht="15" x14ac:dyDescent="0.2">
      <c r="A12" s="42" t="s">
        <v>9</v>
      </c>
      <c r="B12" s="39" t="s">
        <v>66</v>
      </c>
      <c r="C12" s="39" t="s">
        <v>32</v>
      </c>
      <c r="D12" s="39" t="s">
        <v>61</v>
      </c>
      <c r="E12" s="39" t="s">
        <v>67</v>
      </c>
      <c r="F12" s="39" t="s">
        <v>63</v>
      </c>
      <c r="G12" s="39" t="s">
        <v>64</v>
      </c>
      <c r="H12" s="43" t="s">
        <v>64</v>
      </c>
      <c r="I12" s="44">
        <v>0</v>
      </c>
      <c r="J12" s="40">
        <v>0</v>
      </c>
      <c r="K12" s="41">
        <v>0</v>
      </c>
      <c r="L12" s="40">
        <v>0</v>
      </c>
      <c r="M12" s="40">
        <v>0</v>
      </c>
      <c r="N12" s="45">
        <v>0</v>
      </c>
      <c r="O12" s="44">
        <v>0</v>
      </c>
      <c r="P12" s="40">
        <v>0</v>
      </c>
      <c r="Q12" s="41">
        <v>0</v>
      </c>
      <c r="R12" s="40">
        <v>0</v>
      </c>
      <c r="S12" s="40">
        <v>0.75424199999999997</v>
      </c>
      <c r="T12" s="45">
        <v>0.75424199999999997</v>
      </c>
      <c r="U12" s="37" t="s">
        <v>29</v>
      </c>
      <c r="V12" s="38" t="s">
        <v>29</v>
      </c>
    </row>
    <row r="13" spans="1:22" ht="15" x14ac:dyDescent="0.2">
      <c r="A13" s="42" t="s">
        <v>9</v>
      </c>
      <c r="B13" s="39" t="s">
        <v>56</v>
      </c>
      <c r="C13" s="39" t="s">
        <v>32</v>
      </c>
      <c r="D13" s="39" t="s">
        <v>61</v>
      </c>
      <c r="E13" s="39" t="s">
        <v>65</v>
      </c>
      <c r="F13" s="39" t="s">
        <v>63</v>
      </c>
      <c r="G13" s="39" t="s">
        <v>64</v>
      </c>
      <c r="H13" s="43" t="s">
        <v>64</v>
      </c>
      <c r="I13" s="44">
        <v>0</v>
      </c>
      <c r="J13" s="40">
        <v>0</v>
      </c>
      <c r="K13" s="41">
        <v>0</v>
      </c>
      <c r="L13" s="40">
        <v>0</v>
      </c>
      <c r="M13" s="40">
        <v>0</v>
      </c>
      <c r="N13" s="45">
        <v>0</v>
      </c>
      <c r="O13" s="44">
        <v>1616.17</v>
      </c>
      <c r="P13" s="40">
        <v>0</v>
      </c>
      <c r="Q13" s="41">
        <v>1616.17</v>
      </c>
      <c r="R13" s="40">
        <v>3634.19</v>
      </c>
      <c r="S13" s="40">
        <v>0</v>
      </c>
      <c r="T13" s="45">
        <v>3634.19</v>
      </c>
      <c r="U13" s="37" t="s">
        <v>29</v>
      </c>
      <c r="V13" s="38" t="s">
        <v>29</v>
      </c>
    </row>
    <row r="14" spans="1:22" ht="15" x14ac:dyDescent="0.2">
      <c r="A14" s="42" t="s">
        <v>9</v>
      </c>
      <c r="B14" s="39" t="s">
        <v>37</v>
      </c>
      <c r="C14" s="39" t="s">
        <v>32</v>
      </c>
      <c r="D14" s="39" t="s">
        <v>68</v>
      </c>
      <c r="E14" s="39" t="s">
        <v>69</v>
      </c>
      <c r="F14" s="39" t="s">
        <v>33</v>
      </c>
      <c r="G14" s="39" t="s">
        <v>34</v>
      </c>
      <c r="H14" s="43" t="s">
        <v>69</v>
      </c>
      <c r="I14" s="44">
        <v>70.147782000000007</v>
      </c>
      <c r="J14" s="40">
        <v>25.322032</v>
      </c>
      <c r="K14" s="41">
        <v>95.469814</v>
      </c>
      <c r="L14" s="40">
        <v>189.27673300000001</v>
      </c>
      <c r="M14" s="40">
        <v>88.100718000000001</v>
      </c>
      <c r="N14" s="45">
        <v>277.37745100000001</v>
      </c>
      <c r="O14" s="44">
        <v>68.303102999999993</v>
      </c>
      <c r="P14" s="40">
        <v>10.803134999999999</v>
      </c>
      <c r="Q14" s="41">
        <v>79.106238000000005</v>
      </c>
      <c r="R14" s="40">
        <v>169.087953</v>
      </c>
      <c r="S14" s="40">
        <v>39.859596000000003</v>
      </c>
      <c r="T14" s="45">
        <v>208.94754900000001</v>
      </c>
      <c r="U14" s="26">
        <f t="shared" si="6"/>
        <v>20.685569701848294</v>
      </c>
      <c r="V14" s="32">
        <f t="shared" si="7"/>
        <v>32.749798850236814</v>
      </c>
    </row>
    <row r="15" spans="1:22" ht="15" x14ac:dyDescent="0.2">
      <c r="A15" s="42" t="s">
        <v>9</v>
      </c>
      <c r="B15" s="39" t="s">
        <v>37</v>
      </c>
      <c r="C15" s="39" t="s">
        <v>32</v>
      </c>
      <c r="D15" s="39" t="s">
        <v>68</v>
      </c>
      <c r="E15" s="39" t="s">
        <v>71</v>
      </c>
      <c r="F15" s="39" t="s">
        <v>33</v>
      </c>
      <c r="G15" s="39" t="s">
        <v>34</v>
      </c>
      <c r="H15" s="43" t="s">
        <v>34</v>
      </c>
      <c r="I15" s="44">
        <v>87.323775999999995</v>
      </c>
      <c r="J15" s="40">
        <v>4.4803300000000004</v>
      </c>
      <c r="K15" s="41">
        <v>91.804106000000004</v>
      </c>
      <c r="L15" s="40">
        <v>240.56544199999999</v>
      </c>
      <c r="M15" s="40">
        <v>13.695107</v>
      </c>
      <c r="N15" s="45">
        <v>254.260549</v>
      </c>
      <c r="O15" s="44">
        <v>62.642319999999998</v>
      </c>
      <c r="P15" s="40">
        <v>4.3304099999999996</v>
      </c>
      <c r="Q15" s="41">
        <v>66.972729999999999</v>
      </c>
      <c r="R15" s="40">
        <v>150.37617</v>
      </c>
      <c r="S15" s="40">
        <v>17.829222999999999</v>
      </c>
      <c r="T15" s="45">
        <v>168.20539299999999</v>
      </c>
      <c r="U15" s="26">
        <f t="shared" si="6"/>
        <v>37.07684605361019</v>
      </c>
      <c r="V15" s="32">
        <f t="shared" si="7"/>
        <v>51.160759155920779</v>
      </c>
    </row>
    <row r="16" spans="1:22" ht="15" x14ac:dyDescent="0.2">
      <c r="A16" s="42" t="s">
        <v>9</v>
      </c>
      <c r="B16" s="39" t="s">
        <v>37</v>
      </c>
      <c r="C16" s="39" t="s">
        <v>32</v>
      </c>
      <c r="D16" s="39" t="s">
        <v>68</v>
      </c>
      <c r="E16" s="51" t="s">
        <v>70</v>
      </c>
      <c r="F16" s="39" t="s">
        <v>33</v>
      </c>
      <c r="G16" s="39" t="s">
        <v>34</v>
      </c>
      <c r="H16" s="43" t="s">
        <v>34</v>
      </c>
      <c r="I16" s="44">
        <v>50.662764000000003</v>
      </c>
      <c r="J16" s="40">
        <v>40.759515999999998</v>
      </c>
      <c r="K16" s="41">
        <v>91.422280000000001</v>
      </c>
      <c r="L16" s="40">
        <v>134.26779300000001</v>
      </c>
      <c r="M16" s="40">
        <v>112.784131</v>
      </c>
      <c r="N16" s="45">
        <v>247.05192400000001</v>
      </c>
      <c r="O16" s="44">
        <v>61.814591999999998</v>
      </c>
      <c r="P16" s="40">
        <v>27.614428</v>
      </c>
      <c r="Q16" s="41">
        <v>89.429019999999994</v>
      </c>
      <c r="R16" s="40">
        <v>139.070818</v>
      </c>
      <c r="S16" s="40">
        <v>92.712514999999996</v>
      </c>
      <c r="T16" s="45">
        <v>231.783333</v>
      </c>
      <c r="U16" s="26">
        <f t="shared" si="6"/>
        <v>2.2288738040515232</v>
      </c>
      <c r="V16" s="32">
        <f t="shared" si="7"/>
        <v>6.5874412980332808</v>
      </c>
    </row>
    <row r="17" spans="1:23" ht="15" x14ac:dyDescent="0.2">
      <c r="A17" s="42" t="s">
        <v>9</v>
      </c>
      <c r="B17" s="39" t="s">
        <v>37</v>
      </c>
      <c r="C17" s="39" t="s">
        <v>32</v>
      </c>
      <c r="D17" s="39" t="s">
        <v>72</v>
      </c>
      <c r="E17" s="39" t="s">
        <v>73</v>
      </c>
      <c r="F17" s="39" t="s">
        <v>74</v>
      </c>
      <c r="G17" s="39" t="s">
        <v>74</v>
      </c>
      <c r="H17" s="43" t="s">
        <v>75</v>
      </c>
      <c r="I17" s="44">
        <v>112.232922</v>
      </c>
      <c r="J17" s="40">
        <v>106.023968</v>
      </c>
      <c r="K17" s="41">
        <v>218.25689</v>
      </c>
      <c r="L17" s="40">
        <v>308.454635</v>
      </c>
      <c r="M17" s="40">
        <v>293.56536</v>
      </c>
      <c r="N17" s="45">
        <v>602.01999499999999</v>
      </c>
      <c r="O17" s="44">
        <v>124.933305</v>
      </c>
      <c r="P17" s="40">
        <v>97.939331999999993</v>
      </c>
      <c r="Q17" s="41">
        <v>222.872637</v>
      </c>
      <c r="R17" s="40">
        <v>386.02789100000001</v>
      </c>
      <c r="S17" s="40">
        <v>325.58533899999998</v>
      </c>
      <c r="T17" s="45">
        <v>711.61323000000004</v>
      </c>
      <c r="U17" s="26">
        <f t="shared" si="6"/>
        <v>-2.0710245376600489</v>
      </c>
      <c r="V17" s="32">
        <f t="shared" si="7"/>
        <v>-15.40067418364327</v>
      </c>
    </row>
    <row r="18" spans="1:23" ht="15" x14ac:dyDescent="0.2">
      <c r="A18" s="42" t="s">
        <v>9</v>
      </c>
      <c r="B18" s="39" t="s">
        <v>37</v>
      </c>
      <c r="C18" s="39" t="s">
        <v>32</v>
      </c>
      <c r="D18" s="39" t="s">
        <v>76</v>
      </c>
      <c r="E18" s="39" t="s">
        <v>77</v>
      </c>
      <c r="F18" s="39" t="s">
        <v>33</v>
      </c>
      <c r="G18" s="39" t="s">
        <v>34</v>
      </c>
      <c r="H18" s="43" t="s">
        <v>34</v>
      </c>
      <c r="I18" s="44">
        <v>187.21086099999999</v>
      </c>
      <c r="J18" s="40">
        <v>0</v>
      </c>
      <c r="K18" s="41">
        <v>187.21086099999999</v>
      </c>
      <c r="L18" s="40">
        <v>588.94888300000002</v>
      </c>
      <c r="M18" s="40">
        <v>0</v>
      </c>
      <c r="N18" s="45">
        <v>588.94888300000002</v>
      </c>
      <c r="O18" s="44">
        <v>180.21653499999999</v>
      </c>
      <c r="P18" s="40">
        <v>0</v>
      </c>
      <c r="Q18" s="41">
        <v>180.21653499999999</v>
      </c>
      <c r="R18" s="40">
        <v>403.29746699999998</v>
      </c>
      <c r="S18" s="40">
        <v>0</v>
      </c>
      <c r="T18" s="45">
        <v>403.29746699999998</v>
      </c>
      <c r="U18" s="26">
        <f t="shared" si="6"/>
        <v>3.8810678498507389</v>
      </c>
      <c r="V18" s="32">
        <f t="shared" si="7"/>
        <v>46.033370202149079</v>
      </c>
    </row>
    <row r="19" spans="1:23" ht="15" x14ac:dyDescent="0.2">
      <c r="A19" s="42" t="s">
        <v>9</v>
      </c>
      <c r="B19" s="39" t="s">
        <v>37</v>
      </c>
      <c r="C19" s="39" t="s">
        <v>32</v>
      </c>
      <c r="D19" s="39" t="s">
        <v>78</v>
      </c>
      <c r="E19" s="39" t="s">
        <v>79</v>
      </c>
      <c r="F19" s="39" t="s">
        <v>51</v>
      </c>
      <c r="G19" s="39" t="s">
        <v>51</v>
      </c>
      <c r="H19" s="43" t="s">
        <v>80</v>
      </c>
      <c r="I19" s="44">
        <v>82.565951999999996</v>
      </c>
      <c r="J19" s="40">
        <v>47.50027</v>
      </c>
      <c r="K19" s="41">
        <v>130.06622200000001</v>
      </c>
      <c r="L19" s="40">
        <v>177.50304700000001</v>
      </c>
      <c r="M19" s="40">
        <v>98.644413</v>
      </c>
      <c r="N19" s="45">
        <v>276.14746000000002</v>
      </c>
      <c r="O19" s="44">
        <v>0</v>
      </c>
      <c r="P19" s="40">
        <v>0</v>
      </c>
      <c r="Q19" s="41">
        <v>0</v>
      </c>
      <c r="R19" s="40">
        <v>0</v>
      </c>
      <c r="S19" s="40">
        <v>0</v>
      </c>
      <c r="T19" s="45">
        <v>0</v>
      </c>
      <c r="U19" s="37" t="s">
        <v>29</v>
      </c>
      <c r="V19" s="38" t="s">
        <v>29</v>
      </c>
    </row>
    <row r="20" spans="1:23" ht="15" x14ac:dyDescent="0.2">
      <c r="A20" s="42" t="s">
        <v>9</v>
      </c>
      <c r="B20" s="39" t="s">
        <v>37</v>
      </c>
      <c r="C20" s="39" t="s">
        <v>32</v>
      </c>
      <c r="D20" s="39" t="s">
        <v>81</v>
      </c>
      <c r="E20" s="51" t="s">
        <v>82</v>
      </c>
      <c r="F20" s="39" t="s">
        <v>20</v>
      </c>
      <c r="G20" s="39" t="s">
        <v>83</v>
      </c>
      <c r="H20" s="43" t="s">
        <v>84</v>
      </c>
      <c r="I20" s="44">
        <v>1607.739842</v>
      </c>
      <c r="J20" s="40">
        <v>0</v>
      </c>
      <c r="K20" s="41">
        <v>1607.739842</v>
      </c>
      <c r="L20" s="40">
        <v>4649.547337</v>
      </c>
      <c r="M20" s="40">
        <v>0</v>
      </c>
      <c r="N20" s="45">
        <v>4649.547337</v>
      </c>
      <c r="O20" s="44">
        <v>1665.190883</v>
      </c>
      <c r="P20" s="40">
        <v>0</v>
      </c>
      <c r="Q20" s="41">
        <v>1665.190883</v>
      </c>
      <c r="R20" s="40">
        <v>4920.2442810000002</v>
      </c>
      <c r="S20" s="40">
        <v>0</v>
      </c>
      <c r="T20" s="45">
        <v>4920.2442810000002</v>
      </c>
      <c r="U20" s="26">
        <f t="shared" si="6"/>
        <v>-3.4501174361762366</v>
      </c>
      <c r="V20" s="32">
        <f t="shared" si="7"/>
        <v>-5.5016972438812211</v>
      </c>
    </row>
    <row r="21" spans="1:23" ht="15" x14ac:dyDescent="0.2">
      <c r="A21" s="42" t="s">
        <v>9</v>
      </c>
      <c r="B21" s="39" t="s">
        <v>37</v>
      </c>
      <c r="C21" s="39" t="s">
        <v>32</v>
      </c>
      <c r="D21" s="39" t="s">
        <v>85</v>
      </c>
      <c r="E21" s="51" t="s">
        <v>86</v>
      </c>
      <c r="F21" s="39" t="s">
        <v>87</v>
      </c>
      <c r="G21" s="39" t="s">
        <v>88</v>
      </c>
      <c r="H21" s="43" t="s">
        <v>89</v>
      </c>
      <c r="I21" s="44">
        <v>2279.5740000000001</v>
      </c>
      <c r="J21" s="40">
        <v>264.4384</v>
      </c>
      <c r="K21" s="41">
        <v>2544.0124000000001</v>
      </c>
      <c r="L21" s="40">
        <v>8843.0676999999996</v>
      </c>
      <c r="M21" s="40">
        <v>616.86289999999997</v>
      </c>
      <c r="N21" s="45">
        <v>9459.9305999999997</v>
      </c>
      <c r="O21" s="44">
        <v>2505.6325999999999</v>
      </c>
      <c r="P21" s="40">
        <v>277.82240000000002</v>
      </c>
      <c r="Q21" s="41">
        <v>2783.4549999999999</v>
      </c>
      <c r="R21" s="40">
        <v>6423.2343000000001</v>
      </c>
      <c r="S21" s="40">
        <v>794.51739999999995</v>
      </c>
      <c r="T21" s="45">
        <v>7217.7516999999998</v>
      </c>
      <c r="U21" s="26">
        <f t="shared" si="6"/>
        <v>-8.6023521127519551</v>
      </c>
      <c r="V21" s="32">
        <f t="shared" si="7"/>
        <v>31.064782957274637</v>
      </c>
    </row>
    <row r="22" spans="1:23" ht="15" x14ac:dyDescent="0.2">
      <c r="A22" s="42" t="s">
        <v>9</v>
      </c>
      <c r="B22" s="39" t="s">
        <v>37</v>
      </c>
      <c r="C22" s="39" t="s">
        <v>32</v>
      </c>
      <c r="D22" s="39" t="s">
        <v>85</v>
      </c>
      <c r="E22" s="39" t="s">
        <v>90</v>
      </c>
      <c r="F22" s="39" t="s">
        <v>74</v>
      </c>
      <c r="G22" s="39" t="s">
        <v>74</v>
      </c>
      <c r="H22" s="43" t="s">
        <v>91</v>
      </c>
      <c r="I22" s="44">
        <v>119.288</v>
      </c>
      <c r="J22" s="40">
        <v>91.043199999999999</v>
      </c>
      <c r="K22" s="41">
        <v>210.3312</v>
      </c>
      <c r="L22" s="40">
        <v>327.50889999999998</v>
      </c>
      <c r="M22" s="40">
        <v>266.86900000000003</v>
      </c>
      <c r="N22" s="45">
        <v>594.37789999999995</v>
      </c>
      <c r="O22" s="44">
        <v>148.11580000000001</v>
      </c>
      <c r="P22" s="40">
        <v>72.258899999999997</v>
      </c>
      <c r="Q22" s="41">
        <v>220.37469999999999</v>
      </c>
      <c r="R22" s="40">
        <v>439.75099999999998</v>
      </c>
      <c r="S22" s="40">
        <v>225.2312</v>
      </c>
      <c r="T22" s="45">
        <v>664.98220000000003</v>
      </c>
      <c r="U22" s="26">
        <f t="shared" si="6"/>
        <v>-4.5574650810642048</v>
      </c>
      <c r="V22" s="32">
        <f t="shared" si="7"/>
        <v>-10.61747216692418</v>
      </c>
    </row>
    <row r="23" spans="1:23" ht="15" x14ac:dyDescent="0.2">
      <c r="A23" s="42" t="s">
        <v>9</v>
      </c>
      <c r="B23" s="39" t="s">
        <v>37</v>
      </c>
      <c r="C23" s="39" t="s">
        <v>32</v>
      </c>
      <c r="D23" s="39" t="s">
        <v>92</v>
      </c>
      <c r="E23" s="39" t="s">
        <v>93</v>
      </c>
      <c r="F23" s="39" t="s">
        <v>94</v>
      </c>
      <c r="G23" s="39" t="s">
        <v>95</v>
      </c>
      <c r="H23" s="43" t="s">
        <v>93</v>
      </c>
      <c r="I23" s="44">
        <v>144.71639999999999</v>
      </c>
      <c r="J23" s="40">
        <v>8.6603999999999992</v>
      </c>
      <c r="K23" s="41">
        <v>153.3768</v>
      </c>
      <c r="L23" s="40">
        <v>380.79323299999999</v>
      </c>
      <c r="M23" s="40">
        <v>26.665296999999999</v>
      </c>
      <c r="N23" s="45">
        <v>407.45853</v>
      </c>
      <c r="O23" s="44">
        <v>132.66043500000001</v>
      </c>
      <c r="P23" s="40">
        <v>17.184238000000001</v>
      </c>
      <c r="Q23" s="41">
        <v>149.844673</v>
      </c>
      <c r="R23" s="40">
        <v>377.28038099999998</v>
      </c>
      <c r="S23" s="40">
        <v>58.839326999999997</v>
      </c>
      <c r="T23" s="45">
        <v>436.119708</v>
      </c>
      <c r="U23" s="26">
        <f t="shared" si="6"/>
        <v>2.3571922373243126</v>
      </c>
      <c r="V23" s="32">
        <f t="shared" si="7"/>
        <v>-6.5718603113436913</v>
      </c>
    </row>
    <row r="24" spans="1:23" ht="15" x14ac:dyDescent="0.2">
      <c r="A24" s="42" t="s">
        <v>9</v>
      </c>
      <c r="B24" s="39" t="s">
        <v>37</v>
      </c>
      <c r="C24" s="39" t="s">
        <v>32</v>
      </c>
      <c r="D24" s="39" t="s">
        <v>98</v>
      </c>
      <c r="E24" s="39" t="s">
        <v>99</v>
      </c>
      <c r="F24" s="39" t="s">
        <v>100</v>
      </c>
      <c r="G24" s="39" t="s">
        <v>101</v>
      </c>
      <c r="H24" s="43" t="s">
        <v>102</v>
      </c>
      <c r="I24" s="44">
        <v>132.4873</v>
      </c>
      <c r="J24" s="40">
        <v>54.752920000000003</v>
      </c>
      <c r="K24" s="41">
        <v>187.24021999999999</v>
      </c>
      <c r="L24" s="40">
        <v>372.79005999999998</v>
      </c>
      <c r="M24" s="40">
        <v>151.12653</v>
      </c>
      <c r="N24" s="45">
        <v>523.91659000000004</v>
      </c>
      <c r="O24" s="44">
        <v>257.33139</v>
      </c>
      <c r="P24" s="40">
        <v>73.993589999999998</v>
      </c>
      <c r="Q24" s="41">
        <v>331.32497999999998</v>
      </c>
      <c r="R24" s="40">
        <v>688.05282</v>
      </c>
      <c r="S24" s="40">
        <v>209.05878999999999</v>
      </c>
      <c r="T24" s="45">
        <v>897.11161000000004</v>
      </c>
      <c r="U24" s="26">
        <f t="shared" si="6"/>
        <v>-43.48744245000784</v>
      </c>
      <c r="V24" s="32">
        <f t="shared" si="7"/>
        <v>-41.599619917972078</v>
      </c>
    </row>
    <row r="25" spans="1:23" ht="15" x14ac:dyDescent="0.2">
      <c r="A25" s="42" t="s">
        <v>9</v>
      </c>
      <c r="B25" s="39" t="s">
        <v>37</v>
      </c>
      <c r="C25" s="39" t="s">
        <v>32</v>
      </c>
      <c r="D25" s="39" t="s">
        <v>103</v>
      </c>
      <c r="E25" s="39" t="s">
        <v>104</v>
      </c>
      <c r="F25" s="39" t="s">
        <v>105</v>
      </c>
      <c r="G25" s="39" t="s">
        <v>106</v>
      </c>
      <c r="H25" s="43" t="s">
        <v>106</v>
      </c>
      <c r="I25" s="44">
        <v>71.694494000000006</v>
      </c>
      <c r="J25" s="40">
        <v>0</v>
      </c>
      <c r="K25" s="41">
        <v>71.694494000000006</v>
      </c>
      <c r="L25" s="40">
        <v>192.81143299999999</v>
      </c>
      <c r="M25" s="40">
        <v>0</v>
      </c>
      <c r="N25" s="45">
        <v>192.81143299999999</v>
      </c>
      <c r="O25" s="44">
        <v>0</v>
      </c>
      <c r="P25" s="40">
        <v>0</v>
      </c>
      <c r="Q25" s="41">
        <v>0</v>
      </c>
      <c r="R25" s="40">
        <v>0</v>
      </c>
      <c r="S25" s="40">
        <v>0</v>
      </c>
      <c r="T25" s="45">
        <v>0</v>
      </c>
      <c r="U25" s="37" t="s">
        <v>29</v>
      </c>
      <c r="V25" s="38" t="s">
        <v>29</v>
      </c>
    </row>
    <row r="26" spans="1:23" ht="15" x14ac:dyDescent="0.2">
      <c r="A26" s="42" t="s">
        <v>9</v>
      </c>
      <c r="B26" s="39" t="s">
        <v>37</v>
      </c>
      <c r="C26" s="39" t="s">
        <v>32</v>
      </c>
      <c r="D26" s="39" t="s">
        <v>103</v>
      </c>
      <c r="E26" s="39" t="s">
        <v>242</v>
      </c>
      <c r="F26" s="39" t="s">
        <v>105</v>
      </c>
      <c r="G26" s="39" t="s">
        <v>106</v>
      </c>
      <c r="H26" s="43" t="s">
        <v>106</v>
      </c>
      <c r="I26" s="44">
        <v>30.726334000000001</v>
      </c>
      <c r="J26" s="40">
        <v>0</v>
      </c>
      <c r="K26" s="41">
        <v>30.726334000000001</v>
      </c>
      <c r="L26" s="40">
        <v>82.633719999999997</v>
      </c>
      <c r="M26" s="40">
        <v>0</v>
      </c>
      <c r="N26" s="45">
        <v>82.633719999999997</v>
      </c>
      <c r="O26" s="44">
        <v>0</v>
      </c>
      <c r="P26" s="40">
        <v>0</v>
      </c>
      <c r="Q26" s="41">
        <v>0</v>
      </c>
      <c r="R26" s="40">
        <v>0</v>
      </c>
      <c r="S26" s="40">
        <v>0</v>
      </c>
      <c r="T26" s="45">
        <v>0</v>
      </c>
      <c r="U26" s="37" t="s">
        <v>29</v>
      </c>
      <c r="V26" s="38" t="s">
        <v>29</v>
      </c>
    </row>
    <row r="27" spans="1:23" ht="15" x14ac:dyDescent="0.2">
      <c r="A27" s="42" t="s">
        <v>9</v>
      </c>
      <c r="B27" s="39" t="s">
        <v>37</v>
      </c>
      <c r="C27" s="39" t="s">
        <v>32</v>
      </c>
      <c r="D27" s="39" t="s">
        <v>103</v>
      </c>
      <c r="E27" s="39" t="s">
        <v>104</v>
      </c>
      <c r="F27" s="39" t="s">
        <v>105</v>
      </c>
      <c r="G27" s="39" t="s">
        <v>106</v>
      </c>
      <c r="H27" s="43" t="s">
        <v>106</v>
      </c>
      <c r="I27" s="44">
        <v>0</v>
      </c>
      <c r="J27" s="40">
        <v>0</v>
      </c>
      <c r="K27" s="41">
        <v>0</v>
      </c>
      <c r="L27" s="40">
        <v>0</v>
      </c>
      <c r="M27" s="40">
        <v>0</v>
      </c>
      <c r="N27" s="45">
        <v>0</v>
      </c>
      <c r="O27" s="44">
        <v>28.426423</v>
      </c>
      <c r="P27" s="40">
        <v>0</v>
      </c>
      <c r="Q27" s="41">
        <v>28.426423</v>
      </c>
      <c r="R27" s="40">
        <v>165.00478899999999</v>
      </c>
      <c r="S27" s="40">
        <v>0</v>
      </c>
      <c r="T27" s="45">
        <v>165.00478899999999</v>
      </c>
      <c r="U27" s="37" t="s">
        <v>29</v>
      </c>
      <c r="V27" s="38" t="s">
        <v>29</v>
      </c>
    </row>
    <row r="28" spans="1:23" ht="15" x14ac:dyDescent="0.2">
      <c r="A28" s="42" t="s">
        <v>9</v>
      </c>
      <c r="B28" s="39" t="s">
        <v>37</v>
      </c>
      <c r="C28" s="39" t="s">
        <v>32</v>
      </c>
      <c r="D28" s="39" t="s">
        <v>107</v>
      </c>
      <c r="E28" s="39" t="s">
        <v>108</v>
      </c>
      <c r="F28" s="39" t="s">
        <v>20</v>
      </c>
      <c r="G28" s="39" t="s">
        <v>109</v>
      </c>
      <c r="H28" s="43" t="s">
        <v>110</v>
      </c>
      <c r="I28" s="44">
        <v>12.265165</v>
      </c>
      <c r="J28" s="40">
        <v>5.9804639999999996</v>
      </c>
      <c r="K28" s="41">
        <v>18.245629000000001</v>
      </c>
      <c r="L28" s="40">
        <v>25.190002</v>
      </c>
      <c r="M28" s="40">
        <v>18.47092</v>
      </c>
      <c r="N28" s="45">
        <v>43.660921999999999</v>
      </c>
      <c r="O28" s="44">
        <v>10.763503999999999</v>
      </c>
      <c r="P28" s="40">
        <v>9.0624800000000008</v>
      </c>
      <c r="Q28" s="41">
        <v>19.825983999999998</v>
      </c>
      <c r="R28" s="40">
        <v>33.832177999999999</v>
      </c>
      <c r="S28" s="40">
        <v>33.887</v>
      </c>
      <c r="T28" s="45">
        <v>67.719177999999999</v>
      </c>
      <c r="U28" s="26">
        <f t="shared" si="6"/>
        <v>-7.9711302097287939</v>
      </c>
      <c r="V28" s="32">
        <f t="shared" si="7"/>
        <v>-35.52650328980662</v>
      </c>
    </row>
    <row r="29" spans="1:23" ht="15" x14ac:dyDescent="0.2">
      <c r="A29" s="42" t="s">
        <v>9</v>
      </c>
      <c r="B29" s="39" t="s">
        <v>37</v>
      </c>
      <c r="C29" s="39" t="s">
        <v>32</v>
      </c>
      <c r="D29" s="39" t="s">
        <v>111</v>
      </c>
      <c r="E29" s="39" t="s">
        <v>112</v>
      </c>
      <c r="F29" s="39" t="s">
        <v>41</v>
      </c>
      <c r="G29" s="39" t="s">
        <v>113</v>
      </c>
      <c r="H29" s="43" t="s">
        <v>114</v>
      </c>
      <c r="I29" s="44">
        <v>29.5152</v>
      </c>
      <c r="J29" s="40">
        <v>46.429400000000001</v>
      </c>
      <c r="K29" s="41">
        <v>75.944599999999994</v>
      </c>
      <c r="L29" s="40">
        <v>89.721999999999994</v>
      </c>
      <c r="M29" s="40">
        <v>169.9716</v>
      </c>
      <c r="N29" s="45">
        <v>259.6936</v>
      </c>
      <c r="O29" s="44">
        <v>49.023899999999998</v>
      </c>
      <c r="P29" s="40">
        <v>57.920900000000003</v>
      </c>
      <c r="Q29" s="41">
        <v>106.9448</v>
      </c>
      <c r="R29" s="40">
        <v>121.15170000000001</v>
      </c>
      <c r="S29" s="40">
        <v>170.43010000000001</v>
      </c>
      <c r="T29" s="45">
        <v>291.58179999999999</v>
      </c>
      <c r="U29" s="26">
        <f t="shared" si="6"/>
        <v>-28.987103627291845</v>
      </c>
      <c r="V29" s="32">
        <f t="shared" si="7"/>
        <v>-10.93627928766473</v>
      </c>
    </row>
    <row r="30" spans="1:23" ht="15" x14ac:dyDescent="0.2">
      <c r="A30" s="42" t="s">
        <v>9</v>
      </c>
      <c r="B30" s="39" t="s">
        <v>37</v>
      </c>
      <c r="C30" s="39" t="s">
        <v>32</v>
      </c>
      <c r="D30" s="39" t="s">
        <v>111</v>
      </c>
      <c r="E30" s="39" t="s">
        <v>117</v>
      </c>
      <c r="F30" s="39" t="s">
        <v>41</v>
      </c>
      <c r="G30" s="39" t="s">
        <v>113</v>
      </c>
      <c r="H30" s="43" t="s">
        <v>114</v>
      </c>
      <c r="I30" s="44">
        <v>10.9392</v>
      </c>
      <c r="J30" s="40">
        <v>17.350200000000001</v>
      </c>
      <c r="K30" s="41">
        <v>28.289400000000001</v>
      </c>
      <c r="L30" s="40">
        <v>31.8856</v>
      </c>
      <c r="M30" s="40">
        <v>61.126600000000003</v>
      </c>
      <c r="N30" s="45">
        <v>93.012200000000007</v>
      </c>
      <c r="O30" s="44">
        <v>9.7560000000000002</v>
      </c>
      <c r="P30" s="40">
        <v>11.1591</v>
      </c>
      <c r="Q30" s="41">
        <v>20.915099999999999</v>
      </c>
      <c r="R30" s="40">
        <v>39.8292</v>
      </c>
      <c r="S30" s="40">
        <v>53.781599999999997</v>
      </c>
      <c r="T30" s="45">
        <v>93.610799999999998</v>
      </c>
      <c r="U30" s="26">
        <f t="shared" si="6"/>
        <v>35.258258387480822</v>
      </c>
      <c r="V30" s="32">
        <f t="shared" si="7"/>
        <v>-0.63945613113015609</v>
      </c>
    </row>
    <row r="31" spans="1:23" ht="15" x14ac:dyDescent="0.2">
      <c r="A31" s="42" t="s">
        <v>9</v>
      </c>
      <c r="B31" s="39" t="s">
        <v>37</v>
      </c>
      <c r="C31" s="39" t="s">
        <v>32</v>
      </c>
      <c r="D31" s="39" t="s">
        <v>111</v>
      </c>
      <c r="E31" s="39" t="s">
        <v>115</v>
      </c>
      <c r="F31" s="39" t="s">
        <v>41</v>
      </c>
      <c r="G31" s="39" t="s">
        <v>113</v>
      </c>
      <c r="H31" s="43" t="s">
        <v>116</v>
      </c>
      <c r="I31" s="44">
        <v>0.8256</v>
      </c>
      <c r="J31" s="40">
        <v>2.1244000000000001</v>
      </c>
      <c r="K31" s="41">
        <v>2.95</v>
      </c>
      <c r="L31" s="40">
        <v>6.42</v>
      </c>
      <c r="M31" s="40">
        <v>27.391500000000001</v>
      </c>
      <c r="N31" s="45">
        <v>33.811500000000002</v>
      </c>
      <c r="O31" s="44">
        <v>15.6096</v>
      </c>
      <c r="P31" s="40">
        <v>52.216099999999997</v>
      </c>
      <c r="Q31" s="41">
        <v>67.825699999999998</v>
      </c>
      <c r="R31" s="40">
        <v>38.136000000000003</v>
      </c>
      <c r="S31" s="40">
        <v>138.35919999999999</v>
      </c>
      <c r="T31" s="45">
        <v>176.49520000000001</v>
      </c>
      <c r="U31" s="26">
        <f t="shared" si="6"/>
        <v>-95.650616211848899</v>
      </c>
      <c r="V31" s="32">
        <f t="shared" si="7"/>
        <v>-80.842821787787997</v>
      </c>
    </row>
    <row r="32" spans="1:23" s="6" customFormat="1" ht="15" x14ac:dyDescent="0.2">
      <c r="A32" s="42" t="s">
        <v>9</v>
      </c>
      <c r="B32" s="39" t="s">
        <v>37</v>
      </c>
      <c r="C32" s="39" t="s">
        <v>32</v>
      </c>
      <c r="D32" s="39" t="s">
        <v>118</v>
      </c>
      <c r="E32" s="39" t="s">
        <v>119</v>
      </c>
      <c r="F32" s="39" t="s">
        <v>120</v>
      </c>
      <c r="G32" s="39" t="s">
        <v>121</v>
      </c>
      <c r="H32" s="43" t="s">
        <v>122</v>
      </c>
      <c r="I32" s="44">
        <v>255.07376500000001</v>
      </c>
      <c r="J32" s="40">
        <v>0</v>
      </c>
      <c r="K32" s="41">
        <v>255.07376500000001</v>
      </c>
      <c r="L32" s="40">
        <v>769.10488099999998</v>
      </c>
      <c r="M32" s="40">
        <v>0</v>
      </c>
      <c r="N32" s="45">
        <v>769.10488099999998</v>
      </c>
      <c r="O32" s="44">
        <v>200.30911</v>
      </c>
      <c r="P32" s="40">
        <v>0</v>
      </c>
      <c r="Q32" s="41">
        <v>200.30911</v>
      </c>
      <c r="R32" s="40">
        <v>593.510493</v>
      </c>
      <c r="S32" s="40">
        <v>0</v>
      </c>
      <c r="T32" s="45">
        <v>593.510493</v>
      </c>
      <c r="U32" s="26">
        <f t="shared" si="6"/>
        <v>27.340072051640597</v>
      </c>
      <c r="V32" s="32">
        <f t="shared" si="7"/>
        <v>29.585725959524023</v>
      </c>
      <c r="W32" s="1"/>
    </row>
    <row r="33" spans="1:22" ht="15" x14ac:dyDescent="0.2">
      <c r="A33" s="42" t="s">
        <v>9</v>
      </c>
      <c r="B33" s="39" t="s">
        <v>37</v>
      </c>
      <c r="C33" s="39" t="s">
        <v>38</v>
      </c>
      <c r="D33" s="39" t="s">
        <v>123</v>
      </c>
      <c r="E33" s="39" t="s">
        <v>124</v>
      </c>
      <c r="F33" s="39" t="s">
        <v>87</v>
      </c>
      <c r="G33" s="39" t="s">
        <v>125</v>
      </c>
      <c r="H33" s="43" t="s">
        <v>126</v>
      </c>
      <c r="I33" s="44">
        <v>7.2221799999999998</v>
      </c>
      <c r="J33" s="40">
        <v>0</v>
      </c>
      <c r="K33" s="41">
        <v>7.2221799999999998</v>
      </c>
      <c r="L33" s="40">
        <v>23.752952000000001</v>
      </c>
      <c r="M33" s="40">
        <v>0</v>
      </c>
      <c r="N33" s="45">
        <v>23.752952000000001</v>
      </c>
      <c r="O33" s="44">
        <v>0</v>
      </c>
      <c r="P33" s="40">
        <v>0</v>
      </c>
      <c r="Q33" s="41">
        <v>0</v>
      </c>
      <c r="R33" s="40">
        <v>0</v>
      </c>
      <c r="S33" s="40">
        <v>0</v>
      </c>
      <c r="T33" s="45">
        <v>0</v>
      </c>
      <c r="U33" s="37" t="s">
        <v>29</v>
      </c>
      <c r="V33" s="38" t="s">
        <v>29</v>
      </c>
    </row>
    <row r="34" spans="1:22" ht="15" x14ac:dyDescent="0.2">
      <c r="A34" s="42" t="s">
        <v>9</v>
      </c>
      <c r="B34" s="39" t="s">
        <v>37</v>
      </c>
      <c r="C34" s="39" t="s">
        <v>32</v>
      </c>
      <c r="D34" s="39" t="s">
        <v>127</v>
      </c>
      <c r="E34" s="39" t="s">
        <v>128</v>
      </c>
      <c r="F34" s="39" t="s">
        <v>51</v>
      </c>
      <c r="G34" s="39" t="s">
        <v>129</v>
      </c>
      <c r="H34" s="43" t="s">
        <v>130</v>
      </c>
      <c r="I34" s="44">
        <v>1171.2519870000001</v>
      </c>
      <c r="J34" s="40">
        <v>0</v>
      </c>
      <c r="K34" s="41">
        <v>1171.2519870000001</v>
      </c>
      <c r="L34" s="40">
        <v>4269.8895430000002</v>
      </c>
      <c r="M34" s="40">
        <v>0</v>
      </c>
      <c r="N34" s="45">
        <v>4269.8895430000002</v>
      </c>
      <c r="O34" s="44">
        <v>1574.1124279999999</v>
      </c>
      <c r="P34" s="40">
        <v>0</v>
      </c>
      <c r="Q34" s="41">
        <v>1574.1124279999999</v>
      </c>
      <c r="R34" s="40">
        <v>4815.8946379999998</v>
      </c>
      <c r="S34" s="40">
        <v>0</v>
      </c>
      <c r="T34" s="45">
        <v>4815.8946379999998</v>
      </c>
      <c r="U34" s="26">
        <f t="shared" si="6"/>
        <v>-25.592863243692008</v>
      </c>
      <c r="V34" s="32">
        <f t="shared" si="7"/>
        <v>-11.337563132958216</v>
      </c>
    </row>
    <row r="35" spans="1:22" ht="15" x14ac:dyDescent="0.2">
      <c r="A35" s="42" t="s">
        <v>9</v>
      </c>
      <c r="B35" s="39" t="s">
        <v>37</v>
      </c>
      <c r="C35" s="39" t="s">
        <v>32</v>
      </c>
      <c r="D35" s="39" t="s">
        <v>131</v>
      </c>
      <c r="E35" s="39" t="s">
        <v>132</v>
      </c>
      <c r="F35" s="39" t="s">
        <v>41</v>
      </c>
      <c r="G35" s="39" t="s">
        <v>133</v>
      </c>
      <c r="H35" s="43" t="s">
        <v>134</v>
      </c>
      <c r="I35" s="44">
        <v>17.378958000000001</v>
      </c>
      <c r="J35" s="40">
        <v>0</v>
      </c>
      <c r="K35" s="41">
        <v>17.378958000000001</v>
      </c>
      <c r="L35" s="40">
        <v>32.986628000000003</v>
      </c>
      <c r="M35" s="40">
        <v>0</v>
      </c>
      <c r="N35" s="45">
        <v>32.986628000000003</v>
      </c>
      <c r="O35" s="44">
        <v>0</v>
      </c>
      <c r="P35" s="40">
        <v>0</v>
      </c>
      <c r="Q35" s="41">
        <v>0</v>
      </c>
      <c r="R35" s="40">
        <v>0</v>
      </c>
      <c r="S35" s="40">
        <v>0</v>
      </c>
      <c r="T35" s="45">
        <v>0</v>
      </c>
      <c r="U35" s="37" t="s">
        <v>29</v>
      </c>
      <c r="V35" s="38" t="s">
        <v>29</v>
      </c>
    </row>
    <row r="36" spans="1:22" ht="15" x14ac:dyDescent="0.2">
      <c r="A36" s="42" t="s">
        <v>9</v>
      </c>
      <c r="B36" s="39" t="s">
        <v>37</v>
      </c>
      <c r="C36" s="39" t="s">
        <v>32</v>
      </c>
      <c r="D36" s="39" t="s">
        <v>263</v>
      </c>
      <c r="E36" s="39" t="s">
        <v>264</v>
      </c>
      <c r="F36" s="39" t="s">
        <v>74</v>
      </c>
      <c r="G36" s="39" t="s">
        <v>74</v>
      </c>
      <c r="H36" s="43" t="s">
        <v>135</v>
      </c>
      <c r="I36" s="44">
        <v>0</v>
      </c>
      <c r="J36" s="40">
        <v>16.034685</v>
      </c>
      <c r="K36" s="41">
        <v>16.034685</v>
      </c>
      <c r="L36" s="40">
        <v>0</v>
      </c>
      <c r="M36" s="40">
        <v>16.034685</v>
      </c>
      <c r="N36" s="45">
        <v>16.034685</v>
      </c>
      <c r="O36" s="44">
        <v>0</v>
      </c>
      <c r="P36" s="40">
        <v>0</v>
      </c>
      <c r="Q36" s="41">
        <v>0</v>
      </c>
      <c r="R36" s="40">
        <v>0</v>
      </c>
      <c r="S36" s="40">
        <v>0</v>
      </c>
      <c r="T36" s="45">
        <v>0</v>
      </c>
      <c r="U36" s="37" t="s">
        <v>29</v>
      </c>
      <c r="V36" s="38" t="s">
        <v>29</v>
      </c>
    </row>
    <row r="37" spans="1:22" ht="15" x14ac:dyDescent="0.2">
      <c r="A37" s="42" t="s">
        <v>9</v>
      </c>
      <c r="B37" s="39" t="s">
        <v>37</v>
      </c>
      <c r="C37" s="39" t="s">
        <v>32</v>
      </c>
      <c r="D37" s="39" t="s">
        <v>136</v>
      </c>
      <c r="E37" s="39" t="s">
        <v>137</v>
      </c>
      <c r="F37" s="39" t="s">
        <v>74</v>
      </c>
      <c r="G37" s="39" t="s">
        <v>74</v>
      </c>
      <c r="H37" s="43" t="s">
        <v>97</v>
      </c>
      <c r="I37" s="44">
        <v>106.753005</v>
      </c>
      <c r="J37" s="40">
        <v>138.08110199999999</v>
      </c>
      <c r="K37" s="41">
        <v>244.83410699999999</v>
      </c>
      <c r="L37" s="40">
        <v>303.21932700000002</v>
      </c>
      <c r="M37" s="40">
        <v>394.89862799999997</v>
      </c>
      <c r="N37" s="45">
        <v>698.11795500000005</v>
      </c>
      <c r="O37" s="44">
        <v>86.713027999999994</v>
      </c>
      <c r="P37" s="40">
        <v>121.991381</v>
      </c>
      <c r="Q37" s="41">
        <v>208.704409</v>
      </c>
      <c r="R37" s="40">
        <v>269.427347</v>
      </c>
      <c r="S37" s="40">
        <v>346.14612</v>
      </c>
      <c r="T37" s="45">
        <v>615.57346700000005</v>
      </c>
      <c r="U37" s="26">
        <f t="shared" si="6"/>
        <v>17.311420574732562</v>
      </c>
      <c r="V37" s="32">
        <f t="shared" si="7"/>
        <v>13.409364182358431</v>
      </c>
    </row>
    <row r="38" spans="1:22" ht="15" x14ac:dyDescent="0.2">
      <c r="A38" s="42" t="s">
        <v>9</v>
      </c>
      <c r="B38" s="39" t="s">
        <v>37</v>
      </c>
      <c r="C38" s="39" t="s">
        <v>32</v>
      </c>
      <c r="D38" s="39" t="s">
        <v>139</v>
      </c>
      <c r="E38" s="39" t="s">
        <v>140</v>
      </c>
      <c r="F38" s="39" t="s">
        <v>20</v>
      </c>
      <c r="G38" s="39" t="s">
        <v>141</v>
      </c>
      <c r="H38" s="43" t="s">
        <v>141</v>
      </c>
      <c r="I38" s="44">
        <v>134.9418</v>
      </c>
      <c r="J38" s="40">
        <v>309.1266</v>
      </c>
      <c r="K38" s="41">
        <v>444.0684</v>
      </c>
      <c r="L38" s="40">
        <v>543.00739999999996</v>
      </c>
      <c r="M38" s="40">
        <v>621.20000000000005</v>
      </c>
      <c r="N38" s="45">
        <v>1164.2074</v>
      </c>
      <c r="O38" s="44">
        <v>115.07040000000001</v>
      </c>
      <c r="P38" s="40">
        <v>203.66550000000001</v>
      </c>
      <c r="Q38" s="41">
        <v>318.73590000000002</v>
      </c>
      <c r="R38" s="40">
        <v>459.88209999999998</v>
      </c>
      <c r="S38" s="40">
        <v>576.95450000000005</v>
      </c>
      <c r="T38" s="45">
        <v>1036.8366000000001</v>
      </c>
      <c r="U38" s="26">
        <f t="shared" si="6"/>
        <v>39.321739408707955</v>
      </c>
      <c r="V38" s="32">
        <f t="shared" si="7"/>
        <v>12.28455862765645</v>
      </c>
    </row>
    <row r="39" spans="1:22" ht="15" x14ac:dyDescent="0.2">
      <c r="A39" s="42" t="s">
        <v>9</v>
      </c>
      <c r="B39" s="39" t="s">
        <v>37</v>
      </c>
      <c r="C39" s="39" t="s">
        <v>32</v>
      </c>
      <c r="D39" s="39" t="s">
        <v>139</v>
      </c>
      <c r="E39" s="39" t="s">
        <v>142</v>
      </c>
      <c r="F39" s="39" t="s">
        <v>20</v>
      </c>
      <c r="G39" s="39" t="s">
        <v>143</v>
      </c>
      <c r="H39" s="43" t="s">
        <v>144</v>
      </c>
      <c r="I39" s="44">
        <v>85.783100000000005</v>
      </c>
      <c r="J39" s="40">
        <v>145.6652</v>
      </c>
      <c r="K39" s="41">
        <v>231.44829999999999</v>
      </c>
      <c r="L39" s="40">
        <v>231.1514</v>
      </c>
      <c r="M39" s="40">
        <v>410.90940000000001</v>
      </c>
      <c r="N39" s="45">
        <v>642.06079999999997</v>
      </c>
      <c r="O39" s="44">
        <v>0</v>
      </c>
      <c r="P39" s="40">
        <v>216.03479999999999</v>
      </c>
      <c r="Q39" s="41">
        <v>216.03479999999999</v>
      </c>
      <c r="R39" s="40">
        <v>0</v>
      </c>
      <c r="S39" s="40">
        <v>589.827</v>
      </c>
      <c r="T39" s="45">
        <v>589.827</v>
      </c>
      <c r="U39" s="26">
        <f t="shared" si="6"/>
        <v>7.1347301453284384</v>
      </c>
      <c r="V39" s="32">
        <f t="shared" si="7"/>
        <v>8.8557831364111763</v>
      </c>
    </row>
    <row r="40" spans="1:22" ht="15" x14ac:dyDescent="0.2">
      <c r="A40" s="42" t="s">
        <v>9</v>
      </c>
      <c r="B40" s="39" t="s">
        <v>37</v>
      </c>
      <c r="C40" s="39" t="s">
        <v>32</v>
      </c>
      <c r="D40" s="39" t="s">
        <v>139</v>
      </c>
      <c r="E40" s="39" t="s">
        <v>145</v>
      </c>
      <c r="F40" s="39" t="s">
        <v>20</v>
      </c>
      <c r="G40" s="39" t="s">
        <v>143</v>
      </c>
      <c r="H40" s="43" t="s">
        <v>144</v>
      </c>
      <c r="I40" s="44">
        <v>1.1476</v>
      </c>
      <c r="J40" s="40">
        <v>1.7607999999999999</v>
      </c>
      <c r="K40" s="41">
        <v>2.9083999999999999</v>
      </c>
      <c r="L40" s="40">
        <v>2.0712999999999999</v>
      </c>
      <c r="M40" s="40">
        <v>3.3849999999999998</v>
      </c>
      <c r="N40" s="45">
        <v>5.4562999999999997</v>
      </c>
      <c r="O40" s="44">
        <v>0</v>
      </c>
      <c r="P40" s="40">
        <v>8.9885999999999999</v>
      </c>
      <c r="Q40" s="41">
        <v>8.9885999999999999</v>
      </c>
      <c r="R40" s="40">
        <v>0</v>
      </c>
      <c r="S40" s="40">
        <v>23.7547</v>
      </c>
      <c r="T40" s="45">
        <v>23.7547</v>
      </c>
      <c r="U40" s="26">
        <f t="shared" si="6"/>
        <v>-67.643459493135751</v>
      </c>
      <c r="V40" s="32">
        <f t="shared" si="7"/>
        <v>-77.030650776477913</v>
      </c>
    </row>
    <row r="41" spans="1:22" ht="15" x14ac:dyDescent="0.2">
      <c r="A41" s="42" t="s">
        <v>9</v>
      </c>
      <c r="B41" s="39" t="s">
        <v>37</v>
      </c>
      <c r="C41" s="39" t="s">
        <v>38</v>
      </c>
      <c r="D41" s="39" t="s">
        <v>146</v>
      </c>
      <c r="E41" s="39" t="s">
        <v>147</v>
      </c>
      <c r="F41" s="39" t="s">
        <v>87</v>
      </c>
      <c r="G41" s="39" t="s">
        <v>87</v>
      </c>
      <c r="H41" s="43" t="s">
        <v>148</v>
      </c>
      <c r="I41" s="44">
        <v>24.64</v>
      </c>
      <c r="J41" s="40">
        <v>0</v>
      </c>
      <c r="K41" s="41">
        <v>24.64</v>
      </c>
      <c r="L41" s="40">
        <v>24.64</v>
      </c>
      <c r="M41" s="40">
        <v>0</v>
      </c>
      <c r="N41" s="45">
        <v>24.64</v>
      </c>
      <c r="O41" s="44">
        <v>17.079999999999998</v>
      </c>
      <c r="P41" s="40">
        <v>0</v>
      </c>
      <c r="Q41" s="41">
        <v>17.079999999999998</v>
      </c>
      <c r="R41" s="40">
        <v>42.42</v>
      </c>
      <c r="S41" s="40">
        <v>0</v>
      </c>
      <c r="T41" s="45">
        <v>42.42</v>
      </c>
      <c r="U41" s="26">
        <f t="shared" si="6"/>
        <v>44.262295081967238</v>
      </c>
      <c r="V41" s="32">
        <f t="shared" si="7"/>
        <v>-41.914191419141908</v>
      </c>
    </row>
    <row r="42" spans="1:22" ht="15" x14ac:dyDescent="0.2">
      <c r="A42" s="42" t="s">
        <v>9</v>
      </c>
      <c r="B42" s="39" t="s">
        <v>37</v>
      </c>
      <c r="C42" s="39" t="s">
        <v>32</v>
      </c>
      <c r="D42" s="39" t="s">
        <v>247</v>
      </c>
      <c r="E42" s="39" t="s">
        <v>248</v>
      </c>
      <c r="F42" s="39" t="s">
        <v>87</v>
      </c>
      <c r="G42" s="39" t="s">
        <v>87</v>
      </c>
      <c r="H42" s="43" t="s">
        <v>249</v>
      </c>
      <c r="I42" s="44">
        <v>0</v>
      </c>
      <c r="J42" s="40">
        <v>0</v>
      </c>
      <c r="K42" s="41">
        <v>0</v>
      </c>
      <c r="L42" s="40">
        <v>0</v>
      </c>
      <c r="M42" s="40">
        <v>0</v>
      </c>
      <c r="N42" s="45">
        <v>0</v>
      </c>
      <c r="O42" s="44">
        <v>0</v>
      </c>
      <c r="P42" s="40">
        <v>0</v>
      </c>
      <c r="Q42" s="41">
        <v>0</v>
      </c>
      <c r="R42" s="40">
        <v>14.94506</v>
      </c>
      <c r="S42" s="40">
        <v>0</v>
      </c>
      <c r="T42" s="45">
        <v>14.94506</v>
      </c>
      <c r="U42" s="37" t="s">
        <v>29</v>
      </c>
      <c r="V42" s="38" t="s">
        <v>29</v>
      </c>
    </row>
    <row r="43" spans="1:22" ht="15" x14ac:dyDescent="0.2">
      <c r="A43" s="42" t="s">
        <v>9</v>
      </c>
      <c r="B43" s="39" t="s">
        <v>37</v>
      </c>
      <c r="C43" s="39" t="s">
        <v>32</v>
      </c>
      <c r="D43" s="39" t="s">
        <v>149</v>
      </c>
      <c r="E43" s="39" t="s">
        <v>150</v>
      </c>
      <c r="F43" s="39" t="s">
        <v>105</v>
      </c>
      <c r="G43" s="39" t="s">
        <v>106</v>
      </c>
      <c r="H43" s="43" t="s">
        <v>106</v>
      </c>
      <c r="I43" s="44">
        <v>3279.9201480000002</v>
      </c>
      <c r="J43" s="40">
        <v>0</v>
      </c>
      <c r="K43" s="41">
        <v>3279.9201480000002</v>
      </c>
      <c r="L43" s="40">
        <v>8640.1369180000002</v>
      </c>
      <c r="M43" s="40">
        <v>0</v>
      </c>
      <c r="N43" s="45">
        <v>8640.1369180000002</v>
      </c>
      <c r="O43" s="44">
        <v>2731.75515</v>
      </c>
      <c r="P43" s="40">
        <v>0</v>
      </c>
      <c r="Q43" s="41">
        <v>2731.75515</v>
      </c>
      <c r="R43" s="40">
        <v>7737.6530300000004</v>
      </c>
      <c r="S43" s="40">
        <v>0</v>
      </c>
      <c r="T43" s="45">
        <v>7737.6530300000004</v>
      </c>
      <c r="U43" s="26">
        <f t="shared" si="6"/>
        <v>20.066403022979571</v>
      </c>
      <c r="V43" s="32">
        <f t="shared" si="7"/>
        <v>11.663535241253896</v>
      </c>
    </row>
    <row r="44" spans="1:22" ht="15" x14ac:dyDescent="0.2">
      <c r="A44" s="42" t="s">
        <v>9</v>
      </c>
      <c r="B44" s="39" t="s">
        <v>37</v>
      </c>
      <c r="C44" s="39" t="s">
        <v>32</v>
      </c>
      <c r="D44" s="39" t="s">
        <v>151</v>
      </c>
      <c r="E44" s="39" t="s">
        <v>152</v>
      </c>
      <c r="F44" s="39" t="s">
        <v>41</v>
      </c>
      <c r="G44" s="39" t="s">
        <v>113</v>
      </c>
      <c r="H44" s="43" t="s">
        <v>153</v>
      </c>
      <c r="I44" s="44">
        <v>0</v>
      </c>
      <c r="J44" s="40">
        <v>0</v>
      </c>
      <c r="K44" s="41">
        <v>0</v>
      </c>
      <c r="L44" s="40">
        <v>0</v>
      </c>
      <c r="M44" s="40">
        <v>0</v>
      </c>
      <c r="N44" s="45">
        <v>0</v>
      </c>
      <c r="O44" s="44">
        <v>32.813760000000002</v>
      </c>
      <c r="P44" s="40">
        <v>35.522253999999997</v>
      </c>
      <c r="Q44" s="41">
        <v>68.336014000000006</v>
      </c>
      <c r="R44" s="40">
        <v>70.965712999999994</v>
      </c>
      <c r="S44" s="40">
        <v>79.480469999999997</v>
      </c>
      <c r="T44" s="45">
        <v>150.44618299999999</v>
      </c>
      <c r="U44" s="37" t="s">
        <v>29</v>
      </c>
      <c r="V44" s="38" t="s">
        <v>29</v>
      </c>
    </row>
    <row r="45" spans="1:22" ht="15" x14ac:dyDescent="0.2">
      <c r="A45" s="42" t="s">
        <v>9</v>
      </c>
      <c r="B45" s="39" t="s">
        <v>37</v>
      </c>
      <c r="C45" s="39" t="s">
        <v>38</v>
      </c>
      <c r="D45" s="39" t="s">
        <v>154</v>
      </c>
      <c r="E45" s="39" t="s">
        <v>155</v>
      </c>
      <c r="F45" s="39" t="s">
        <v>55</v>
      </c>
      <c r="G45" s="39" t="s">
        <v>156</v>
      </c>
      <c r="H45" s="43" t="s">
        <v>157</v>
      </c>
      <c r="I45" s="44">
        <v>0</v>
      </c>
      <c r="J45" s="40">
        <v>0</v>
      </c>
      <c r="K45" s="41">
        <v>0</v>
      </c>
      <c r="L45" s="40">
        <v>0</v>
      </c>
      <c r="M45" s="40">
        <v>0</v>
      </c>
      <c r="N45" s="45">
        <v>0</v>
      </c>
      <c r="O45" s="44">
        <v>11.82263</v>
      </c>
      <c r="P45" s="40">
        <v>0.42659999999999998</v>
      </c>
      <c r="Q45" s="41">
        <v>12.249230000000001</v>
      </c>
      <c r="R45" s="40">
        <v>33.627099999999999</v>
      </c>
      <c r="S45" s="40">
        <v>0.67159999999999997</v>
      </c>
      <c r="T45" s="45">
        <v>34.298699999999997</v>
      </c>
      <c r="U45" s="37" t="s">
        <v>29</v>
      </c>
      <c r="V45" s="38" t="s">
        <v>29</v>
      </c>
    </row>
    <row r="46" spans="1:22" ht="15" x14ac:dyDescent="0.2">
      <c r="A46" s="42" t="s">
        <v>9</v>
      </c>
      <c r="B46" s="39" t="s">
        <v>37</v>
      </c>
      <c r="C46" s="39" t="s">
        <v>32</v>
      </c>
      <c r="D46" s="39" t="s">
        <v>265</v>
      </c>
      <c r="E46" s="39" t="s">
        <v>266</v>
      </c>
      <c r="F46" s="39" t="s">
        <v>87</v>
      </c>
      <c r="G46" s="39" t="s">
        <v>125</v>
      </c>
      <c r="H46" s="43" t="s">
        <v>125</v>
      </c>
      <c r="I46" s="44">
        <v>0</v>
      </c>
      <c r="J46" s="40">
        <v>0</v>
      </c>
      <c r="K46" s="41">
        <v>0</v>
      </c>
      <c r="L46" s="40">
        <v>0</v>
      </c>
      <c r="M46" s="40">
        <v>0</v>
      </c>
      <c r="N46" s="45">
        <v>0</v>
      </c>
      <c r="O46" s="44">
        <v>3.9935999999999998</v>
      </c>
      <c r="P46" s="40">
        <v>0</v>
      </c>
      <c r="Q46" s="41">
        <v>3.9935999999999998</v>
      </c>
      <c r="R46" s="40">
        <v>6.6504000000000003</v>
      </c>
      <c r="S46" s="40">
        <v>0</v>
      </c>
      <c r="T46" s="45">
        <v>6.6504000000000003</v>
      </c>
      <c r="U46" s="37" t="s">
        <v>29</v>
      </c>
      <c r="V46" s="38" t="s">
        <v>29</v>
      </c>
    </row>
    <row r="47" spans="1:22" ht="15" x14ac:dyDescent="0.2">
      <c r="A47" s="42" t="s">
        <v>9</v>
      </c>
      <c r="B47" s="39" t="s">
        <v>37</v>
      </c>
      <c r="C47" s="39" t="s">
        <v>32</v>
      </c>
      <c r="D47" s="39" t="s">
        <v>158</v>
      </c>
      <c r="E47" s="39" t="s">
        <v>159</v>
      </c>
      <c r="F47" s="39" t="s">
        <v>55</v>
      </c>
      <c r="G47" s="39" t="s">
        <v>160</v>
      </c>
      <c r="H47" s="43" t="s">
        <v>160</v>
      </c>
      <c r="I47" s="44">
        <v>0</v>
      </c>
      <c r="J47" s="40">
        <v>57.252436000000003</v>
      </c>
      <c r="K47" s="41">
        <v>57.252436000000003</v>
      </c>
      <c r="L47" s="40">
        <v>0</v>
      </c>
      <c r="M47" s="40">
        <v>169.970977</v>
      </c>
      <c r="N47" s="45">
        <v>169.970977</v>
      </c>
      <c r="O47" s="44">
        <v>0</v>
      </c>
      <c r="P47" s="40">
        <v>57.063504000000002</v>
      </c>
      <c r="Q47" s="41">
        <v>57.063504000000002</v>
      </c>
      <c r="R47" s="40">
        <v>0</v>
      </c>
      <c r="S47" s="40">
        <v>168.627545</v>
      </c>
      <c r="T47" s="45">
        <v>168.627545</v>
      </c>
      <c r="U47" s="26">
        <f t="shared" si="6"/>
        <v>0.33109077914317275</v>
      </c>
      <c r="V47" s="32">
        <f t="shared" si="7"/>
        <v>0.79668597440589739</v>
      </c>
    </row>
    <row r="48" spans="1:22" ht="15" x14ac:dyDescent="0.2">
      <c r="A48" s="42" t="s">
        <v>9</v>
      </c>
      <c r="B48" s="39" t="s">
        <v>37</v>
      </c>
      <c r="C48" s="39" t="s">
        <v>32</v>
      </c>
      <c r="D48" s="39" t="s">
        <v>244</v>
      </c>
      <c r="E48" s="39" t="s">
        <v>245</v>
      </c>
      <c r="F48" s="39" t="s">
        <v>33</v>
      </c>
      <c r="G48" s="39" t="s">
        <v>34</v>
      </c>
      <c r="H48" s="43" t="s">
        <v>69</v>
      </c>
      <c r="I48" s="44">
        <v>0</v>
      </c>
      <c r="J48" s="40">
        <v>0</v>
      </c>
      <c r="K48" s="41">
        <v>0</v>
      </c>
      <c r="L48" s="40">
        <v>1990.03144</v>
      </c>
      <c r="M48" s="40">
        <v>0</v>
      </c>
      <c r="N48" s="45">
        <v>1990.03144</v>
      </c>
      <c r="O48" s="44">
        <v>0</v>
      </c>
      <c r="P48" s="40">
        <v>0</v>
      </c>
      <c r="Q48" s="41">
        <v>0</v>
      </c>
      <c r="R48" s="40">
        <v>0</v>
      </c>
      <c r="S48" s="40">
        <v>0</v>
      </c>
      <c r="T48" s="45">
        <v>0</v>
      </c>
      <c r="U48" s="37" t="s">
        <v>29</v>
      </c>
      <c r="V48" s="38" t="s">
        <v>29</v>
      </c>
    </row>
    <row r="49" spans="1:22" ht="15" x14ac:dyDescent="0.2">
      <c r="A49" s="42" t="s">
        <v>9</v>
      </c>
      <c r="B49" s="39" t="s">
        <v>37</v>
      </c>
      <c r="C49" s="39" t="s">
        <v>32</v>
      </c>
      <c r="D49" s="39" t="s">
        <v>161</v>
      </c>
      <c r="E49" s="39" t="s">
        <v>162</v>
      </c>
      <c r="F49" s="39" t="s">
        <v>20</v>
      </c>
      <c r="G49" s="39" t="s">
        <v>163</v>
      </c>
      <c r="H49" s="43" t="s">
        <v>163</v>
      </c>
      <c r="I49" s="44">
        <v>61.181747999999999</v>
      </c>
      <c r="J49" s="40">
        <v>42.116512</v>
      </c>
      <c r="K49" s="41">
        <v>103.29826</v>
      </c>
      <c r="L49" s="40">
        <v>157.477811</v>
      </c>
      <c r="M49" s="40">
        <v>134.359893</v>
      </c>
      <c r="N49" s="45">
        <v>291.83770399999997</v>
      </c>
      <c r="O49" s="44">
        <v>15.990180000000001</v>
      </c>
      <c r="P49" s="40">
        <v>34.206456000000003</v>
      </c>
      <c r="Q49" s="41">
        <v>50.196635999999998</v>
      </c>
      <c r="R49" s="40">
        <v>60.622444999999999</v>
      </c>
      <c r="S49" s="40">
        <v>113.86574400000001</v>
      </c>
      <c r="T49" s="45">
        <v>174.48818900000001</v>
      </c>
      <c r="U49" s="37" t="s">
        <v>29</v>
      </c>
      <c r="V49" s="32">
        <f t="shared" si="7"/>
        <v>67.253557775191283</v>
      </c>
    </row>
    <row r="50" spans="1:22" ht="15" x14ac:dyDescent="0.2">
      <c r="A50" s="42" t="s">
        <v>9</v>
      </c>
      <c r="B50" s="39" t="s">
        <v>56</v>
      </c>
      <c r="C50" s="39" t="s">
        <v>32</v>
      </c>
      <c r="D50" s="39" t="s">
        <v>164</v>
      </c>
      <c r="E50" s="39" t="s">
        <v>165</v>
      </c>
      <c r="F50" s="39" t="s">
        <v>55</v>
      </c>
      <c r="G50" s="39" t="s">
        <v>54</v>
      </c>
      <c r="H50" s="43" t="s">
        <v>138</v>
      </c>
      <c r="I50" s="44">
        <v>0</v>
      </c>
      <c r="J50" s="40">
        <v>0</v>
      </c>
      <c r="K50" s="41">
        <v>0</v>
      </c>
      <c r="L50" s="40">
        <v>27.028320000000001</v>
      </c>
      <c r="M50" s="40">
        <v>0</v>
      </c>
      <c r="N50" s="45">
        <v>27.028320000000001</v>
      </c>
      <c r="O50" s="44">
        <v>0</v>
      </c>
      <c r="P50" s="40">
        <v>0</v>
      </c>
      <c r="Q50" s="41">
        <v>0</v>
      </c>
      <c r="R50" s="40">
        <v>0</v>
      </c>
      <c r="S50" s="40">
        <v>0</v>
      </c>
      <c r="T50" s="45">
        <v>0</v>
      </c>
      <c r="U50" s="37" t="s">
        <v>29</v>
      </c>
      <c r="V50" s="38" t="s">
        <v>29</v>
      </c>
    </row>
    <row r="51" spans="1:22" ht="15" x14ac:dyDescent="0.2">
      <c r="A51" s="42" t="s">
        <v>9</v>
      </c>
      <c r="B51" s="39" t="s">
        <v>56</v>
      </c>
      <c r="C51" s="39" t="s">
        <v>38</v>
      </c>
      <c r="D51" s="39" t="s">
        <v>166</v>
      </c>
      <c r="E51" s="39" t="s">
        <v>167</v>
      </c>
      <c r="F51" s="39" t="s">
        <v>20</v>
      </c>
      <c r="G51" s="39" t="s">
        <v>83</v>
      </c>
      <c r="H51" s="43" t="s">
        <v>168</v>
      </c>
      <c r="I51" s="44">
        <v>0</v>
      </c>
      <c r="J51" s="40">
        <v>0</v>
      </c>
      <c r="K51" s="41">
        <v>0</v>
      </c>
      <c r="L51" s="40">
        <v>21.25</v>
      </c>
      <c r="M51" s="40">
        <v>0</v>
      </c>
      <c r="N51" s="45">
        <v>21.25</v>
      </c>
      <c r="O51" s="44">
        <v>55.25</v>
      </c>
      <c r="P51" s="40">
        <v>0</v>
      </c>
      <c r="Q51" s="41">
        <v>55.25</v>
      </c>
      <c r="R51" s="40">
        <v>144.5</v>
      </c>
      <c r="S51" s="40">
        <v>0</v>
      </c>
      <c r="T51" s="45">
        <v>144.5</v>
      </c>
      <c r="U51" s="37" t="s">
        <v>29</v>
      </c>
      <c r="V51" s="32">
        <f t="shared" si="7"/>
        <v>-85.294117647058826</v>
      </c>
    </row>
    <row r="52" spans="1:22" ht="15" x14ac:dyDescent="0.2">
      <c r="A52" s="42" t="s">
        <v>9</v>
      </c>
      <c r="B52" s="39" t="s">
        <v>37</v>
      </c>
      <c r="C52" s="39" t="s">
        <v>32</v>
      </c>
      <c r="D52" s="39" t="s">
        <v>169</v>
      </c>
      <c r="E52" s="39" t="s">
        <v>170</v>
      </c>
      <c r="F52" s="39" t="s">
        <v>87</v>
      </c>
      <c r="G52" s="39" t="s">
        <v>171</v>
      </c>
      <c r="H52" s="43" t="s">
        <v>172</v>
      </c>
      <c r="I52" s="44">
        <v>0</v>
      </c>
      <c r="J52" s="40">
        <v>0</v>
      </c>
      <c r="K52" s="41">
        <v>0</v>
      </c>
      <c r="L52" s="40">
        <v>0</v>
      </c>
      <c r="M52" s="40">
        <v>0</v>
      </c>
      <c r="N52" s="45">
        <v>0</v>
      </c>
      <c r="O52" s="44">
        <v>25.640523999999999</v>
      </c>
      <c r="P52" s="40">
        <v>0</v>
      </c>
      <c r="Q52" s="41">
        <v>25.640523999999999</v>
      </c>
      <c r="R52" s="40">
        <v>128.09970799999999</v>
      </c>
      <c r="S52" s="40">
        <v>0</v>
      </c>
      <c r="T52" s="45">
        <v>128.09970799999999</v>
      </c>
      <c r="U52" s="37" t="s">
        <v>29</v>
      </c>
      <c r="V52" s="38" t="s">
        <v>29</v>
      </c>
    </row>
    <row r="53" spans="1:22" ht="15" x14ac:dyDescent="0.2">
      <c r="A53" s="42" t="s">
        <v>9</v>
      </c>
      <c r="B53" s="39" t="s">
        <v>37</v>
      </c>
      <c r="C53" s="39" t="s">
        <v>38</v>
      </c>
      <c r="D53" s="39" t="s">
        <v>173</v>
      </c>
      <c r="E53" s="39" t="s">
        <v>174</v>
      </c>
      <c r="F53" s="39" t="s">
        <v>87</v>
      </c>
      <c r="G53" s="39" t="s">
        <v>87</v>
      </c>
      <c r="H53" s="43" t="s">
        <v>175</v>
      </c>
      <c r="I53" s="44">
        <v>0</v>
      </c>
      <c r="J53" s="40">
        <v>0</v>
      </c>
      <c r="K53" s="41">
        <v>0</v>
      </c>
      <c r="L53" s="40">
        <v>69.36</v>
      </c>
      <c r="M53" s="40">
        <v>0</v>
      </c>
      <c r="N53" s="45">
        <v>69.36</v>
      </c>
      <c r="O53" s="44">
        <v>12.54</v>
      </c>
      <c r="P53" s="40">
        <v>0</v>
      </c>
      <c r="Q53" s="41">
        <v>12.54</v>
      </c>
      <c r="R53" s="40">
        <v>12.54</v>
      </c>
      <c r="S53" s="40">
        <v>0</v>
      </c>
      <c r="T53" s="45">
        <v>12.54</v>
      </c>
      <c r="U53" s="37" t="s">
        <v>29</v>
      </c>
      <c r="V53" s="38" t="s">
        <v>29</v>
      </c>
    </row>
    <row r="54" spans="1:22" ht="15" x14ac:dyDescent="0.2">
      <c r="A54" s="42" t="s">
        <v>9</v>
      </c>
      <c r="B54" s="39" t="s">
        <v>37</v>
      </c>
      <c r="C54" s="39" t="s">
        <v>38</v>
      </c>
      <c r="D54" s="39" t="s">
        <v>176</v>
      </c>
      <c r="E54" s="39" t="s">
        <v>177</v>
      </c>
      <c r="F54" s="39" t="s">
        <v>41</v>
      </c>
      <c r="G54" s="39" t="s">
        <v>42</v>
      </c>
      <c r="H54" s="43" t="s">
        <v>43</v>
      </c>
      <c r="I54" s="44">
        <v>5.2028999999999996</v>
      </c>
      <c r="J54" s="40">
        <v>19.238678</v>
      </c>
      <c r="K54" s="41">
        <v>24.441578</v>
      </c>
      <c r="L54" s="40">
        <v>10.948487999999999</v>
      </c>
      <c r="M54" s="40">
        <v>35.12162</v>
      </c>
      <c r="N54" s="45">
        <v>46.070107999999998</v>
      </c>
      <c r="O54" s="44">
        <v>0</v>
      </c>
      <c r="P54" s="40">
        <v>10.840818000000001</v>
      </c>
      <c r="Q54" s="41">
        <v>10.840818000000001</v>
      </c>
      <c r="R54" s="40">
        <v>14.4838</v>
      </c>
      <c r="S54" s="40">
        <v>30.068933999999999</v>
      </c>
      <c r="T54" s="45">
        <v>44.552734000000001</v>
      </c>
      <c r="U54" s="37" t="s">
        <v>29</v>
      </c>
      <c r="V54" s="32">
        <f t="shared" si="7"/>
        <v>3.4057932336991836</v>
      </c>
    </row>
    <row r="55" spans="1:22" ht="15" x14ac:dyDescent="0.2">
      <c r="A55" s="42" t="s">
        <v>9</v>
      </c>
      <c r="B55" s="39" t="s">
        <v>56</v>
      </c>
      <c r="C55" s="39" t="s">
        <v>32</v>
      </c>
      <c r="D55" s="39" t="s">
        <v>178</v>
      </c>
      <c r="E55" s="39" t="s">
        <v>179</v>
      </c>
      <c r="F55" s="39" t="s">
        <v>21</v>
      </c>
      <c r="G55" s="39" t="s">
        <v>180</v>
      </c>
      <c r="H55" s="43" t="s">
        <v>181</v>
      </c>
      <c r="I55" s="44">
        <v>71.132929000000004</v>
      </c>
      <c r="J55" s="40">
        <v>0</v>
      </c>
      <c r="K55" s="41">
        <v>71.132929000000004</v>
      </c>
      <c r="L55" s="40">
        <v>201.790862</v>
      </c>
      <c r="M55" s="40">
        <v>0</v>
      </c>
      <c r="N55" s="45">
        <v>201.790862</v>
      </c>
      <c r="O55" s="44">
        <v>162.9837</v>
      </c>
      <c r="P55" s="40">
        <v>0</v>
      </c>
      <c r="Q55" s="41">
        <v>162.9837</v>
      </c>
      <c r="R55" s="40">
        <v>523.14516200000003</v>
      </c>
      <c r="S55" s="40">
        <v>0</v>
      </c>
      <c r="T55" s="45">
        <v>523.14516200000003</v>
      </c>
      <c r="U55" s="26">
        <f t="shared" si="6"/>
        <v>-56.355801837852496</v>
      </c>
      <c r="V55" s="32">
        <f t="shared" si="7"/>
        <v>-61.427367266754928</v>
      </c>
    </row>
    <row r="56" spans="1:22" ht="15" x14ac:dyDescent="0.2">
      <c r="A56" s="42" t="s">
        <v>9</v>
      </c>
      <c r="B56" s="39" t="s">
        <v>56</v>
      </c>
      <c r="C56" s="39" t="s">
        <v>32</v>
      </c>
      <c r="D56" s="39" t="s">
        <v>250</v>
      </c>
      <c r="E56" s="39" t="s">
        <v>251</v>
      </c>
      <c r="F56" s="39" t="s">
        <v>87</v>
      </c>
      <c r="G56" s="39" t="s">
        <v>88</v>
      </c>
      <c r="H56" s="43" t="s">
        <v>252</v>
      </c>
      <c r="I56" s="44">
        <v>17.600000000000001</v>
      </c>
      <c r="J56" s="40">
        <v>0</v>
      </c>
      <c r="K56" s="41">
        <v>17.600000000000001</v>
      </c>
      <c r="L56" s="40">
        <v>18.399999999999999</v>
      </c>
      <c r="M56" s="40">
        <v>0</v>
      </c>
      <c r="N56" s="45">
        <v>18.399999999999999</v>
      </c>
      <c r="O56" s="44">
        <v>0</v>
      </c>
      <c r="P56" s="40">
        <v>0</v>
      </c>
      <c r="Q56" s="41">
        <v>0</v>
      </c>
      <c r="R56" s="40">
        <v>0</v>
      </c>
      <c r="S56" s="40">
        <v>0</v>
      </c>
      <c r="T56" s="45">
        <v>0</v>
      </c>
      <c r="U56" s="37" t="s">
        <v>29</v>
      </c>
      <c r="V56" s="38" t="s">
        <v>29</v>
      </c>
    </row>
    <row r="57" spans="1:22" ht="15" x14ac:dyDescent="0.2">
      <c r="A57" s="42" t="s">
        <v>9</v>
      </c>
      <c r="B57" s="39" t="s">
        <v>37</v>
      </c>
      <c r="C57" s="39" t="s">
        <v>38</v>
      </c>
      <c r="D57" s="39" t="s">
        <v>182</v>
      </c>
      <c r="E57" s="39" t="s">
        <v>185</v>
      </c>
      <c r="F57" s="39" t="s">
        <v>41</v>
      </c>
      <c r="G57" s="39" t="s">
        <v>183</v>
      </c>
      <c r="H57" s="43" t="s">
        <v>184</v>
      </c>
      <c r="I57" s="44">
        <v>140.45965799999999</v>
      </c>
      <c r="J57" s="40">
        <v>0.95266099999999998</v>
      </c>
      <c r="K57" s="41">
        <v>141.412319</v>
      </c>
      <c r="L57" s="40">
        <v>407.65647899999999</v>
      </c>
      <c r="M57" s="40">
        <v>3.0856279999999998</v>
      </c>
      <c r="N57" s="45">
        <v>410.74210699999998</v>
      </c>
      <c r="O57" s="44">
        <v>0</v>
      </c>
      <c r="P57" s="40">
        <v>0</v>
      </c>
      <c r="Q57" s="41">
        <v>0</v>
      </c>
      <c r="R57" s="40">
        <v>0</v>
      </c>
      <c r="S57" s="40">
        <v>0</v>
      </c>
      <c r="T57" s="45">
        <v>0</v>
      </c>
      <c r="U57" s="37" t="s">
        <v>29</v>
      </c>
      <c r="V57" s="38" t="s">
        <v>29</v>
      </c>
    </row>
    <row r="58" spans="1:22" ht="15" x14ac:dyDescent="0.2">
      <c r="A58" s="42" t="s">
        <v>9</v>
      </c>
      <c r="B58" s="39" t="s">
        <v>37</v>
      </c>
      <c r="C58" s="39" t="s">
        <v>38</v>
      </c>
      <c r="D58" s="39" t="s">
        <v>182</v>
      </c>
      <c r="E58" s="39" t="s">
        <v>267</v>
      </c>
      <c r="F58" s="39" t="s">
        <v>41</v>
      </c>
      <c r="G58" s="39" t="s">
        <v>183</v>
      </c>
      <c r="H58" s="43" t="s">
        <v>184</v>
      </c>
      <c r="I58" s="44">
        <v>0</v>
      </c>
      <c r="J58" s="40">
        <v>0</v>
      </c>
      <c r="K58" s="41">
        <v>0</v>
      </c>
      <c r="L58" s="40">
        <v>0</v>
      </c>
      <c r="M58" s="40">
        <v>0</v>
      </c>
      <c r="N58" s="45">
        <v>0</v>
      </c>
      <c r="O58" s="44">
        <v>120.238896</v>
      </c>
      <c r="P58" s="40">
        <v>2.4899330000000002</v>
      </c>
      <c r="Q58" s="41">
        <v>122.728829</v>
      </c>
      <c r="R58" s="40">
        <v>120.238896</v>
      </c>
      <c r="S58" s="40">
        <v>2.4899330000000002</v>
      </c>
      <c r="T58" s="45">
        <v>122.728829</v>
      </c>
      <c r="U58" s="37" t="s">
        <v>29</v>
      </c>
      <c r="V58" s="38" t="s">
        <v>29</v>
      </c>
    </row>
    <row r="59" spans="1:22" ht="15" x14ac:dyDescent="0.2">
      <c r="A59" s="42" t="s">
        <v>9</v>
      </c>
      <c r="B59" s="39" t="s">
        <v>37</v>
      </c>
      <c r="C59" s="39" t="s">
        <v>38</v>
      </c>
      <c r="D59" s="39" t="s">
        <v>182</v>
      </c>
      <c r="E59" s="39" t="s">
        <v>185</v>
      </c>
      <c r="F59" s="39" t="s">
        <v>41</v>
      </c>
      <c r="G59" s="39" t="s">
        <v>183</v>
      </c>
      <c r="H59" s="43" t="s">
        <v>184</v>
      </c>
      <c r="I59" s="44">
        <v>0</v>
      </c>
      <c r="J59" s="40">
        <v>0</v>
      </c>
      <c r="K59" s="41">
        <v>0</v>
      </c>
      <c r="L59" s="40">
        <v>0</v>
      </c>
      <c r="M59" s="40">
        <v>0</v>
      </c>
      <c r="N59" s="45">
        <v>0</v>
      </c>
      <c r="O59" s="44">
        <v>0</v>
      </c>
      <c r="P59" s="40">
        <v>0</v>
      </c>
      <c r="Q59" s="41">
        <v>0</v>
      </c>
      <c r="R59" s="40">
        <v>261.00568299999998</v>
      </c>
      <c r="S59" s="40">
        <v>9.3981119999999994</v>
      </c>
      <c r="T59" s="45">
        <v>270.403795</v>
      </c>
      <c r="U59" s="37" t="s">
        <v>29</v>
      </c>
      <c r="V59" s="38" t="s">
        <v>29</v>
      </c>
    </row>
    <row r="60" spans="1:22" ht="15" x14ac:dyDescent="0.2">
      <c r="A60" s="42" t="s">
        <v>9</v>
      </c>
      <c r="B60" s="39" t="s">
        <v>37</v>
      </c>
      <c r="C60" s="39" t="s">
        <v>32</v>
      </c>
      <c r="D60" s="39" t="s">
        <v>186</v>
      </c>
      <c r="E60" s="39" t="s">
        <v>187</v>
      </c>
      <c r="F60" s="39" t="s">
        <v>55</v>
      </c>
      <c r="G60" s="39" t="s">
        <v>54</v>
      </c>
      <c r="H60" s="43" t="s">
        <v>188</v>
      </c>
      <c r="I60" s="44">
        <v>73.075868999999997</v>
      </c>
      <c r="J60" s="40">
        <v>0</v>
      </c>
      <c r="K60" s="41">
        <v>73.075868999999997</v>
      </c>
      <c r="L60" s="40">
        <v>200.74269699999999</v>
      </c>
      <c r="M60" s="40">
        <v>0</v>
      </c>
      <c r="N60" s="45">
        <v>200.74269699999999</v>
      </c>
      <c r="O60" s="44">
        <v>60.565899999999999</v>
      </c>
      <c r="P60" s="40">
        <v>0</v>
      </c>
      <c r="Q60" s="41">
        <v>60.565899999999999</v>
      </c>
      <c r="R60" s="40">
        <v>157.77162300000001</v>
      </c>
      <c r="S60" s="40">
        <v>0</v>
      </c>
      <c r="T60" s="45">
        <v>157.77162300000001</v>
      </c>
      <c r="U60" s="26">
        <f t="shared" si="6"/>
        <v>20.6551359758544</v>
      </c>
      <c r="V60" s="32">
        <f t="shared" si="7"/>
        <v>27.236250209583002</v>
      </c>
    </row>
    <row r="61" spans="1:22" ht="15" x14ac:dyDescent="0.2">
      <c r="A61" s="42" t="s">
        <v>9</v>
      </c>
      <c r="B61" s="39" t="s">
        <v>37</v>
      </c>
      <c r="C61" s="39" t="s">
        <v>32</v>
      </c>
      <c r="D61" s="39" t="s">
        <v>186</v>
      </c>
      <c r="E61" s="39" t="s">
        <v>268</v>
      </c>
      <c r="F61" s="39" t="s">
        <v>55</v>
      </c>
      <c r="G61" s="39" t="s">
        <v>54</v>
      </c>
      <c r="H61" s="43" t="s">
        <v>269</v>
      </c>
      <c r="I61" s="44">
        <v>0</v>
      </c>
      <c r="J61" s="40">
        <v>9.5263360000000006</v>
      </c>
      <c r="K61" s="41">
        <v>9.5263360000000006</v>
      </c>
      <c r="L61" s="40">
        <v>0</v>
      </c>
      <c r="M61" s="40">
        <v>35.496993000000003</v>
      </c>
      <c r="N61" s="45">
        <v>35.496993000000003</v>
      </c>
      <c r="O61" s="44">
        <v>0</v>
      </c>
      <c r="P61" s="40">
        <v>0</v>
      </c>
      <c r="Q61" s="41">
        <v>0</v>
      </c>
      <c r="R61" s="40">
        <v>0</v>
      </c>
      <c r="S61" s="40">
        <v>0</v>
      </c>
      <c r="T61" s="45">
        <v>0</v>
      </c>
      <c r="U61" s="37" t="s">
        <v>29</v>
      </c>
      <c r="V61" s="38" t="s">
        <v>29</v>
      </c>
    </row>
    <row r="62" spans="1:22" ht="15" x14ac:dyDescent="0.2">
      <c r="A62" s="42" t="s">
        <v>9</v>
      </c>
      <c r="B62" s="39" t="s">
        <v>37</v>
      </c>
      <c r="C62" s="39" t="s">
        <v>38</v>
      </c>
      <c r="D62" s="39" t="s">
        <v>189</v>
      </c>
      <c r="E62" s="39" t="s">
        <v>190</v>
      </c>
      <c r="F62" s="39" t="s">
        <v>87</v>
      </c>
      <c r="G62" s="39" t="s">
        <v>125</v>
      </c>
      <c r="H62" s="43" t="s">
        <v>191</v>
      </c>
      <c r="I62" s="44">
        <v>0</v>
      </c>
      <c r="J62" s="40">
        <v>0</v>
      </c>
      <c r="K62" s="41">
        <v>0</v>
      </c>
      <c r="L62" s="40">
        <v>0</v>
      </c>
      <c r="M62" s="40">
        <v>0</v>
      </c>
      <c r="N62" s="45">
        <v>0</v>
      </c>
      <c r="O62" s="44">
        <v>1E-4</v>
      </c>
      <c r="P62" s="40">
        <v>0</v>
      </c>
      <c r="Q62" s="41">
        <v>1E-4</v>
      </c>
      <c r="R62" s="40">
        <v>6.9999999999999999E-4</v>
      </c>
      <c r="S62" s="40">
        <v>0</v>
      </c>
      <c r="T62" s="45">
        <v>6.9999999999999999E-4</v>
      </c>
      <c r="U62" s="37" t="s">
        <v>29</v>
      </c>
      <c r="V62" s="38" t="s">
        <v>29</v>
      </c>
    </row>
    <row r="63" spans="1:22" ht="15" x14ac:dyDescent="0.2">
      <c r="A63" s="42" t="s">
        <v>9</v>
      </c>
      <c r="B63" s="39" t="s">
        <v>37</v>
      </c>
      <c r="C63" s="39" t="s">
        <v>32</v>
      </c>
      <c r="D63" s="39" t="s">
        <v>192</v>
      </c>
      <c r="E63" s="39" t="s">
        <v>193</v>
      </c>
      <c r="F63" s="39" t="s">
        <v>41</v>
      </c>
      <c r="G63" s="39" t="s">
        <v>59</v>
      </c>
      <c r="H63" s="43" t="s">
        <v>194</v>
      </c>
      <c r="I63" s="44">
        <v>260.53132799999997</v>
      </c>
      <c r="J63" s="40">
        <v>55.462285999999999</v>
      </c>
      <c r="K63" s="41">
        <v>315.99361399999998</v>
      </c>
      <c r="L63" s="40">
        <v>775.08279200000004</v>
      </c>
      <c r="M63" s="40">
        <v>163.32698099999999</v>
      </c>
      <c r="N63" s="45">
        <v>938.40977299999997</v>
      </c>
      <c r="O63" s="44">
        <v>212.61519999999999</v>
      </c>
      <c r="P63" s="40">
        <v>82.146479999999997</v>
      </c>
      <c r="Q63" s="41">
        <v>294.76168000000001</v>
      </c>
      <c r="R63" s="40">
        <v>508.41708</v>
      </c>
      <c r="S63" s="40">
        <v>215.128635</v>
      </c>
      <c r="T63" s="45">
        <v>723.54571499999997</v>
      </c>
      <c r="U63" s="26">
        <f t="shared" si="6"/>
        <v>7.2030848786042823</v>
      </c>
      <c r="V63" s="32">
        <f t="shared" si="7"/>
        <v>29.695989285210533</v>
      </c>
    </row>
    <row r="64" spans="1:22" ht="15" x14ac:dyDescent="0.2">
      <c r="A64" s="42" t="s">
        <v>9</v>
      </c>
      <c r="B64" s="39" t="s">
        <v>37</v>
      </c>
      <c r="C64" s="39" t="s">
        <v>32</v>
      </c>
      <c r="D64" s="39" t="s">
        <v>195</v>
      </c>
      <c r="E64" s="39" t="s">
        <v>196</v>
      </c>
      <c r="F64" s="39" t="s">
        <v>20</v>
      </c>
      <c r="G64" s="39" t="s">
        <v>143</v>
      </c>
      <c r="H64" s="43" t="s">
        <v>197</v>
      </c>
      <c r="I64" s="44">
        <v>0</v>
      </c>
      <c r="J64" s="40">
        <v>0</v>
      </c>
      <c r="K64" s="41">
        <v>0</v>
      </c>
      <c r="L64" s="40">
        <v>5.0211389999999998</v>
      </c>
      <c r="M64" s="40">
        <v>3.1418379999999999</v>
      </c>
      <c r="N64" s="45">
        <v>8.1629769999999997</v>
      </c>
      <c r="O64" s="44">
        <v>11.100243000000001</v>
      </c>
      <c r="P64" s="40">
        <v>4.821186</v>
      </c>
      <c r="Q64" s="41">
        <v>15.921429</v>
      </c>
      <c r="R64" s="40">
        <v>65.490688000000006</v>
      </c>
      <c r="S64" s="40">
        <v>31.626355</v>
      </c>
      <c r="T64" s="45">
        <v>97.117042999999995</v>
      </c>
      <c r="U64" s="37" t="s">
        <v>29</v>
      </c>
      <c r="V64" s="32">
        <f t="shared" si="7"/>
        <v>-91.594701869166258</v>
      </c>
    </row>
    <row r="65" spans="1:22" ht="15" x14ac:dyDescent="0.2">
      <c r="A65" s="42" t="s">
        <v>9</v>
      </c>
      <c r="B65" s="39" t="s">
        <v>37</v>
      </c>
      <c r="C65" s="39" t="s">
        <v>38</v>
      </c>
      <c r="D65" s="39" t="s">
        <v>198</v>
      </c>
      <c r="E65" s="39" t="s">
        <v>199</v>
      </c>
      <c r="F65" s="39" t="s">
        <v>87</v>
      </c>
      <c r="G65" s="39" t="s">
        <v>87</v>
      </c>
      <c r="H65" s="43" t="s">
        <v>175</v>
      </c>
      <c r="I65" s="44">
        <v>8.3287999999999993</v>
      </c>
      <c r="J65" s="40">
        <v>0</v>
      </c>
      <c r="K65" s="41">
        <v>8.3287999999999993</v>
      </c>
      <c r="L65" s="40">
        <v>37.378799999999998</v>
      </c>
      <c r="M65" s="40">
        <v>0</v>
      </c>
      <c r="N65" s="45">
        <v>37.378799999999998</v>
      </c>
      <c r="O65" s="44">
        <v>0</v>
      </c>
      <c r="P65" s="40">
        <v>0</v>
      </c>
      <c r="Q65" s="41">
        <v>0</v>
      </c>
      <c r="R65" s="40">
        <v>0</v>
      </c>
      <c r="S65" s="40">
        <v>0</v>
      </c>
      <c r="T65" s="45">
        <v>0</v>
      </c>
      <c r="U65" s="37" t="s">
        <v>29</v>
      </c>
      <c r="V65" s="38" t="s">
        <v>29</v>
      </c>
    </row>
    <row r="66" spans="1:22" ht="15" x14ac:dyDescent="0.2">
      <c r="A66" s="42" t="s">
        <v>9</v>
      </c>
      <c r="B66" s="39" t="s">
        <v>37</v>
      </c>
      <c r="C66" s="39" t="s">
        <v>32</v>
      </c>
      <c r="D66" s="39" t="s">
        <v>200</v>
      </c>
      <c r="E66" s="39" t="s">
        <v>96</v>
      </c>
      <c r="F66" s="39" t="s">
        <v>74</v>
      </c>
      <c r="G66" s="39" t="s">
        <v>74</v>
      </c>
      <c r="H66" s="43" t="s">
        <v>97</v>
      </c>
      <c r="I66" s="44">
        <v>571.89752999999996</v>
      </c>
      <c r="J66" s="40">
        <v>69.071743999999995</v>
      </c>
      <c r="K66" s="41">
        <v>640.96927400000004</v>
      </c>
      <c r="L66" s="40">
        <v>1196.443078</v>
      </c>
      <c r="M66" s="40">
        <v>203.816632</v>
      </c>
      <c r="N66" s="45">
        <v>1400.2597109999999</v>
      </c>
      <c r="O66" s="44">
        <v>239.47243599999999</v>
      </c>
      <c r="P66" s="40">
        <v>62.407423000000001</v>
      </c>
      <c r="Q66" s="41">
        <v>301.87985900000001</v>
      </c>
      <c r="R66" s="40">
        <v>632.35717999999997</v>
      </c>
      <c r="S66" s="40">
        <v>176.74768700000001</v>
      </c>
      <c r="T66" s="45">
        <v>809.10486700000001</v>
      </c>
      <c r="U66" s="37" t="s">
        <v>29</v>
      </c>
      <c r="V66" s="32">
        <f t="shared" si="7"/>
        <v>73.06282141051561</v>
      </c>
    </row>
    <row r="67" spans="1:22" ht="15" x14ac:dyDescent="0.2">
      <c r="A67" s="42" t="s">
        <v>9</v>
      </c>
      <c r="B67" s="39" t="s">
        <v>37</v>
      </c>
      <c r="C67" s="39" t="s">
        <v>38</v>
      </c>
      <c r="D67" s="39" t="s">
        <v>201</v>
      </c>
      <c r="E67" s="39" t="s">
        <v>202</v>
      </c>
      <c r="F67" s="39" t="s">
        <v>87</v>
      </c>
      <c r="G67" s="39" t="s">
        <v>125</v>
      </c>
      <c r="H67" s="43" t="s">
        <v>126</v>
      </c>
      <c r="I67" s="44">
        <v>1.6166400000000001</v>
      </c>
      <c r="J67" s="40">
        <v>0</v>
      </c>
      <c r="K67" s="41">
        <v>1.6166400000000001</v>
      </c>
      <c r="L67" s="40">
        <v>4.084784</v>
      </c>
      <c r="M67" s="40">
        <v>0</v>
      </c>
      <c r="N67" s="45">
        <v>4.084784</v>
      </c>
      <c r="O67" s="44">
        <v>2.3761679999999998</v>
      </c>
      <c r="P67" s="40">
        <v>0</v>
      </c>
      <c r="Q67" s="41">
        <v>2.3761679999999998</v>
      </c>
      <c r="R67" s="40">
        <v>9.2480180000000001</v>
      </c>
      <c r="S67" s="40">
        <v>0</v>
      </c>
      <c r="T67" s="45">
        <v>9.2480180000000001</v>
      </c>
      <c r="U67" s="26">
        <f t="shared" si="6"/>
        <v>-31.964406557112113</v>
      </c>
      <c r="V67" s="32">
        <f t="shared" si="7"/>
        <v>-55.830708807011398</v>
      </c>
    </row>
    <row r="68" spans="1:22" ht="15" x14ac:dyDescent="0.2">
      <c r="A68" s="42" t="s">
        <v>9</v>
      </c>
      <c r="B68" s="39" t="s">
        <v>37</v>
      </c>
      <c r="C68" s="39" t="s">
        <v>38</v>
      </c>
      <c r="D68" s="39" t="s">
        <v>203</v>
      </c>
      <c r="E68" s="39" t="s">
        <v>204</v>
      </c>
      <c r="F68" s="39" t="s">
        <v>87</v>
      </c>
      <c r="G68" s="39" t="s">
        <v>125</v>
      </c>
      <c r="H68" s="43" t="s">
        <v>126</v>
      </c>
      <c r="I68" s="44">
        <v>2.0699999999999998</v>
      </c>
      <c r="J68" s="40">
        <v>0</v>
      </c>
      <c r="K68" s="41">
        <v>2.0699999999999998</v>
      </c>
      <c r="L68" s="40">
        <v>8.2200000000000006</v>
      </c>
      <c r="M68" s="40">
        <v>0</v>
      </c>
      <c r="N68" s="45">
        <v>8.2200000000000006</v>
      </c>
      <c r="O68" s="44">
        <v>6.44</v>
      </c>
      <c r="P68" s="40">
        <v>0</v>
      </c>
      <c r="Q68" s="41">
        <v>6.44</v>
      </c>
      <c r="R68" s="40">
        <v>6.44</v>
      </c>
      <c r="S68" s="40">
        <v>0</v>
      </c>
      <c r="T68" s="45">
        <v>6.44</v>
      </c>
      <c r="U68" s="26">
        <f t="shared" si="6"/>
        <v>-67.857142857142861</v>
      </c>
      <c r="V68" s="32">
        <f t="shared" si="7"/>
        <v>27.639751552795033</v>
      </c>
    </row>
    <row r="69" spans="1:22" ht="15" x14ac:dyDescent="0.2">
      <c r="A69" s="42" t="s">
        <v>9</v>
      </c>
      <c r="B69" s="39" t="s">
        <v>37</v>
      </c>
      <c r="C69" s="39" t="s">
        <v>38</v>
      </c>
      <c r="D69" s="39" t="s">
        <v>205</v>
      </c>
      <c r="E69" s="39" t="s">
        <v>206</v>
      </c>
      <c r="F69" s="39" t="s">
        <v>87</v>
      </c>
      <c r="G69" s="39" t="s">
        <v>87</v>
      </c>
      <c r="H69" s="43" t="s">
        <v>148</v>
      </c>
      <c r="I69" s="44">
        <v>0</v>
      </c>
      <c r="J69" s="40">
        <v>0</v>
      </c>
      <c r="K69" s="41">
        <v>0</v>
      </c>
      <c r="L69" s="40">
        <v>0</v>
      </c>
      <c r="M69" s="40">
        <v>0</v>
      </c>
      <c r="N69" s="45">
        <v>0</v>
      </c>
      <c r="O69" s="44">
        <v>8.4</v>
      </c>
      <c r="P69" s="40">
        <v>0</v>
      </c>
      <c r="Q69" s="41">
        <v>8.4</v>
      </c>
      <c r="R69" s="40">
        <v>50.590400000000002</v>
      </c>
      <c r="S69" s="40">
        <v>0</v>
      </c>
      <c r="T69" s="45">
        <v>50.590400000000002</v>
      </c>
      <c r="U69" s="37" t="s">
        <v>29</v>
      </c>
      <c r="V69" s="38" t="s">
        <v>29</v>
      </c>
    </row>
    <row r="70" spans="1:22" ht="15" x14ac:dyDescent="0.2">
      <c r="A70" s="42" t="s">
        <v>9</v>
      </c>
      <c r="B70" s="39" t="s">
        <v>37</v>
      </c>
      <c r="C70" s="39" t="s">
        <v>32</v>
      </c>
      <c r="D70" s="39" t="s">
        <v>270</v>
      </c>
      <c r="E70" s="39" t="s">
        <v>271</v>
      </c>
      <c r="F70" s="39" t="s">
        <v>51</v>
      </c>
      <c r="G70" s="39" t="s">
        <v>272</v>
      </c>
      <c r="H70" s="43" t="s">
        <v>273</v>
      </c>
      <c r="I70" s="44">
        <v>0</v>
      </c>
      <c r="J70" s="40">
        <v>0</v>
      </c>
      <c r="K70" s="41">
        <v>0</v>
      </c>
      <c r="L70" s="40">
        <v>0</v>
      </c>
      <c r="M70" s="40">
        <v>0</v>
      </c>
      <c r="N70" s="45">
        <v>0</v>
      </c>
      <c r="O70" s="44">
        <v>0</v>
      </c>
      <c r="P70" s="40">
        <v>0</v>
      </c>
      <c r="Q70" s="41">
        <v>0</v>
      </c>
      <c r="R70" s="40">
        <v>48.344999999999999</v>
      </c>
      <c r="S70" s="40">
        <v>0</v>
      </c>
      <c r="T70" s="45">
        <v>48.344999999999999</v>
      </c>
      <c r="U70" s="37" t="s">
        <v>29</v>
      </c>
      <c r="V70" s="38" t="s">
        <v>29</v>
      </c>
    </row>
    <row r="71" spans="1:22" ht="15" x14ac:dyDescent="0.2">
      <c r="A71" s="42" t="s">
        <v>9</v>
      </c>
      <c r="B71" s="39" t="s">
        <v>37</v>
      </c>
      <c r="C71" s="39" t="s">
        <v>38</v>
      </c>
      <c r="D71" s="39" t="s">
        <v>207</v>
      </c>
      <c r="E71" s="39" t="s">
        <v>153</v>
      </c>
      <c r="F71" s="39" t="s">
        <v>41</v>
      </c>
      <c r="G71" s="39" t="s">
        <v>113</v>
      </c>
      <c r="H71" s="43" t="s">
        <v>153</v>
      </c>
      <c r="I71" s="44">
        <v>38.177700000000002</v>
      </c>
      <c r="J71" s="40">
        <v>0</v>
      </c>
      <c r="K71" s="41">
        <v>38.177700000000002</v>
      </c>
      <c r="L71" s="40">
        <v>121.32769999999999</v>
      </c>
      <c r="M71" s="40">
        <v>0</v>
      </c>
      <c r="N71" s="45">
        <v>121.32769999999999</v>
      </c>
      <c r="O71" s="44">
        <v>76.762500000000003</v>
      </c>
      <c r="P71" s="40">
        <v>0</v>
      </c>
      <c r="Q71" s="41">
        <v>76.762500000000003</v>
      </c>
      <c r="R71" s="40">
        <v>176.86998</v>
      </c>
      <c r="S71" s="40">
        <v>0</v>
      </c>
      <c r="T71" s="45">
        <v>176.86998</v>
      </c>
      <c r="U71" s="26">
        <f t="shared" si="6"/>
        <v>-50.265168539325842</v>
      </c>
      <c r="V71" s="32">
        <f t="shared" si="7"/>
        <v>-31.402887024694635</v>
      </c>
    </row>
    <row r="72" spans="1:22" ht="15" x14ac:dyDescent="0.2">
      <c r="A72" s="42" t="s">
        <v>9</v>
      </c>
      <c r="B72" s="39" t="s">
        <v>37</v>
      </c>
      <c r="C72" s="39" t="s">
        <v>32</v>
      </c>
      <c r="D72" s="39" t="s">
        <v>208</v>
      </c>
      <c r="E72" s="39" t="s">
        <v>209</v>
      </c>
      <c r="F72" s="39" t="s">
        <v>41</v>
      </c>
      <c r="G72" s="39" t="s">
        <v>210</v>
      </c>
      <c r="H72" s="43" t="s">
        <v>211</v>
      </c>
      <c r="I72" s="44">
        <v>5.4</v>
      </c>
      <c r="J72" s="40">
        <v>0</v>
      </c>
      <c r="K72" s="41">
        <v>5.4</v>
      </c>
      <c r="L72" s="40">
        <v>8.1999999999999993</v>
      </c>
      <c r="M72" s="40">
        <v>0</v>
      </c>
      <c r="N72" s="45">
        <v>8.1999999999999993</v>
      </c>
      <c r="O72" s="44">
        <v>0</v>
      </c>
      <c r="P72" s="40">
        <v>0</v>
      </c>
      <c r="Q72" s="41">
        <v>0</v>
      </c>
      <c r="R72" s="40">
        <v>0</v>
      </c>
      <c r="S72" s="40">
        <v>0</v>
      </c>
      <c r="T72" s="45">
        <v>0</v>
      </c>
      <c r="U72" s="37" t="s">
        <v>29</v>
      </c>
      <c r="V72" s="38" t="s">
        <v>29</v>
      </c>
    </row>
    <row r="73" spans="1:22" ht="15" x14ac:dyDescent="0.2">
      <c r="A73" s="42" t="s">
        <v>9</v>
      </c>
      <c r="B73" s="39" t="s">
        <v>37</v>
      </c>
      <c r="C73" s="39" t="s">
        <v>32</v>
      </c>
      <c r="D73" s="39" t="s">
        <v>212</v>
      </c>
      <c r="E73" s="39" t="s">
        <v>213</v>
      </c>
      <c r="F73" s="39" t="s">
        <v>33</v>
      </c>
      <c r="G73" s="39" t="s">
        <v>34</v>
      </c>
      <c r="H73" s="43" t="s">
        <v>69</v>
      </c>
      <c r="I73" s="44">
        <v>210.86206799999999</v>
      </c>
      <c r="J73" s="40">
        <v>13.911344</v>
      </c>
      <c r="K73" s="41">
        <v>224.77341200000001</v>
      </c>
      <c r="L73" s="40">
        <v>606.39315299999998</v>
      </c>
      <c r="M73" s="40">
        <v>38.615443999999997</v>
      </c>
      <c r="N73" s="45">
        <v>645.00859700000001</v>
      </c>
      <c r="O73" s="44">
        <v>186.14078900000001</v>
      </c>
      <c r="P73" s="40">
        <v>11.504543</v>
      </c>
      <c r="Q73" s="41">
        <v>197.645332</v>
      </c>
      <c r="R73" s="40">
        <v>526.192995</v>
      </c>
      <c r="S73" s="40">
        <v>39.931184000000002</v>
      </c>
      <c r="T73" s="45">
        <v>566.12418000000002</v>
      </c>
      <c r="U73" s="26">
        <f t="shared" si="6"/>
        <v>13.725636586246326</v>
      </c>
      <c r="V73" s="32">
        <f t="shared" si="7"/>
        <v>13.934119012545976</v>
      </c>
    </row>
    <row r="74" spans="1:22" ht="15" x14ac:dyDescent="0.2">
      <c r="A74" s="42" t="s">
        <v>9</v>
      </c>
      <c r="B74" s="39" t="s">
        <v>37</v>
      </c>
      <c r="C74" s="39" t="s">
        <v>32</v>
      </c>
      <c r="D74" s="39" t="s">
        <v>214</v>
      </c>
      <c r="E74" s="39" t="s">
        <v>215</v>
      </c>
      <c r="F74" s="39" t="s">
        <v>55</v>
      </c>
      <c r="G74" s="39" t="s">
        <v>55</v>
      </c>
      <c r="H74" s="43" t="s">
        <v>216</v>
      </c>
      <c r="I74" s="44">
        <v>17963.924792999998</v>
      </c>
      <c r="J74" s="40">
        <v>0</v>
      </c>
      <c r="K74" s="41">
        <v>17963.924792999998</v>
      </c>
      <c r="L74" s="40">
        <v>50086.485839000001</v>
      </c>
      <c r="M74" s="40">
        <v>0</v>
      </c>
      <c r="N74" s="45">
        <v>50086.485839000001</v>
      </c>
      <c r="O74" s="44">
        <v>16563.516585000001</v>
      </c>
      <c r="P74" s="40">
        <v>0</v>
      </c>
      <c r="Q74" s="41">
        <v>16563.516585000001</v>
      </c>
      <c r="R74" s="40">
        <v>48732.931064999997</v>
      </c>
      <c r="S74" s="40">
        <v>0</v>
      </c>
      <c r="T74" s="45">
        <v>48732.931064999997</v>
      </c>
      <c r="U74" s="26">
        <f t="shared" ref="U74:U94" si="8">+((K74/Q74)-1)*100</f>
        <v>8.4547758974577558</v>
      </c>
      <c r="V74" s="32">
        <f t="shared" ref="V74:V93" si="9">+((N74/T74)-1)*100</f>
        <v>2.7774951032488282</v>
      </c>
    </row>
    <row r="75" spans="1:22" ht="15" x14ac:dyDescent="0.2">
      <c r="A75" s="42" t="s">
        <v>9</v>
      </c>
      <c r="B75" s="39" t="s">
        <v>56</v>
      </c>
      <c r="C75" s="39" t="s">
        <v>32</v>
      </c>
      <c r="D75" s="39" t="s">
        <v>214</v>
      </c>
      <c r="E75" s="39" t="s">
        <v>215</v>
      </c>
      <c r="F75" s="39" t="s">
        <v>55</v>
      </c>
      <c r="G75" s="39" t="s">
        <v>55</v>
      </c>
      <c r="H75" s="43" t="s">
        <v>216</v>
      </c>
      <c r="I75" s="44">
        <v>4992.5006999999996</v>
      </c>
      <c r="J75" s="40">
        <v>0</v>
      </c>
      <c r="K75" s="41">
        <v>4992.5006999999996</v>
      </c>
      <c r="L75" s="40">
        <v>13972.6026</v>
      </c>
      <c r="M75" s="40">
        <v>0</v>
      </c>
      <c r="N75" s="45">
        <v>13972.6026</v>
      </c>
      <c r="O75" s="44">
        <v>3184.6815000000001</v>
      </c>
      <c r="P75" s="40">
        <v>0</v>
      </c>
      <c r="Q75" s="41">
        <v>3184.6815000000001</v>
      </c>
      <c r="R75" s="40">
        <v>8508.1491000000005</v>
      </c>
      <c r="S75" s="40">
        <v>0</v>
      </c>
      <c r="T75" s="45">
        <v>8508.1491000000005</v>
      </c>
      <c r="U75" s="26">
        <f t="shared" si="8"/>
        <v>56.766091051805326</v>
      </c>
      <c r="V75" s="32">
        <f t="shared" si="9"/>
        <v>64.226113526853908</v>
      </c>
    </row>
    <row r="76" spans="1:22" ht="15" x14ac:dyDescent="0.2">
      <c r="A76" s="42" t="s">
        <v>9</v>
      </c>
      <c r="B76" s="39" t="s">
        <v>37</v>
      </c>
      <c r="C76" s="39" t="s">
        <v>32</v>
      </c>
      <c r="D76" s="39" t="s">
        <v>217</v>
      </c>
      <c r="E76" s="39" t="s">
        <v>218</v>
      </c>
      <c r="F76" s="39" t="s">
        <v>20</v>
      </c>
      <c r="G76" s="39" t="s">
        <v>109</v>
      </c>
      <c r="H76" s="43" t="s">
        <v>110</v>
      </c>
      <c r="I76" s="44">
        <v>242.22888900000001</v>
      </c>
      <c r="J76" s="40">
        <v>78.586853000000005</v>
      </c>
      <c r="K76" s="41">
        <v>320.815741</v>
      </c>
      <c r="L76" s="40">
        <v>788.75357699999995</v>
      </c>
      <c r="M76" s="40">
        <v>229.30319399999999</v>
      </c>
      <c r="N76" s="45">
        <v>1018.056771</v>
      </c>
      <c r="O76" s="44">
        <v>333.36121800000001</v>
      </c>
      <c r="P76" s="40">
        <v>75.337963999999999</v>
      </c>
      <c r="Q76" s="41">
        <v>408.69918100000001</v>
      </c>
      <c r="R76" s="40">
        <v>986.56545100000005</v>
      </c>
      <c r="S76" s="40">
        <v>206.64621</v>
      </c>
      <c r="T76" s="45">
        <v>1193.211661</v>
      </c>
      <c r="U76" s="26">
        <f t="shared" si="8"/>
        <v>-21.503209227130803</v>
      </c>
      <c r="V76" s="32">
        <f t="shared" si="9"/>
        <v>-14.679280778500537</v>
      </c>
    </row>
    <row r="77" spans="1:22" ht="15" x14ac:dyDescent="0.2">
      <c r="A77" s="42" t="s">
        <v>9</v>
      </c>
      <c r="B77" s="39" t="s">
        <v>37</v>
      </c>
      <c r="C77" s="39" t="s">
        <v>32</v>
      </c>
      <c r="D77" s="39" t="s">
        <v>219</v>
      </c>
      <c r="E77" s="39" t="s">
        <v>220</v>
      </c>
      <c r="F77" s="39" t="s">
        <v>74</v>
      </c>
      <c r="G77" s="39" t="s">
        <v>74</v>
      </c>
      <c r="H77" s="43" t="s">
        <v>135</v>
      </c>
      <c r="I77" s="44">
        <v>3073.6628999999998</v>
      </c>
      <c r="J77" s="40">
        <v>0</v>
      </c>
      <c r="K77" s="41">
        <v>3073.6628999999998</v>
      </c>
      <c r="L77" s="40">
        <v>11740.6949</v>
      </c>
      <c r="M77" s="40">
        <v>0</v>
      </c>
      <c r="N77" s="45">
        <v>11740.6949</v>
      </c>
      <c r="O77" s="44">
        <v>770.68039999999996</v>
      </c>
      <c r="P77" s="40">
        <v>0</v>
      </c>
      <c r="Q77" s="41">
        <v>770.68039999999996</v>
      </c>
      <c r="R77" s="40">
        <v>4535.5904</v>
      </c>
      <c r="S77" s="40">
        <v>0</v>
      </c>
      <c r="T77" s="45">
        <v>4535.5904</v>
      </c>
      <c r="U77" s="37" t="s">
        <v>29</v>
      </c>
      <c r="V77" s="38" t="s">
        <v>29</v>
      </c>
    </row>
    <row r="78" spans="1:22" ht="15" x14ac:dyDescent="0.2">
      <c r="A78" s="42" t="s">
        <v>9</v>
      </c>
      <c r="B78" s="39" t="s">
        <v>37</v>
      </c>
      <c r="C78" s="39" t="s">
        <v>32</v>
      </c>
      <c r="D78" s="39" t="s">
        <v>219</v>
      </c>
      <c r="E78" s="39" t="s">
        <v>221</v>
      </c>
      <c r="F78" s="39" t="s">
        <v>74</v>
      </c>
      <c r="G78" s="39" t="s">
        <v>74</v>
      </c>
      <c r="H78" s="43" t="s">
        <v>222</v>
      </c>
      <c r="I78" s="44">
        <v>0</v>
      </c>
      <c r="J78" s="40">
        <v>194.85830000000001</v>
      </c>
      <c r="K78" s="41">
        <v>194.85830000000001</v>
      </c>
      <c r="L78" s="40">
        <v>0</v>
      </c>
      <c r="M78" s="40">
        <v>194.85830000000001</v>
      </c>
      <c r="N78" s="45">
        <v>194.85830000000001</v>
      </c>
      <c r="O78" s="44">
        <v>0</v>
      </c>
      <c r="P78" s="40">
        <v>73.311000000000007</v>
      </c>
      <c r="Q78" s="41">
        <v>73.311000000000007</v>
      </c>
      <c r="R78" s="40">
        <v>0</v>
      </c>
      <c r="S78" s="40">
        <v>226.2098</v>
      </c>
      <c r="T78" s="45">
        <v>226.2098</v>
      </c>
      <c r="U78" s="37" t="s">
        <v>29</v>
      </c>
      <c r="V78" s="32">
        <f t="shared" si="9"/>
        <v>-13.859479120710061</v>
      </c>
    </row>
    <row r="79" spans="1:22" ht="15" x14ac:dyDescent="0.2">
      <c r="A79" s="42" t="s">
        <v>9</v>
      </c>
      <c r="B79" s="39" t="s">
        <v>37</v>
      </c>
      <c r="C79" s="39" t="s">
        <v>32</v>
      </c>
      <c r="D79" s="39" t="s">
        <v>31</v>
      </c>
      <c r="E79" s="39" t="s">
        <v>243</v>
      </c>
      <c r="F79" s="39" t="s">
        <v>21</v>
      </c>
      <c r="G79" s="39" t="s">
        <v>224</v>
      </c>
      <c r="H79" s="43" t="s">
        <v>225</v>
      </c>
      <c r="I79" s="44">
        <v>15472.925856</v>
      </c>
      <c r="J79" s="40">
        <v>0</v>
      </c>
      <c r="K79" s="41">
        <v>15472.925856</v>
      </c>
      <c r="L79" s="40">
        <v>45086.747150000003</v>
      </c>
      <c r="M79" s="40">
        <v>0</v>
      </c>
      <c r="N79" s="45">
        <v>45086.747150000003</v>
      </c>
      <c r="O79" s="44">
        <v>0</v>
      </c>
      <c r="P79" s="40">
        <v>0</v>
      </c>
      <c r="Q79" s="41">
        <v>0</v>
      </c>
      <c r="R79" s="40">
        <v>0</v>
      </c>
      <c r="S79" s="40">
        <v>0</v>
      </c>
      <c r="T79" s="45">
        <v>0</v>
      </c>
      <c r="U79" s="37" t="s">
        <v>29</v>
      </c>
      <c r="V79" s="38" t="s">
        <v>29</v>
      </c>
    </row>
    <row r="80" spans="1:22" ht="15" x14ac:dyDescent="0.2">
      <c r="A80" s="42" t="s">
        <v>9</v>
      </c>
      <c r="B80" s="39" t="s">
        <v>37</v>
      </c>
      <c r="C80" s="39" t="s">
        <v>32</v>
      </c>
      <c r="D80" s="39" t="s">
        <v>31</v>
      </c>
      <c r="E80" s="39" t="s">
        <v>230</v>
      </c>
      <c r="F80" s="39" t="s">
        <v>227</v>
      </c>
      <c r="G80" s="39" t="s">
        <v>228</v>
      </c>
      <c r="H80" s="43" t="s">
        <v>229</v>
      </c>
      <c r="I80" s="44">
        <v>4098.8637559999997</v>
      </c>
      <c r="J80" s="40">
        <v>0</v>
      </c>
      <c r="K80" s="41">
        <v>4098.8637559999997</v>
      </c>
      <c r="L80" s="40">
        <v>13941.859278</v>
      </c>
      <c r="M80" s="40">
        <v>0</v>
      </c>
      <c r="N80" s="45">
        <v>13941.859278</v>
      </c>
      <c r="O80" s="44">
        <v>2690.0718400000001</v>
      </c>
      <c r="P80" s="40">
        <v>0</v>
      </c>
      <c r="Q80" s="41">
        <v>2690.0718400000001</v>
      </c>
      <c r="R80" s="40">
        <v>9214.7698799999998</v>
      </c>
      <c r="S80" s="40">
        <v>0</v>
      </c>
      <c r="T80" s="45">
        <v>9214.7698799999998</v>
      </c>
      <c r="U80" s="26">
        <f t="shared" si="8"/>
        <v>52.370048080202935</v>
      </c>
      <c r="V80" s="32">
        <f t="shared" si="9"/>
        <v>51.299049890109693</v>
      </c>
    </row>
    <row r="81" spans="1:22" ht="15" x14ac:dyDescent="0.2">
      <c r="A81" s="42" t="s">
        <v>9</v>
      </c>
      <c r="B81" s="39" t="s">
        <v>37</v>
      </c>
      <c r="C81" s="39" t="s">
        <v>32</v>
      </c>
      <c r="D81" s="39" t="s">
        <v>31</v>
      </c>
      <c r="E81" s="39" t="s">
        <v>226</v>
      </c>
      <c r="F81" s="39" t="s">
        <v>227</v>
      </c>
      <c r="G81" s="39" t="s">
        <v>228</v>
      </c>
      <c r="H81" s="43" t="s">
        <v>229</v>
      </c>
      <c r="I81" s="44">
        <v>5604.8331040000003</v>
      </c>
      <c r="J81" s="40">
        <v>0</v>
      </c>
      <c r="K81" s="41">
        <v>5604.8331040000003</v>
      </c>
      <c r="L81" s="40">
        <v>13370.410759</v>
      </c>
      <c r="M81" s="40">
        <v>0</v>
      </c>
      <c r="N81" s="45">
        <v>13370.410759</v>
      </c>
      <c r="O81" s="44">
        <v>2447.2547199999999</v>
      </c>
      <c r="P81" s="40">
        <v>0</v>
      </c>
      <c r="Q81" s="41">
        <v>2447.2547199999999</v>
      </c>
      <c r="R81" s="40">
        <v>5383.9460449999997</v>
      </c>
      <c r="S81" s="40">
        <v>0</v>
      </c>
      <c r="T81" s="45">
        <v>5383.9460449999997</v>
      </c>
      <c r="U81" s="37" t="s">
        <v>29</v>
      </c>
      <c r="V81" s="38" t="s">
        <v>29</v>
      </c>
    </row>
    <row r="82" spans="1:22" ht="15" x14ac:dyDescent="0.2">
      <c r="A82" s="42" t="s">
        <v>9</v>
      </c>
      <c r="B82" s="39" t="s">
        <v>56</v>
      </c>
      <c r="C82" s="39" t="s">
        <v>32</v>
      </c>
      <c r="D82" s="39" t="s">
        <v>31</v>
      </c>
      <c r="E82" s="39" t="s">
        <v>230</v>
      </c>
      <c r="F82" s="39" t="s">
        <v>227</v>
      </c>
      <c r="G82" s="39" t="s">
        <v>228</v>
      </c>
      <c r="H82" s="43" t="s">
        <v>229</v>
      </c>
      <c r="I82" s="44">
        <v>1422.257155</v>
      </c>
      <c r="J82" s="40">
        <v>0</v>
      </c>
      <c r="K82" s="41">
        <v>1422.257155</v>
      </c>
      <c r="L82" s="40">
        <v>4494.6910109999999</v>
      </c>
      <c r="M82" s="40">
        <v>0</v>
      </c>
      <c r="N82" s="45">
        <v>4494.6910109999999</v>
      </c>
      <c r="O82" s="44">
        <v>1032.6779349999999</v>
      </c>
      <c r="P82" s="40">
        <v>0</v>
      </c>
      <c r="Q82" s="41">
        <v>1032.6779349999999</v>
      </c>
      <c r="R82" s="40">
        <v>2570.433321</v>
      </c>
      <c r="S82" s="40">
        <v>0</v>
      </c>
      <c r="T82" s="45">
        <v>2570.433321</v>
      </c>
      <c r="U82" s="26">
        <f t="shared" si="8"/>
        <v>37.725142253572017</v>
      </c>
      <c r="V82" s="32">
        <f t="shared" si="9"/>
        <v>74.861217923030495</v>
      </c>
    </row>
    <row r="83" spans="1:22" ht="15" x14ac:dyDescent="0.2">
      <c r="A83" s="42" t="s">
        <v>9</v>
      </c>
      <c r="B83" s="39" t="s">
        <v>56</v>
      </c>
      <c r="C83" s="39" t="s">
        <v>32</v>
      </c>
      <c r="D83" s="39" t="s">
        <v>31</v>
      </c>
      <c r="E83" s="39" t="s">
        <v>226</v>
      </c>
      <c r="F83" s="39" t="s">
        <v>227</v>
      </c>
      <c r="G83" s="39" t="s">
        <v>228</v>
      </c>
      <c r="H83" s="43" t="s">
        <v>229</v>
      </c>
      <c r="I83" s="44">
        <v>446.00910800000003</v>
      </c>
      <c r="J83" s="40">
        <v>0</v>
      </c>
      <c r="K83" s="41">
        <v>446.00910800000003</v>
      </c>
      <c r="L83" s="40">
        <v>1174.437651</v>
      </c>
      <c r="M83" s="40">
        <v>0</v>
      </c>
      <c r="N83" s="45">
        <v>1174.437651</v>
      </c>
      <c r="O83" s="44">
        <v>1126.1577480000001</v>
      </c>
      <c r="P83" s="40">
        <v>0</v>
      </c>
      <c r="Q83" s="41">
        <v>1126.1577480000001</v>
      </c>
      <c r="R83" s="40">
        <v>3259.9013460000001</v>
      </c>
      <c r="S83" s="40">
        <v>0</v>
      </c>
      <c r="T83" s="45">
        <v>3259.9013460000001</v>
      </c>
      <c r="U83" s="26">
        <f t="shared" si="8"/>
        <v>-60.395503312738384</v>
      </c>
      <c r="V83" s="32">
        <f t="shared" si="9"/>
        <v>-63.973214942805825</v>
      </c>
    </row>
    <row r="84" spans="1:22" ht="15" x14ac:dyDescent="0.2">
      <c r="A84" s="42" t="s">
        <v>9</v>
      </c>
      <c r="B84" s="39" t="s">
        <v>56</v>
      </c>
      <c r="C84" s="39" t="s">
        <v>32</v>
      </c>
      <c r="D84" s="39" t="s">
        <v>31</v>
      </c>
      <c r="E84" s="39" t="s">
        <v>243</v>
      </c>
      <c r="F84" s="39" t="s">
        <v>21</v>
      </c>
      <c r="G84" s="39" t="s">
        <v>224</v>
      </c>
      <c r="H84" s="43" t="s">
        <v>225</v>
      </c>
      <c r="I84" s="44">
        <v>295.86940800000002</v>
      </c>
      <c r="J84" s="40">
        <v>0</v>
      </c>
      <c r="K84" s="41">
        <v>295.86940800000002</v>
      </c>
      <c r="L84" s="40">
        <v>839.31832099999997</v>
      </c>
      <c r="M84" s="40">
        <v>0</v>
      </c>
      <c r="N84" s="45">
        <v>839.31832099999997</v>
      </c>
      <c r="O84" s="44">
        <v>0</v>
      </c>
      <c r="P84" s="40">
        <v>0</v>
      </c>
      <c r="Q84" s="41">
        <v>0</v>
      </c>
      <c r="R84" s="40">
        <v>0</v>
      </c>
      <c r="S84" s="40">
        <v>0</v>
      </c>
      <c r="T84" s="45">
        <v>0</v>
      </c>
      <c r="U84" s="37" t="s">
        <v>29</v>
      </c>
      <c r="V84" s="38" t="s">
        <v>29</v>
      </c>
    </row>
    <row r="85" spans="1:22" ht="15" x14ac:dyDescent="0.2">
      <c r="A85" s="42" t="s">
        <v>9</v>
      </c>
      <c r="B85" s="39" t="s">
        <v>56</v>
      </c>
      <c r="C85" s="39" t="s">
        <v>32</v>
      </c>
      <c r="D85" s="39" t="s">
        <v>31</v>
      </c>
      <c r="E85" s="39" t="s">
        <v>231</v>
      </c>
      <c r="F85" s="39" t="s">
        <v>227</v>
      </c>
      <c r="G85" s="39" t="s">
        <v>228</v>
      </c>
      <c r="H85" s="43" t="s">
        <v>229</v>
      </c>
      <c r="I85" s="44">
        <v>176.129648</v>
      </c>
      <c r="J85" s="40">
        <v>0</v>
      </c>
      <c r="K85" s="41">
        <v>176.129648</v>
      </c>
      <c r="L85" s="40">
        <v>210.73957899999999</v>
      </c>
      <c r="M85" s="40">
        <v>0</v>
      </c>
      <c r="N85" s="45">
        <v>210.73957899999999</v>
      </c>
      <c r="O85" s="44">
        <v>145.85970800000001</v>
      </c>
      <c r="P85" s="40">
        <v>0</v>
      </c>
      <c r="Q85" s="41">
        <v>145.85970800000001</v>
      </c>
      <c r="R85" s="40">
        <v>580.60840399999995</v>
      </c>
      <c r="S85" s="40">
        <v>0</v>
      </c>
      <c r="T85" s="45">
        <v>580.60840399999995</v>
      </c>
      <c r="U85" s="26">
        <f t="shared" si="8"/>
        <v>20.752777045186455</v>
      </c>
      <c r="V85" s="32">
        <f t="shared" si="9"/>
        <v>-63.703663683104381</v>
      </c>
    </row>
    <row r="86" spans="1:22" ht="15" x14ac:dyDescent="0.2">
      <c r="A86" s="42" t="s">
        <v>9</v>
      </c>
      <c r="B86" s="39" t="s">
        <v>37</v>
      </c>
      <c r="C86" s="39" t="s">
        <v>32</v>
      </c>
      <c r="D86" s="39" t="s">
        <v>31</v>
      </c>
      <c r="E86" s="39" t="s">
        <v>223</v>
      </c>
      <c r="F86" s="39" t="s">
        <v>21</v>
      </c>
      <c r="G86" s="39" t="s">
        <v>224</v>
      </c>
      <c r="H86" s="43" t="s">
        <v>225</v>
      </c>
      <c r="I86" s="44">
        <v>0</v>
      </c>
      <c r="J86" s="40">
        <v>0</v>
      </c>
      <c r="K86" s="41">
        <v>0</v>
      </c>
      <c r="L86" s="40">
        <v>0</v>
      </c>
      <c r="M86" s="40">
        <v>0</v>
      </c>
      <c r="N86" s="45">
        <v>0</v>
      </c>
      <c r="O86" s="44">
        <v>14529.73136</v>
      </c>
      <c r="P86" s="40">
        <v>0</v>
      </c>
      <c r="Q86" s="41">
        <v>14529.73136</v>
      </c>
      <c r="R86" s="40">
        <v>40038.833322999999</v>
      </c>
      <c r="S86" s="40">
        <v>0</v>
      </c>
      <c r="T86" s="45">
        <v>40038.833322999999</v>
      </c>
      <c r="U86" s="37" t="s">
        <v>29</v>
      </c>
      <c r="V86" s="38" t="s">
        <v>29</v>
      </c>
    </row>
    <row r="87" spans="1:22" ht="15" x14ac:dyDescent="0.2">
      <c r="A87" s="42" t="s">
        <v>9</v>
      </c>
      <c r="B87" s="39" t="s">
        <v>37</v>
      </c>
      <c r="C87" s="39" t="s">
        <v>32</v>
      </c>
      <c r="D87" s="39" t="s">
        <v>31</v>
      </c>
      <c r="E87" s="39" t="s">
        <v>231</v>
      </c>
      <c r="F87" s="39" t="s">
        <v>227</v>
      </c>
      <c r="G87" s="39" t="s">
        <v>228</v>
      </c>
      <c r="H87" s="43" t="s">
        <v>229</v>
      </c>
      <c r="I87" s="44">
        <v>0</v>
      </c>
      <c r="J87" s="40">
        <v>0</v>
      </c>
      <c r="K87" s="41">
        <v>0</v>
      </c>
      <c r="L87" s="40">
        <v>0</v>
      </c>
      <c r="M87" s="40">
        <v>0</v>
      </c>
      <c r="N87" s="45">
        <v>0</v>
      </c>
      <c r="O87" s="44">
        <v>3583.5320000000002</v>
      </c>
      <c r="P87" s="40">
        <v>0</v>
      </c>
      <c r="Q87" s="41">
        <v>3583.5320000000002</v>
      </c>
      <c r="R87" s="40">
        <v>9773.5493750000005</v>
      </c>
      <c r="S87" s="40">
        <v>0</v>
      </c>
      <c r="T87" s="45">
        <v>9773.5493750000005</v>
      </c>
      <c r="U87" s="37" t="s">
        <v>29</v>
      </c>
      <c r="V87" s="38" t="s">
        <v>29</v>
      </c>
    </row>
    <row r="88" spans="1:22" ht="15" x14ac:dyDescent="0.2">
      <c r="A88" s="42" t="s">
        <v>9</v>
      </c>
      <c r="B88" s="39" t="s">
        <v>56</v>
      </c>
      <c r="C88" s="39" t="s">
        <v>32</v>
      </c>
      <c r="D88" s="39" t="s">
        <v>31</v>
      </c>
      <c r="E88" s="39" t="s">
        <v>232</v>
      </c>
      <c r="F88" s="39" t="s">
        <v>21</v>
      </c>
      <c r="G88" s="39" t="s">
        <v>224</v>
      </c>
      <c r="H88" s="43" t="s">
        <v>225</v>
      </c>
      <c r="I88" s="44">
        <v>0</v>
      </c>
      <c r="J88" s="40">
        <v>0</v>
      </c>
      <c r="K88" s="41">
        <v>0</v>
      </c>
      <c r="L88" s="40">
        <v>0</v>
      </c>
      <c r="M88" s="40">
        <v>0</v>
      </c>
      <c r="N88" s="45">
        <v>0</v>
      </c>
      <c r="O88" s="44">
        <v>250.579499</v>
      </c>
      <c r="P88" s="40">
        <v>0</v>
      </c>
      <c r="Q88" s="41">
        <v>250.579499</v>
      </c>
      <c r="R88" s="40">
        <v>731.898055</v>
      </c>
      <c r="S88" s="40">
        <v>0</v>
      </c>
      <c r="T88" s="45">
        <v>731.898055</v>
      </c>
      <c r="U88" s="37" t="s">
        <v>29</v>
      </c>
      <c r="V88" s="38" t="s">
        <v>29</v>
      </c>
    </row>
    <row r="89" spans="1:22" ht="15" x14ac:dyDescent="0.2">
      <c r="A89" s="42" t="s">
        <v>9</v>
      </c>
      <c r="B89" s="39" t="s">
        <v>37</v>
      </c>
      <c r="C89" s="39" t="s">
        <v>32</v>
      </c>
      <c r="D89" s="39" t="s">
        <v>233</v>
      </c>
      <c r="E89" s="39" t="s">
        <v>234</v>
      </c>
      <c r="F89" s="39" t="s">
        <v>20</v>
      </c>
      <c r="G89" s="39" t="s">
        <v>163</v>
      </c>
      <c r="H89" s="43" t="s">
        <v>235</v>
      </c>
      <c r="I89" s="44">
        <v>0</v>
      </c>
      <c r="J89" s="40">
        <v>59.235700000000001</v>
      </c>
      <c r="K89" s="41">
        <v>59.235700000000001</v>
      </c>
      <c r="L89" s="40">
        <v>0</v>
      </c>
      <c r="M89" s="40">
        <v>189.74440000000001</v>
      </c>
      <c r="N89" s="45">
        <v>189.74440000000001</v>
      </c>
      <c r="O89" s="44">
        <v>0</v>
      </c>
      <c r="P89" s="40">
        <v>0</v>
      </c>
      <c r="Q89" s="41">
        <v>0</v>
      </c>
      <c r="R89" s="40">
        <v>0</v>
      </c>
      <c r="S89" s="40">
        <v>0</v>
      </c>
      <c r="T89" s="45">
        <v>0</v>
      </c>
      <c r="U89" s="37" t="s">
        <v>29</v>
      </c>
      <c r="V89" s="38" t="s">
        <v>29</v>
      </c>
    </row>
    <row r="90" spans="1:22" ht="15" x14ac:dyDescent="0.2">
      <c r="A90" s="42" t="s">
        <v>9</v>
      </c>
      <c r="B90" s="39" t="s">
        <v>37</v>
      </c>
      <c r="C90" s="39" t="s">
        <v>32</v>
      </c>
      <c r="D90" s="39" t="s">
        <v>236</v>
      </c>
      <c r="E90" s="39" t="s">
        <v>159</v>
      </c>
      <c r="F90" s="39" t="s">
        <v>33</v>
      </c>
      <c r="G90" s="39" t="s">
        <v>34</v>
      </c>
      <c r="H90" s="43" t="s">
        <v>34</v>
      </c>
      <c r="I90" s="44">
        <v>185.72646599999999</v>
      </c>
      <c r="J90" s="40">
        <v>92.033826000000005</v>
      </c>
      <c r="K90" s="41">
        <v>277.76029199999999</v>
      </c>
      <c r="L90" s="40">
        <v>418.18994199999997</v>
      </c>
      <c r="M90" s="40">
        <v>305.97753</v>
      </c>
      <c r="N90" s="45">
        <v>724.16747199999998</v>
      </c>
      <c r="O90" s="44">
        <v>146.39930100000001</v>
      </c>
      <c r="P90" s="40">
        <v>176.672135</v>
      </c>
      <c r="Q90" s="41">
        <v>323.071437</v>
      </c>
      <c r="R90" s="40">
        <v>339.74340999999998</v>
      </c>
      <c r="S90" s="40">
        <v>467.45426800000001</v>
      </c>
      <c r="T90" s="45">
        <v>807.19767899999999</v>
      </c>
      <c r="U90" s="26">
        <f t="shared" si="8"/>
        <v>-14.025116370779633</v>
      </c>
      <c r="V90" s="32">
        <f t="shared" si="9"/>
        <v>-10.286229651064204</v>
      </c>
    </row>
    <row r="91" spans="1:22" ht="15" x14ac:dyDescent="0.2">
      <c r="A91" s="42" t="s">
        <v>9</v>
      </c>
      <c r="B91" s="39" t="s">
        <v>37</v>
      </c>
      <c r="C91" s="39" t="s">
        <v>32</v>
      </c>
      <c r="D91" s="39" t="s">
        <v>236</v>
      </c>
      <c r="E91" s="39" t="s">
        <v>237</v>
      </c>
      <c r="F91" s="39" t="s">
        <v>33</v>
      </c>
      <c r="G91" s="39" t="s">
        <v>34</v>
      </c>
      <c r="H91" s="43" t="s">
        <v>238</v>
      </c>
      <c r="I91" s="44">
        <v>6.6770779999999998</v>
      </c>
      <c r="J91" s="40">
        <v>41.071505999999999</v>
      </c>
      <c r="K91" s="41">
        <v>47.748584000000001</v>
      </c>
      <c r="L91" s="40">
        <v>26.440912999999998</v>
      </c>
      <c r="M91" s="40">
        <v>115.181747</v>
      </c>
      <c r="N91" s="45">
        <v>141.62266</v>
      </c>
      <c r="O91" s="44">
        <v>10.367013999999999</v>
      </c>
      <c r="P91" s="40">
        <v>53.367564999999999</v>
      </c>
      <c r="Q91" s="41">
        <v>63.734577999999999</v>
      </c>
      <c r="R91" s="40">
        <v>30.359195</v>
      </c>
      <c r="S91" s="40">
        <v>186.05892600000001</v>
      </c>
      <c r="T91" s="45">
        <v>216.41812100000001</v>
      </c>
      <c r="U91" s="26">
        <f t="shared" si="8"/>
        <v>-25.082136732748118</v>
      </c>
      <c r="V91" s="32">
        <f t="shared" si="9"/>
        <v>-34.560627665739695</v>
      </c>
    </row>
    <row r="92" spans="1:22" ht="15" x14ac:dyDescent="0.2">
      <c r="A92" s="42" t="s">
        <v>9</v>
      </c>
      <c r="B92" s="39" t="s">
        <v>37</v>
      </c>
      <c r="C92" s="39" t="s">
        <v>32</v>
      </c>
      <c r="D92" s="39" t="s">
        <v>236</v>
      </c>
      <c r="E92" s="39" t="s">
        <v>239</v>
      </c>
      <c r="F92" s="39" t="s">
        <v>33</v>
      </c>
      <c r="G92" s="39" t="s">
        <v>34</v>
      </c>
      <c r="H92" s="43" t="s">
        <v>69</v>
      </c>
      <c r="I92" s="44">
        <v>33.285612</v>
      </c>
      <c r="J92" s="40">
        <v>8.6237250000000003</v>
      </c>
      <c r="K92" s="41">
        <v>41.909337000000001</v>
      </c>
      <c r="L92" s="40">
        <v>91.583344999999994</v>
      </c>
      <c r="M92" s="40">
        <v>47.477879000000001</v>
      </c>
      <c r="N92" s="45">
        <v>139.06122400000001</v>
      </c>
      <c r="O92" s="44">
        <v>13.51493</v>
      </c>
      <c r="P92" s="40">
        <v>14.466286</v>
      </c>
      <c r="Q92" s="41">
        <v>27.981216</v>
      </c>
      <c r="R92" s="40">
        <v>70.342225999999997</v>
      </c>
      <c r="S92" s="40">
        <v>76.053845999999993</v>
      </c>
      <c r="T92" s="45">
        <v>146.39607100000001</v>
      </c>
      <c r="U92" s="26">
        <f t="shared" si="8"/>
        <v>49.77668232860217</v>
      </c>
      <c r="V92" s="32">
        <f t="shared" si="9"/>
        <v>-5.0102758563786871</v>
      </c>
    </row>
    <row r="93" spans="1:22" ht="15" x14ac:dyDescent="0.2">
      <c r="A93" s="42" t="s">
        <v>9</v>
      </c>
      <c r="B93" s="39" t="s">
        <v>37</v>
      </c>
      <c r="C93" s="39" t="s">
        <v>32</v>
      </c>
      <c r="D93" s="39" t="s">
        <v>236</v>
      </c>
      <c r="E93" s="39" t="s">
        <v>240</v>
      </c>
      <c r="F93" s="39" t="s">
        <v>33</v>
      </c>
      <c r="G93" s="39" t="s">
        <v>34</v>
      </c>
      <c r="H93" s="43" t="s">
        <v>34</v>
      </c>
      <c r="I93" s="44">
        <v>11.416257</v>
      </c>
      <c r="J93" s="40">
        <v>18.660723000000001</v>
      </c>
      <c r="K93" s="41">
        <v>30.076979999999999</v>
      </c>
      <c r="L93" s="40">
        <v>33.319446999999997</v>
      </c>
      <c r="M93" s="40">
        <v>70.321922000000001</v>
      </c>
      <c r="N93" s="45">
        <v>103.64136999999999</v>
      </c>
      <c r="O93" s="44">
        <v>0</v>
      </c>
      <c r="P93" s="40">
        <v>20.036148000000001</v>
      </c>
      <c r="Q93" s="41">
        <v>20.036148000000001</v>
      </c>
      <c r="R93" s="40">
        <v>0</v>
      </c>
      <c r="S93" s="40">
        <v>67.259910000000005</v>
      </c>
      <c r="T93" s="45">
        <v>67.259910000000005</v>
      </c>
      <c r="U93" s="26">
        <f t="shared" si="8"/>
        <v>50.113584707000555</v>
      </c>
      <c r="V93" s="32">
        <f t="shared" si="9"/>
        <v>54.090854418330302</v>
      </c>
    </row>
    <row r="94" spans="1:22" ht="15" x14ac:dyDescent="0.2">
      <c r="A94" s="42" t="s">
        <v>9</v>
      </c>
      <c r="B94" s="39" t="s">
        <v>37</v>
      </c>
      <c r="C94" s="39" t="s">
        <v>32</v>
      </c>
      <c r="D94" s="39" t="s">
        <v>236</v>
      </c>
      <c r="E94" s="39" t="s">
        <v>241</v>
      </c>
      <c r="F94" s="39" t="s">
        <v>33</v>
      </c>
      <c r="G94" s="39" t="s">
        <v>34</v>
      </c>
      <c r="H94" s="43" t="s">
        <v>238</v>
      </c>
      <c r="I94" s="44">
        <v>0</v>
      </c>
      <c r="J94" s="40">
        <v>1.0648629999999999</v>
      </c>
      <c r="K94" s="41">
        <v>1.0648629999999999</v>
      </c>
      <c r="L94" s="40">
        <v>0</v>
      </c>
      <c r="M94" s="40">
        <v>8.9563020000000009</v>
      </c>
      <c r="N94" s="45">
        <v>8.9563020000000009</v>
      </c>
      <c r="O94" s="44">
        <v>0</v>
      </c>
      <c r="P94" s="40">
        <v>1.638228</v>
      </c>
      <c r="Q94" s="41">
        <v>1.638228</v>
      </c>
      <c r="R94" s="40">
        <v>0</v>
      </c>
      <c r="S94" s="40">
        <v>4.0575049999999999</v>
      </c>
      <c r="T94" s="45">
        <v>4.0575049999999999</v>
      </c>
      <c r="U94" s="26">
        <f t="shared" si="8"/>
        <v>-34.999096584846555</v>
      </c>
      <c r="V94" s="38" t="s">
        <v>29</v>
      </c>
    </row>
    <row r="95" spans="1:22" ht="15" x14ac:dyDescent="0.2">
      <c r="A95" s="42"/>
      <c r="B95" s="39"/>
      <c r="C95" s="39"/>
      <c r="D95" s="39"/>
      <c r="E95" s="39"/>
      <c r="F95" s="39"/>
      <c r="G95" s="39"/>
      <c r="H95" s="43"/>
      <c r="I95" s="44"/>
      <c r="J95" s="40"/>
      <c r="K95" s="41"/>
      <c r="L95" s="40"/>
      <c r="M95" s="40"/>
      <c r="N95" s="45"/>
      <c r="O95" s="44"/>
      <c r="P95" s="40"/>
      <c r="Q95" s="41"/>
      <c r="R95" s="40"/>
      <c r="S95" s="40"/>
      <c r="T95" s="45"/>
      <c r="U95" s="27"/>
      <c r="V95" s="33"/>
    </row>
    <row r="96" spans="1:22" ht="20.25" x14ac:dyDescent="0.3">
      <c r="A96" s="62" t="s">
        <v>9</v>
      </c>
      <c r="B96" s="63"/>
      <c r="C96" s="63"/>
      <c r="D96" s="63"/>
      <c r="E96" s="63"/>
      <c r="F96" s="63"/>
      <c r="G96" s="63"/>
      <c r="H96" s="64"/>
      <c r="I96" s="21">
        <f t="shared" ref="I96:T96" si="10">SUM(I6:I94)</f>
        <v>112918.32050900001</v>
      </c>
      <c r="J96" s="14">
        <f t="shared" si="10"/>
        <v>2886.7419019999998</v>
      </c>
      <c r="K96" s="14">
        <f t="shared" si="10"/>
        <v>115805.06241000004</v>
      </c>
      <c r="L96" s="14">
        <f t="shared" si="10"/>
        <v>332391.29423100018</v>
      </c>
      <c r="M96" s="14">
        <f t="shared" si="10"/>
        <v>8208.5394989999968</v>
      </c>
      <c r="N96" s="22">
        <f t="shared" si="10"/>
        <v>340599.83373200014</v>
      </c>
      <c r="O96" s="21">
        <f t="shared" si="10"/>
        <v>102473.92145900002</v>
      </c>
      <c r="P96" s="14">
        <f t="shared" si="10"/>
        <v>3676.7956839999993</v>
      </c>
      <c r="Q96" s="14">
        <f t="shared" si="10"/>
        <v>106150.71714200004</v>
      </c>
      <c r="R96" s="14">
        <f t="shared" si="10"/>
        <v>281914.47435899993</v>
      </c>
      <c r="S96" s="14">
        <f t="shared" si="10"/>
        <v>10376.949563000002</v>
      </c>
      <c r="T96" s="22">
        <f t="shared" si="10"/>
        <v>292291.42392300005</v>
      </c>
      <c r="U96" s="28">
        <f>+((K96/Q96)-1)*100</f>
        <v>9.0949411628422396</v>
      </c>
      <c r="V96" s="34">
        <f>+((N96/T96)-1)*100</f>
        <v>16.527481087411665</v>
      </c>
    </row>
    <row r="97" spans="1:22" ht="15.75" x14ac:dyDescent="0.2">
      <c r="A97" s="17"/>
      <c r="B97" s="10"/>
      <c r="C97" s="10"/>
      <c r="D97" s="10"/>
      <c r="E97" s="10"/>
      <c r="F97" s="10"/>
      <c r="G97" s="10"/>
      <c r="H97" s="15"/>
      <c r="I97" s="19"/>
      <c r="J97" s="12"/>
      <c r="K97" s="13"/>
      <c r="L97" s="12"/>
      <c r="M97" s="12"/>
      <c r="N97" s="20"/>
      <c r="O97" s="19"/>
      <c r="P97" s="12"/>
      <c r="Q97" s="13"/>
      <c r="R97" s="12"/>
      <c r="S97" s="12"/>
      <c r="T97" s="20"/>
      <c r="U97" s="27"/>
      <c r="V97" s="33"/>
    </row>
    <row r="98" spans="1:22" ht="15" x14ac:dyDescent="0.2">
      <c r="A98" s="42" t="s">
        <v>10</v>
      </c>
      <c r="B98" s="39"/>
      <c r="C98" s="39" t="s">
        <v>32</v>
      </c>
      <c r="D98" s="39" t="s">
        <v>31</v>
      </c>
      <c r="E98" s="39" t="s">
        <v>27</v>
      </c>
      <c r="F98" s="39" t="s">
        <v>21</v>
      </c>
      <c r="G98" s="39" t="s">
        <v>23</v>
      </c>
      <c r="H98" s="43" t="s">
        <v>24</v>
      </c>
      <c r="I98" s="44">
        <v>26624.982229000001</v>
      </c>
      <c r="J98" s="40">
        <v>0</v>
      </c>
      <c r="K98" s="41">
        <v>26624.982229000001</v>
      </c>
      <c r="L98" s="40">
        <v>78001.113077000002</v>
      </c>
      <c r="M98" s="40">
        <v>0</v>
      </c>
      <c r="N98" s="45">
        <v>78001.113077000002</v>
      </c>
      <c r="O98" s="44">
        <v>28456.566276000001</v>
      </c>
      <c r="P98" s="40">
        <v>0</v>
      </c>
      <c r="Q98" s="41">
        <v>28456.566276000001</v>
      </c>
      <c r="R98" s="40">
        <v>74527.991198000003</v>
      </c>
      <c r="S98" s="40">
        <v>0</v>
      </c>
      <c r="T98" s="45">
        <v>74527.991198000003</v>
      </c>
      <c r="U98" s="26">
        <f>+((K98/Q98)-1)*100</f>
        <v>-6.436419732568865</v>
      </c>
      <c r="V98" s="32">
        <f>+((N98/T98)-1)*100</f>
        <v>4.6601576443579207</v>
      </c>
    </row>
    <row r="99" spans="1:22" ht="15.75" x14ac:dyDescent="0.2">
      <c r="A99" s="17"/>
      <c r="B99" s="10"/>
      <c r="C99" s="10"/>
      <c r="D99" s="10"/>
      <c r="E99" s="10"/>
      <c r="F99" s="10"/>
      <c r="G99" s="10"/>
      <c r="H99" s="15"/>
      <c r="I99" s="19"/>
      <c r="J99" s="12"/>
      <c r="K99" s="13"/>
      <c r="L99" s="12"/>
      <c r="M99" s="12"/>
      <c r="N99" s="20"/>
      <c r="O99" s="19"/>
      <c r="P99" s="12"/>
      <c r="Q99" s="13"/>
      <c r="R99" s="12"/>
      <c r="S99" s="12"/>
      <c r="T99" s="20"/>
      <c r="U99" s="27"/>
      <c r="V99" s="33"/>
    </row>
    <row r="100" spans="1:22" ht="20.25" x14ac:dyDescent="0.3">
      <c r="A100" s="59" t="s">
        <v>10</v>
      </c>
      <c r="B100" s="60"/>
      <c r="C100" s="60"/>
      <c r="D100" s="60"/>
      <c r="E100" s="60"/>
      <c r="F100" s="60"/>
      <c r="G100" s="60"/>
      <c r="H100" s="61"/>
      <c r="I100" s="21">
        <f>SUM(I98)</f>
        <v>26624.982229000001</v>
      </c>
      <c r="J100" s="14">
        <f t="shared" ref="J100:T100" si="11">SUM(J98)</f>
        <v>0</v>
      </c>
      <c r="K100" s="14">
        <f t="shared" si="11"/>
        <v>26624.982229000001</v>
      </c>
      <c r="L100" s="14">
        <f t="shared" si="11"/>
        <v>78001.113077000002</v>
      </c>
      <c r="M100" s="14">
        <f t="shared" si="11"/>
        <v>0</v>
      </c>
      <c r="N100" s="22">
        <f t="shared" si="11"/>
        <v>78001.113077000002</v>
      </c>
      <c r="O100" s="21">
        <f t="shared" si="11"/>
        <v>28456.566276000001</v>
      </c>
      <c r="P100" s="14">
        <f t="shared" si="11"/>
        <v>0</v>
      </c>
      <c r="Q100" s="14">
        <f t="shared" si="11"/>
        <v>28456.566276000001</v>
      </c>
      <c r="R100" s="14">
        <f t="shared" si="11"/>
        <v>74527.991198000003</v>
      </c>
      <c r="S100" s="14">
        <f t="shared" si="11"/>
        <v>0</v>
      </c>
      <c r="T100" s="22">
        <f t="shared" si="11"/>
        <v>74527.991198000003</v>
      </c>
      <c r="U100" s="28">
        <f>+((K100/Q100)-1)*100</f>
        <v>-6.436419732568865</v>
      </c>
      <c r="V100" s="34">
        <f>+((N100/T100)-1)*100</f>
        <v>4.6601576443579207</v>
      </c>
    </row>
    <row r="101" spans="1:22" ht="15.75" x14ac:dyDescent="0.2">
      <c r="A101" s="17"/>
      <c r="B101" s="10"/>
      <c r="C101" s="10"/>
      <c r="D101" s="10"/>
      <c r="E101" s="10"/>
      <c r="F101" s="10"/>
      <c r="G101" s="10"/>
      <c r="H101" s="15"/>
      <c r="I101" s="19"/>
      <c r="J101" s="12"/>
      <c r="K101" s="13"/>
      <c r="L101" s="12"/>
      <c r="M101" s="12"/>
      <c r="N101" s="20"/>
      <c r="O101" s="19"/>
      <c r="P101" s="12"/>
      <c r="Q101" s="13"/>
      <c r="R101" s="12"/>
      <c r="S101" s="12"/>
      <c r="T101" s="20"/>
      <c r="U101" s="27"/>
      <c r="V101" s="33"/>
    </row>
    <row r="102" spans="1:22" ht="15" x14ac:dyDescent="0.2">
      <c r="A102" s="42" t="s">
        <v>22</v>
      </c>
      <c r="B102" s="39"/>
      <c r="C102" s="39" t="s">
        <v>32</v>
      </c>
      <c r="D102" s="39" t="s">
        <v>31</v>
      </c>
      <c r="E102" s="39" t="s">
        <v>30</v>
      </c>
      <c r="F102" s="39" t="s">
        <v>21</v>
      </c>
      <c r="G102" s="39" t="s">
        <v>23</v>
      </c>
      <c r="H102" s="43" t="s">
        <v>24</v>
      </c>
      <c r="I102" s="44">
        <v>20695.036091000002</v>
      </c>
      <c r="J102" s="40">
        <v>0</v>
      </c>
      <c r="K102" s="41">
        <v>20695.036091000002</v>
      </c>
      <c r="L102" s="40">
        <v>65951.030952999994</v>
      </c>
      <c r="M102" s="40">
        <v>0</v>
      </c>
      <c r="N102" s="45">
        <v>65951.030952999994</v>
      </c>
      <c r="O102" s="44">
        <v>22806.543860000002</v>
      </c>
      <c r="P102" s="40">
        <v>0</v>
      </c>
      <c r="Q102" s="41">
        <v>22806.543860000002</v>
      </c>
      <c r="R102" s="40">
        <v>63991.590143000001</v>
      </c>
      <c r="S102" s="40">
        <v>0</v>
      </c>
      <c r="T102" s="45">
        <v>63991.590143000001</v>
      </c>
      <c r="U102" s="26">
        <f>+((K102/Q102)-1)*100</f>
        <v>-9.2583417371859493</v>
      </c>
      <c r="V102" s="32">
        <f>+((N102/T102)-1)*100</f>
        <v>3.0620286284827269</v>
      </c>
    </row>
    <row r="103" spans="1:22" ht="15" x14ac:dyDescent="0.2">
      <c r="A103" s="42" t="s">
        <v>22</v>
      </c>
      <c r="B103" s="39"/>
      <c r="C103" s="39" t="s">
        <v>32</v>
      </c>
      <c r="D103" s="39" t="s">
        <v>25</v>
      </c>
      <c r="E103" s="39" t="s">
        <v>28</v>
      </c>
      <c r="F103" s="39" t="s">
        <v>20</v>
      </c>
      <c r="G103" s="39" t="s">
        <v>20</v>
      </c>
      <c r="H103" s="43" t="s">
        <v>26</v>
      </c>
      <c r="I103" s="44">
        <v>357.29737599999999</v>
      </c>
      <c r="J103" s="40">
        <v>0</v>
      </c>
      <c r="K103" s="41">
        <v>357.29737599999999</v>
      </c>
      <c r="L103" s="40">
        <v>1053.4795429999999</v>
      </c>
      <c r="M103" s="40">
        <v>0</v>
      </c>
      <c r="N103" s="45">
        <v>1053.4795429999999</v>
      </c>
      <c r="O103" s="44">
        <v>446.89736299999998</v>
      </c>
      <c r="P103" s="40">
        <v>0</v>
      </c>
      <c r="Q103" s="41">
        <v>446.89736299999998</v>
      </c>
      <c r="R103" s="40">
        <v>1321.8377740000001</v>
      </c>
      <c r="S103" s="40">
        <v>0</v>
      </c>
      <c r="T103" s="45">
        <v>1321.8377740000001</v>
      </c>
      <c r="U103" s="26">
        <f>+((K103/Q103)-1)*100</f>
        <v>-20.049343410424193</v>
      </c>
      <c r="V103" s="32">
        <f>+((N103/T103)-1)*100</f>
        <v>-20.301903628304096</v>
      </c>
    </row>
    <row r="104" spans="1:22" ht="15" x14ac:dyDescent="0.2">
      <c r="A104" s="42" t="s">
        <v>22</v>
      </c>
      <c r="B104" s="39"/>
      <c r="C104" s="39" t="s">
        <v>32</v>
      </c>
      <c r="D104" s="39" t="s">
        <v>127</v>
      </c>
      <c r="E104" s="39" t="s">
        <v>35</v>
      </c>
      <c r="F104" s="39" t="s">
        <v>33</v>
      </c>
      <c r="G104" s="39" t="s">
        <v>34</v>
      </c>
      <c r="H104" s="43" t="s">
        <v>36</v>
      </c>
      <c r="I104" s="44">
        <v>0</v>
      </c>
      <c r="J104" s="40">
        <v>0</v>
      </c>
      <c r="K104" s="41">
        <v>0</v>
      </c>
      <c r="L104" s="40">
        <v>5.0884910000000003</v>
      </c>
      <c r="M104" s="40">
        <v>0</v>
      </c>
      <c r="N104" s="45">
        <v>5.0884910000000003</v>
      </c>
      <c r="O104" s="44">
        <v>49.994999999999997</v>
      </c>
      <c r="P104" s="40">
        <v>0</v>
      </c>
      <c r="Q104" s="41">
        <v>49.994999999999997</v>
      </c>
      <c r="R104" s="40">
        <v>149.98500000000001</v>
      </c>
      <c r="S104" s="40">
        <v>0</v>
      </c>
      <c r="T104" s="45">
        <v>149.98500000000001</v>
      </c>
      <c r="U104" s="37" t="s">
        <v>29</v>
      </c>
      <c r="V104" s="32">
        <f>+((N104/T104)-1)*100</f>
        <v>-96.607333400006667</v>
      </c>
    </row>
    <row r="105" spans="1:22" ht="15.75" x14ac:dyDescent="0.2">
      <c r="A105" s="17"/>
      <c r="B105" s="10"/>
      <c r="C105" s="10"/>
      <c r="D105" s="10"/>
      <c r="E105" s="10"/>
      <c r="F105" s="10"/>
      <c r="G105" s="10"/>
      <c r="H105" s="15"/>
      <c r="I105" s="19"/>
      <c r="J105" s="12"/>
      <c r="K105" s="13"/>
      <c r="L105" s="12"/>
      <c r="M105" s="12"/>
      <c r="N105" s="20"/>
      <c r="O105" s="19"/>
      <c r="P105" s="12"/>
      <c r="Q105" s="13"/>
      <c r="R105" s="12"/>
      <c r="S105" s="12"/>
      <c r="T105" s="20"/>
      <c r="U105" s="27"/>
      <c r="V105" s="33"/>
    </row>
    <row r="106" spans="1:22" ht="21" thickBot="1" x14ac:dyDescent="0.35">
      <c r="A106" s="53" t="s">
        <v>18</v>
      </c>
      <c r="B106" s="54"/>
      <c r="C106" s="54"/>
      <c r="D106" s="54"/>
      <c r="E106" s="54"/>
      <c r="F106" s="54"/>
      <c r="G106" s="54"/>
      <c r="H106" s="55"/>
      <c r="I106" s="23">
        <f t="shared" ref="I106:T106" si="12">SUM(I102:I104)</f>
        <v>21052.333467</v>
      </c>
      <c r="J106" s="24">
        <f t="shared" si="12"/>
        <v>0</v>
      </c>
      <c r="K106" s="24">
        <f t="shared" si="12"/>
        <v>21052.333467</v>
      </c>
      <c r="L106" s="24">
        <f t="shared" si="12"/>
        <v>67009.59898699999</v>
      </c>
      <c r="M106" s="24">
        <f t="shared" si="12"/>
        <v>0</v>
      </c>
      <c r="N106" s="25">
        <f t="shared" si="12"/>
        <v>67009.59898699999</v>
      </c>
      <c r="O106" s="23">
        <f t="shared" si="12"/>
        <v>23303.436223000001</v>
      </c>
      <c r="P106" s="24">
        <f t="shared" si="12"/>
        <v>0</v>
      </c>
      <c r="Q106" s="24">
        <f t="shared" si="12"/>
        <v>23303.436223000001</v>
      </c>
      <c r="R106" s="24">
        <f t="shared" si="12"/>
        <v>65463.412917000001</v>
      </c>
      <c r="S106" s="24">
        <f t="shared" si="12"/>
        <v>0</v>
      </c>
      <c r="T106" s="25">
        <f t="shared" si="12"/>
        <v>65463.412917000001</v>
      </c>
      <c r="U106" s="35">
        <f>+((K106/Q106)-1)*100</f>
        <v>-9.6599605931858683</v>
      </c>
      <c r="V106" s="36">
        <f>+((N106/T106)-1)*100</f>
        <v>2.3619087381838266</v>
      </c>
    </row>
    <row r="107" spans="1:22" ht="15" x14ac:dyDescent="0.2"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9"/>
    </row>
    <row r="108" spans="1:22" ht="15" x14ac:dyDescent="0.2">
      <c r="A108" s="7" t="s">
        <v>258</v>
      </c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9"/>
    </row>
    <row r="109" spans="1:22" x14ac:dyDescent="0.2">
      <c r="A109" s="7" t="s">
        <v>19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2" x14ac:dyDescent="0.2">
      <c r="A110" s="65" t="s">
        <v>274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2" ht="15" x14ac:dyDescent="0.2">
      <c r="I111" s="2"/>
      <c r="J111" s="2"/>
      <c r="K111" s="2"/>
      <c r="L111" s="2"/>
      <c r="M111" s="2"/>
      <c r="N111" s="2"/>
      <c r="O111" s="2"/>
      <c r="P111" s="2"/>
      <c r="Q111" s="2"/>
      <c r="R111" s="3"/>
      <c r="S111" s="3"/>
      <c r="T111" s="3"/>
      <c r="U111" s="3"/>
      <c r="V111" s="3"/>
    </row>
    <row r="112" spans="1:22" ht="15" x14ac:dyDescent="0.2">
      <c r="I112" s="2"/>
      <c r="J112" s="2"/>
      <c r="K112" s="2"/>
      <c r="L112" s="2"/>
      <c r="M112" s="2"/>
      <c r="N112" s="2"/>
      <c r="O112" s="2"/>
      <c r="P112" s="2"/>
      <c r="Q112" s="2"/>
      <c r="R112" s="3"/>
      <c r="S112" s="3"/>
      <c r="T112" s="3"/>
      <c r="U112" s="3"/>
      <c r="V112" s="3"/>
    </row>
    <row r="113" spans="9:22" ht="15" x14ac:dyDescent="0.2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9:22" ht="15" x14ac:dyDescent="0.2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9:22" ht="15" x14ac:dyDescent="0.2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9:22" ht="15" x14ac:dyDescent="0.2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9:22" ht="15" x14ac:dyDescent="0.2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9:22" ht="15" x14ac:dyDescent="0.2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9:22" ht="15" x14ac:dyDescent="0.2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9:22" ht="15" x14ac:dyDescent="0.2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9:22" ht="15" x14ac:dyDescent="0.2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9:22" ht="15" x14ac:dyDescent="0.2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9:22" ht="15" x14ac:dyDescent="0.2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9:22" ht="15" x14ac:dyDescent="0.2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9:22" ht="15" x14ac:dyDescent="0.2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9:22" ht="15" x14ac:dyDescent="0.2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9:22" ht="15" x14ac:dyDescent="0.2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5" x14ac:dyDescent="0.2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5" x14ac:dyDescent="0.2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5" x14ac:dyDescent="0.2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5" x14ac:dyDescent="0.2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5" x14ac:dyDescent="0.2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5" x14ac:dyDescent="0.2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5" x14ac:dyDescent="0.2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5" x14ac:dyDescent="0.2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5" x14ac:dyDescent="0.2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5" x14ac:dyDescent="0.2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5" x14ac:dyDescent="0.2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5" x14ac:dyDescent="0.2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5" x14ac:dyDescent="0.2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5" x14ac:dyDescent="0.2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5" x14ac:dyDescent="0.2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5" x14ac:dyDescent="0.2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9:22" ht="15" x14ac:dyDescent="0.2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9:22" ht="15" x14ac:dyDescent="0.2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9:22" ht="15" x14ac:dyDescent="0.2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9:22" ht="15" x14ac:dyDescent="0.2"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9:22" ht="15" x14ac:dyDescent="0.2"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9:22" ht="15" x14ac:dyDescent="0.2"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9:22" ht="15" x14ac:dyDescent="0.2"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9:22" ht="15" x14ac:dyDescent="0.2"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9:22" ht="15" x14ac:dyDescent="0.2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9:22" ht="15" x14ac:dyDescent="0.2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9:22" ht="15" x14ac:dyDescent="0.2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9:22" ht="15" x14ac:dyDescent="0.2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9:22" ht="15" x14ac:dyDescent="0.2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9:22" ht="15" x14ac:dyDescent="0.2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5" x14ac:dyDescent="0.2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5" x14ac:dyDescent="0.2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5" x14ac:dyDescent="0.2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5" x14ac:dyDescent="0.2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5" x14ac:dyDescent="0.2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5" x14ac:dyDescent="0.2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5" x14ac:dyDescent="0.2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5" x14ac:dyDescent="0.2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5" x14ac:dyDescent="0.2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5" x14ac:dyDescent="0.2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5" x14ac:dyDescent="0.2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5" x14ac:dyDescent="0.2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5" x14ac:dyDescent="0.2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5" x14ac:dyDescent="0.2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5" x14ac:dyDescent="0.2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5" x14ac:dyDescent="0.2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5" x14ac:dyDescent="0.2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5" x14ac:dyDescent="0.2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5" x14ac:dyDescent="0.2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5" x14ac:dyDescent="0.2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5" x14ac:dyDescent="0.2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5" x14ac:dyDescent="0.2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5" x14ac:dyDescent="0.2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5" x14ac:dyDescent="0.2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5" x14ac:dyDescent="0.2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5" x14ac:dyDescent="0.2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5" x14ac:dyDescent="0.2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5" x14ac:dyDescent="0.2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5" x14ac:dyDescent="0.2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5" x14ac:dyDescent="0.2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5" x14ac:dyDescent="0.2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5" x14ac:dyDescent="0.2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5" x14ac:dyDescent="0.2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5" x14ac:dyDescent="0.2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5" x14ac:dyDescent="0.2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5" x14ac:dyDescent="0.2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5" x14ac:dyDescent="0.2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9:22" ht="15" x14ac:dyDescent="0.2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9:22" ht="15" x14ac:dyDescent="0.2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9:22" ht="15" x14ac:dyDescent="0.2"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</sheetData>
  <sortState ref="A103:T105">
    <sortCondition descending="1" ref="N103:N105"/>
  </sortState>
  <mergeCells count="5">
    <mergeCell ref="A106:H106"/>
    <mergeCell ref="I3:N3"/>
    <mergeCell ref="O3:T3"/>
    <mergeCell ref="A100:H100"/>
    <mergeCell ref="A96:H96"/>
  </mergeCells>
  <phoneticPr fontId="7" type="noConversion"/>
  <printOptions horizontalCentered="1"/>
  <pageMargins left="0" right="0" top="0.39370078740157483" bottom="0.19685039370078741" header="0" footer="0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Lucho</cp:lastModifiedBy>
  <cp:lastPrinted>2009-10-19T23:53:10Z</cp:lastPrinted>
  <dcterms:created xsi:type="dcterms:W3CDTF">2007-03-24T16:51:44Z</dcterms:created>
  <dcterms:modified xsi:type="dcterms:W3CDTF">2014-05-04T13:52:07Z</dcterms:modified>
</cp:coreProperties>
</file>