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<sst xmlns="http://schemas.openxmlformats.org/spreadsheetml/2006/main" count="724" uniqueCount="245">
  <si>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</si>
  <si>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</si>
  <si>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</si>
  <si>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</si>
  <si>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</si>
  <si>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</si>
  <si>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</si>
  <si>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</si>
  <si>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</si>
  <si>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</si>
  <si>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</si>
  <si>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</si>
  <si>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</si>
  <si>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</si>
  <si>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</si>
  <si>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</si>
  <si>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</si>
  <si>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</si>
  <si>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</si>
  <si>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t>PRODUCCIÓN MINERA METÁLICA DE PLOMO (TMF) - 2014/2013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</si>
  <si>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</si>
  <si>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</si>
  <si>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</si>
  <si>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</si>
  <si>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</si>
  <si>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</si>
  <si>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</si>
  <si>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</si>
  <si>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RÉGIMEN GENERAL</t>
  </si>
  <si>
    <t>BREXIA GOLDPLATA PERU S.A.C.</t>
  </si>
  <si>
    <t>CUSCO</t>
  </si>
  <si>
    <t>SANDRA Nº 105</t>
  </si>
  <si>
    <t>AREQUIPA</t>
  </si>
  <si>
    <t>CAYLLOMA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</si>
  <si>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</si>
  <si>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</si>
  <si>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</si>
  <si>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</si>
  <si>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</si>
  <si>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</si>
  <si>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</si>
  <si>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</si>
  <si>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</si>
  <si>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</si>
  <si>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COLQUICOCHA MINERA S.A.C.</t>
  </si>
  <si>
    <t>COLQUICOCHA I</t>
  </si>
  <si>
    <t>LIMA</t>
  </si>
  <si>
    <t>HUAROCHIRI</t>
  </si>
  <si>
    <t>SAN MATEO</t>
  </si>
  <si>
    <t>COMPAÑIA DE MINAS BUENAVENTURA S.A.A.</t>
  </si>
  <si>
    <t>MALLAY</t>
  </si>
  <si>
    <t>OYON</t>
  </si>
  <si>
    <t>UCHUCCHACUA</t>
  </si>
  <si>
    <t>PASCO</t>
  </si>
  <si>
    <t>DANIEL ALCIDES CARRION</t>
  </si>
  <si>
    <t>YANAHUANCA</t>
  </si>
  <si>
    <t>JULCANI</t>
  </si>
  <si>
    <t>ANGARAES</t>
  </si>
  <si>
    <t>CCOCHACCASA</t>
  </si>
  <si>
    <t>RECUPERADA</t>
  </si>
  <si>
    <t>LIRCAY</t>
  </si>
  <si>
    <t>LIXIViACIÓN</t>
  </si>
  <si>
    <t>COMPAÑIA MINERA ALPAMARCA S.A.C.</t>
  </si>
  <si>
    <t>ALPAMARCA</t>
  </si>
  <si>
    <t>JUNIN</t>
  </si>
  <si>
    <t>YAULI</t>
  </si>
  <si>
    <t>SANTA BARBARA DE CARHUACAYAN</t>
  </si>
  <si>
    <t>PALLANGA</t>
  </si>
  <si>
    <t>COMPAÑIA MINERA ANCASH S.A.C.</t>
  </si>
  <si>
    <t>CARMELITA</t>
  </si>
  <si>
    <t>RECUAY</t>
  </si>
  <si>
    <t>CATAC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</si>
  <si>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</si>
  <si>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</si>
  <si>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</si>
  <si>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</si>
  <si>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</si>
  <si>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</si>
  <si>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</si>
  <si>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</si>
  <si>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</si>
  <si>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</si>
  <si>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</si>
  <si>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</si>
  <si>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</si>
  <si>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</si>
  <si>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</si>
  <si>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</si>
  <si>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</si>
  <si>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</si>
  <si>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</si>
  <si>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COMPAÑIA MINERA MAXPALA S.A.C.</t>
  </si>
  <si>
    <t>MINERA CONDOR III</t>
  </si>
  <si>
    <t>COMPAÑIA MINERA MILPO S.A.A.</t>
  </si>
  <si>
    <t>MILPO Nº1</t>
  </si>
  <si>
    <t>YANACANCHA</t>
  </si>
  <si>
    <t>CERRO LINDO</t>
  </si>
  <si>
    <t>ICA</t>
  </si>
  <si>
    <t>CHINCHA</t>
  </si>
  <si>
    <t>CHAVIN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</si>
  <si>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</si>
  <si>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</si>
  <si>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</si>
  <si>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</si>
  <si>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</si>
  <si>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</si>
  <si>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</si>
  <si>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</si>
  <si>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</si>
  <si>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</si>
  <si>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</si>
  <si>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</si>
  <si>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</si>
  <si>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</si>
  <si>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</si>
  <si>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</si>
  <si>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</si>
  <si>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</si>
  <si>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</si>
  <si>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</si>
  <si>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</si>
  <si>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</si>
  <si>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</si>
  <si>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</si>
  <si>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BERLIN</t>
  </si>
  <si>
    <t>PACLLON</t>
  </si>
  <si>
    <t>CONSORCIO DE INGENIEROS EJECUTORES MINEROS S.A.</t>
  </si>
  <si>
    <t>EL COFRE</t>
  </si>
  <si>
    <t>PUNO</t>
  </si>
  <si>
    <t>LAMPA</t>
  </si>
  <si>
    <t>PARATIA</t>
  </si>
  <si>
    <t>CORPORACION ICARO S.A.C.</t>
  </si>
  <si>
    <t>FOLDING</t>
  </si>
  <si>
    <t>HUAYLAS</t>
  </si>
  <si>
    <t>PAMPAROMAS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</si>
  <si>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</si>
  <si>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</si>
  <si>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</si>
  <si>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</si>
  <si>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</si>
  <si>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</si>
  <si>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</si>
  <si>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</si>
  <si>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</si>
  <si>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</si>
  <si>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</si>
  <si>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</si>
  <si>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</si>
  <si>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</si>
  <si>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</si>
  <si>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</si>
  <si>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</si>
  <si>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</si>
  <si>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</si>
  <si>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</si>
  <si>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</si>
  <si>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ICM PACHAPAQUI S.A.C.</t>
  </si>
  <si>
    <t>ICM</t>
  </si>
  <si>
    <t>AQUIA</t>
  </si>
  <si>
    <t>J.J.G. CONTRATISTAS S.A.C.</t>
  </si>
  <si>
    <t>MINAS UTCUYACU JLC</t>
  </si>
  <si>
    <t>MINERA BATEAS S.A.C.</t>
  </si>
  <si>
    <t>SAN CRISTOBAL</t>
  </si>
  <si>
    <t>MINERA COLQUISIRI S.A.</t>
  </si>
  <si>
    <t>MARIA TERESA</t>
  </si>
  <si>
    <t>HUARAL</t>
  </si>
  <si>
    <t>MINERA HUINAC S.A.C.</t>
  </si>
  <si>
    <t>ADMIRADA-ATILA</t>
  </si>
  <si>
    <t>MINERA PARON S.A.C</t>
  </si>
  <si>
    <t>ANITA MLM</t>
  </si>
  <si>
    <t>ANTA</t>
  </si>
  <si>
    <t>MINERA SANTA LUCIA G S.A.C.</t>
  </si>
  <si>
    <t>GARROSA</t>
  </si>
  <si>
    <t>MTZ S.A.C.</t>
  </si>
  <si>
    <t>SUCCHA</t>
  </si>
  <si>
    <t>NYRSTAR ANCASH S.A.</t>
  </si>
  <si>
    <t>CONTONGA</t>
  </si>
  <si>
    <t>HUACHIS</t>
  </si>
  <si>
    <t>NYRSTAR CORICANCHA S.A.</t>
  </si>
  <si>
    <t>MINA CORICANCHA</t>
  </si>
  <si>
    <t>PAN AMERICAN SILVER HUARON S.A.</t>
  </si>
  <si>
    <t>HUARON</t>
  </si>
  <si>
    <t>PERFOMIN S.A.C.</t>
  </si>
  <si>
    <t>CUENCA</t>
  </si>
  <si>
    <t>PACCHA</t>
  </si>
  <si>
    <t>S &amp; L ANDES EXPORT S.A.C.</t>
  </si>
  <si>
    <t>SANTA ELENA</t>
  </si>
  <si>
    <t>ACOBAMBILLA</t>
  </si>
  <si>
    <t>S.M.R.L. EBENEZER</t>
  </si>
  <si>
    <t>EBENEZER</t>
  </si>
  <si>
    <t>CAJATAMBO</t>
  </si>
  <si>
    <t>S.M.R.L. MAGISTRAL DE HUARAZ S.A.C.</t>
  </si>
  <si>
    <t>SOCIEDAD MINERA ANDEREAL S.A.C.</t>
  </si>
  <si>
    <t>CUNCA</t>
  </si>
  <si>
    <t>CANAS</t>
  </si>
  <si>
    <t>LAYO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</si>
  <si>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</si>
  <si>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</si>
  <si>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</si>
  <si>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</si>
  <si>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</si>
  <si>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</si>
  <si>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</si>
  <si>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</si>
  <si>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</si>
  <si>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</si>
  <si>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</si>
  <si>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TICLIO</t>
  </si>
  <si>
    <t>ANDAYCHAGUA</t>
  </si>
  <si>
    <t>HUAY-HUAY</t>
  </si>
  <si>
    <t>CARAHUACRA</t>
  </si>
  <si>
    <t>COLOMBIA Y SOCAVON SANTA ROSA</t>
  </si>
  <si>
    <t>MORADA</t>
  </si>
  <si>
    <t>COMPAÑIA MINERA CERRO BAYO S.R.L.</t>
  </si>
  <si>
    <t>ESLABON II</t>
  </si>
  <si>
    <t>HUAYLLAPAMPA</t>
  </si>
  <si>
    <t>LAS AGUILAS</t>
  </si>
  <si>
    <t>OCUVIRI</t>
  </si>
  <si>
    <t>SANTA CECILIA</t>
  </si>
  <si>
    <t>REFINERÍA</t>
  </si>
  <si>
    <t>C.M.LA OROYA-REFINACION 1 Y 2</t>
  </si>
  <si>
    <t>LA OROYA</t>
  </si>
  <si>
    <t>REFINACIÓN</t>
  </si>
  <si>
    <t>COMPAÑIA MINERA CAUDALOSA S.A.</t>
  </si>
  <si>
    <t>AC AGREGADOS S.A.</t>
  </si>
  <si>
    <t>AREQUIPA-M</t>
  </si>
  <si>
    <t>SAN MIGUEL DE ACO</t>
  </si>
  <si>
    <t>ANA MARIA</t>
  </si>
  <si>
    <t>ESPINAR</t>
  </si>
  <si>
    <t>SUYCKUTAMBO</t>
  </si>
  <si>
    <t>COMPAÑIA MINERA RIO CHICAMA S.A.C.</t>
  </si>
  <si>
    <t>BUMERANG</t>
  </si>
  <si>
    <t>GRAN CHIMU</t>
  </si>
  <si>
    <t>MARMOT</t>
  </si>
  <si>
    <t>CHILPES</t>
  </si>
  <si>
    <t>JAUJA</t>
  </si>
  <si>
    <t>MONOBAMBA</t>
  </si>
  <si>
    <t>TOTAL - OCTUBRE</t>
  </si>
  <si>
    <t>TOTAL ACUMULADO ENERO - OCTUBRE</t>
  </si>
  <si>
    <t>TOTAL COMPARADO ACUMULADO - ENERO - OCTUBRE</t>
  </si>
  <si>
    <t>Var. % 2014/2013 - OCTUBRE</t>
  </si>
  <si>
    <t>Var. % 2014/2013 - ENERO - OCTUBRE</t>
  </si>
  <si>
    <t>MINERA DON ELISEO S.A.C.</t>
  </si>
  <si>
    <t>PARARRAYO</t>
  </si>
  <si>
    <t>DOE RUN PERU S.R.L. EN LIQUIDACION EN MARCHA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</si>
</sst>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3" fontId="4" fillId="34" borderId="20" xfId="0" applyNumberFormat="1" applyFont="1" applyFill="1" applyBorder="1" applyAlignment="1">
      <alignment wrapText="1"/>
    </xf>
    <xf numFmtId="3" fontId="4" fillId="34" borderId="21" xfId="0" applyNumberFormat="1" applyFont="1" applyFill="1" applyBorder="1" applyAlignment="1">
      <alignment wrapText="1"/>
    </xf>
    <xf numFmtId="3" fontId="4" fillId="34" borderId="22" xfId="0" applyNumberFormat="1" applyFont="1" applyFill="1" applyBorder="1" applyAlignment="1">
      <alignment wrapText="1"/>
    </xf>
    <xf numFmtId="4" fontId="4" fillId="34" borderId="23" xfId="0" applyNumberFormat="1" applyFont="1" applyFill="1" applyBorder="1" applyAlignment="1">
      <alignment/>
    </xf>
    <xf numFmtId="4" fontId="4" fillId="34" borderId="2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4" fillId="34" borderId="23" xfId="0" applyNumberFormat="1" applyFont="1" applyFill="1" applyBorder="1" applyAlignment="1" quotePrefix="1">
      <alignment horizontal="right"/>
    </xf>
    <xf numFmtId="4" fontId="4" fillId="34" borderId="22" xfId="0" applyNumberFormat="1" applyFont="1" applyFill="1" applyBorder="1" applyAlignment="1" quotePrefix="1">
      <alignment horizontal="right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0" fontId="5" fillId="34" borderId="27" xfId="0" applyFont="1" applyFill="1" applyBorder="1" applyAlignment="1">
      <alignment horizontal="center" wrapText="1"/>
    </xf>
    <xf numFmtId="0" fontId="0" fillId="12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7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6.7109375" style="1" bestFit="1" customWidth="1"/>
    <col min="6" max="6" width="16.0039062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7.25">
      <c r="A1" s="29" t="s">
        <v>19</v>
      </c>
    </row>
    <row r="2" ht="13.5" thickBot="1">
      <c r="A2" s="51"/>
    </row>
    <row r="3" spans="1:22" ht="13.5" thickBot="1">
      <c r="A3" s="30"/>
      <c r="I3" s="45">
        <v>2014</v>
      </c>
      <c r="J3" s="46"/>
      <c r="K3" s="46"/>
      <c r="L3" s="46"/>
      <c r="M3" s="46"/>
      <c r="N3" s="47"/>
      <c r="O3" s="45">
        <v>2013</v>
      </c>
      <c r="P3" s="46"/>
      <c r="Q3" s="46"/>
      <c r="R3" s="46"/>
      <c r="S3" s="46"/>
      <c r="T3" s="47"/>
      <c r="U3" s="4"/>
      <c r="V3" s="4"/>
    </row>
    <row r="4" spans="1:22" ht="73.5" customHeight="1">
      <c r="A4" s="32" t="s">
        <v>0</v>
      </c>
      <c r="B4" s="17" t="s">
        <v>1</v>
      </c>
      <c r="C4" s="17" t="s">
        <v>10</v>
      </c>
      <c r="D4" s="17" t="s">
        <v>2</v>
      </c>
      <c r="E4" s="17" t="s">
        <v>3</v>
      </c>
      <c r="F4" s="17" t="s">
        <v>4</v>
      </c>
      <c r="G4" s="17" t="s">
        <v>5</v>
      </c>
      <c r="H4" s="18" t="s">
        <v>6</v>
      </c>
      <c r="I4" s="32" t="s">
        <v>11</v>
      </c>
      <c r="J4" s="17" t="s">
        <v>7</v>
      </c>
      <c r="K4" s="17" t="s">
        <v>237</v>
      </c>
      <c r="L4" s="17" t="s">
        <v>12</v>
      </c>
      <c r="M4" s="17" t="s">
        <v>8</v>
      </c>
      <c r="N4" s="33" t="s">
        <v>238</v>
      </c>
      <c r="O4" s="32" t="s">
        <v>13</v>
      </c>
      <c r="P4" s="17" t="s">
        <v>14</v>
      </c>
      <c r="Q4" s="17" t="s">
        <v>237</v>
      </c>
      <c r="R4" s="17" t="s">
        <v>15</v>
      </c>
      <c r="S4" s="17" t="s">
        <v>16</v>
      </c>
      <c r="T4" s="33" t="s">
        <v>239</v>
      </c>
      <c r="U4" s="34" t="s">
        <v>240</v>
      </c>
      <c r="V4" s="33" t="s">
        <v>241</v>
      </c>
    </row>
    <row r="5" spans="1:22" ht="15">
      <c r="A5" s="22"/>
      <c r="B5" s="23"/>
      <c r="C5" s="23"/>
      <c r="D5" s="23"/>
      <c r="E5" s="23"/>
      <c r="F5" s="23"/>
      <c r="G5" s="23"/>
      <c r="H5" s="26"/>
      <c r="I5" s="27"/>
      <c r="J5" s="24"/>
      <c r="K5" s="25"/>
      <c r="L5" s="24"/>
      <c r="M5" s="24"/>
      <c r="N5" s="28"/>
      <c r="O5" s="27"/>
      <c r="P5" s="24"/>
      <c r="Q5" s="25"/>
      <c r="R5" s="24"/>
      <c r="S5" s="24"/>
      <c r="T5" s="28"/>
      <c r="U5" s="14"/>
      <c r="V5" s="20"/>
    </row>
    <row r="6" spans="1:22" ht="15">
      <c r="A6" s="22" t="s">
        <v>9</v>
      </c>
      <c r="B6" s="23" t="s">
        <v>21</v>
      </c>
      <c r="C6" s="23" t="s">
        <v>22</v>
      </c>
      <c r="D6" s="23" t="s">
        <v>224</v>
      </c>
      <c r="E6" s="23" t="s">
        <v>225</v>
      </c>
      <c r="F6" s="23" t="s">
        <v>25</v>
      </c>
      <c r="G6" s="23" t="s">
        <v>139</v>
      </c>
      <c r="H6" s="26" t="s">
        <v>226</v>
      </c>
      <c r="I6" s="27">
        <v>0</v>
      </c>
      <c r="J6" s="24">
        <v>0</v>
      </c>
      <c r="K6" s="25">
        <v>0</v>
      </c>
      <c r="L6" s="24">
        <v>145.497773</v>
      </c>
      <c r="M6" s="24">
        <v>7.190445</v>
      </c>
      <c r="N6" s="28">
        <v>152.688218</v>
      </c>
      <c r="O6" s="27">
        <v>0</v>
      </c>
      <c r="P6" s="24">
        <v>0</v>
      </c>
      <c r="Q6" s="25">
        <v>0</v>
      </c>
      <c r="R6" s="24">
        <v>0</v>
      </c>
      <c r="S6" s="24">
        <v>0</v>
      </c>
      <c r="T6" s="28">
        <v>0</v>
      </c>
      <c r="U6" s="14" t="s">
        <v>18</v>
      </c>
      <c r="V6" s="19" t="s">
        <v>18</v>
      </c>
    </row>
    <row r="7" spans="1:22" ht="15">
      <c r="A7" s="22" t="s">
        <v>9</v>
      </c>
      <c r="B7" s="23" t="s">
        <v>21</v>
      </c>
      <c r="C7" s="23" t="s">
        <v>22</v>
      </c>
      <c r="D7" s="23" t="s">
        <v>23</v>
      </c>
      <c r="E7" s="23" t="s">
        <v>24</v>
      </c>
      <c r="F7" s="23" t="s">
        <v>25</v>
      </c>
      <c r="G7" s="23" t="s">
        <v>26</v>
      </c>
      <c r="H7" s="26" t="s">
        <v>27</v>
      </c>
      <c r="I7" s="27">
        <v>0</v>
      </c>
      <c r="J7" s="24">
        <v>0</v>
      </c>
      <c r="K7" s="25">
        <v>0</v>
      </c>
      <c r="L7" s="24">
        <v>177.480531</v>
      </c>
      <c r="M7" s="24">
        <v>14.775207</v>
      </c>
      <c r="N7" s="28">
        <v>192.255738</v>
      </c>
      <c r="O7" s="27">
        <v>62.19004</v>
      </c>
      <c r="P7" s="24">
        <v>3.839367</v>
      </c>
      <c r="Q7" s="25">
        <v>66.029407</v>
      </c>
      <c r="R7" s="24">
        <v>286.439826</v>
      </c>
      <c r="S7" s="24">
        <v>21.075553</v>
      </c>
      <c r="T7" s="28">
        <v>307.515379</v>
      </c>
      <c r="U7" s="14" t="s">
        <v>18</v>
      </c>
      <c r="V7" s="20">
        <f aca="true" t="shared" si="0" ref="V6:V12">+((N7/T7)-1)*100</f>
        <v>-37.48093554696658</v>
      </c>
    </row>
    <row r="8" spans="1:22" ht="15">
      <c r="A8" s="22" t="s">
        <v>9</v>
      </c>
      <c r="B8" s="23" t="s">
        <v>21</v>
      </c>
      <c r="C8" s="23" t="s">
        <v>28</v>
      </c>
      <c r="D8" s="23" t="s">
        <v>29</v>
      </c>
      <c r="E8" s="31" t="s">
        <v>227</v>
      </c>
      <c r="F8" s="23" t="s">
        <v>30</v>
      </c>
      <c r="G8" s="23" t="s">
        <v>228</v>
      </c>
      <c r="H8" s="26" t="s">
        <v>229</v>
      </c>
      <c r="I8" s="27">
        <v>0</v>
      </c>
      <c r="J8" s="24">
        <v>0</v>
      </c>
      <c r="K8" s="25">
        <v>0</v>
      </c>
      <c r="L8" s="24">
        <v>0</v>
      </c>
      <c r="M8" s="24">
        <v>39</v>
      </c>
      <c r="N8" s="28">
        <v>39</v>
      </c>
      <c r="O8" s="27">
        <v>0</v>
      </c>
      <c r="P8" s="24">
        <v>0</v>
      </c>
      <c r="Q8" s="25">
        <v>0</v>
      </c>
      <c r="R8" s="24">
        <v>0</v>
      </c>
      <c r="S8" s="24">
        <v>0</v>
      </c>
      <c r="T8" s="28">
        <v>0</v>
      </c>
      <c r="U8" s="14" t="s">
        <v>18</v>
      </c>
      <c r="V8" s="19" t="s">
        <v>18</v>
      </c>
    </row>
    <row r="9" spans="1:22" ht="15">
      <c r="A9" s="22" t="s">
        <v>9</v>
      </c>
      <c r="B9" s="23" t="s">
        <v>21</v>
      </c>
      <c r="C9" s="23" t="s">
        <v>28</v>
      </c>
      <c r="D9" s="23" t="s">
        <v>29</v>
      </c>
      <c r="E9" s="23" t="s">
        <v>31</v>
      </c>
      <c r="F9" s="23" t="s">
        <v>32</v>
      </c>
      <c r="G9" s="23" t="s">
        <v>33</v>
      </c>
      <c r="H9" s="26" t="s">
        <v>33</v>
      </c>
      <c r="I9" s="27">
        <v>0</v>
      </c>
      <c r="J9" s="24">
        <v>7.336469</v>
      </c>
      <c r="K9" s="25">
        <v>7.336469</v>
      </c>
      <c r="L9" s="24">
        <v>0</v>
      </c>
      <c r="M9" s="24">
        <v>236.371569</v>
      </c>
      <c r="N9" s="28">
        <v>236.371569</v>
      </c>
      <c r="O9" s="27">
        <v>0</v>
      </c>
      <c r="P9" s="24">
        <v>185.095495</v>
      </c>
      <c r="Q9" s="25">
        <v>185.095495</v>
      </c>
      <c r="R9" s="24">
        <v>0</v>
      </c>
      <c r="S9" s="24">
        <v>1012.784846</v>
      </c>
      <c r="T9" s="28">
        <v>1012.784846</v>
      </c>
      <c r="U9" s="15">
        <f aca="true" t="shared" si="1" ref="U6:U12">+((K9/Q9)-1)*100</f>
        <v>-96.03638705523329</v>
      </c>
      <c r="V9" s="20">
        <f t="shared" si="0"/>
        <v>-76.66122573480922</v>
      </c>
    </row>
    <row r="10" spans="1:22" ht="15">
      <c r="A10" s="22" t="s">
        <v>9</v>
      </c>
      <c r="B10" s="23" t="s">
        <v>21</v>
      </c>
      <c r="C10" s="23" t="s">
        <v>28</v>
      </c>
      <c r="D10" s="23" t="s">
        <v>34</v>
      </c>
      <c r="E10" s="23" t="s">
        <v>35</v>
      </c>
      <c r="F10" s="23" t="s">
        <v>36</v>
      </c>
      <c r="G10" s="23" t="s">
        <v>37</v>
      </c>
      <c r="H10" s="26" t="s">
        <v>38</v>
      </c>
      <c r="I10" s="27">
        <v>0</v>
      </c>
      <c r="J10" s="24">
        <v>0</v>
      </c>
      <c r="K10" s="25">
        <v>0</v>
      </c>
      <c r="L10" s="24">
        <v>0</v>
      </c>
      <c r="M10" s="24">
        <v>0</v>
      </c>
      <c r="N10" s="28">
        <v>0</v>
      </c>
      <c r="O10" s="27">
        <v>47.728418</v>
      </c>
      <c r="P10" s="24">
        <v>0</v>
      </c>
      <c r="Q10" s="25">
        <v>47.728418</v>
      </c>
      <c r="R10" s="24">
        <v>432.309868</v>
      </c>
      <c r="S10" s="24">
        <v>0</v>
      </c>
      <c r="T10" s="28">
        <v>432.309868</v>
      </c>
      <c r="U10" s="14" t="s">
        <v>18</v>
      </c>
      <c r="V10" s="19" t="s">
        <v>18</v>
      </c>
    </row>
    <row r="11" spans="1:22" ht="15">
      <c r="A11" s="22" t="s">
        <v>9</v>
      </c>
      <c r="B11" s="23" t="s">
        <v>21</v>
      </c>
      <c r="C11" s="23" t="s">
        <v>28</v>
      </c>
      <c r="D11" s="23" t="s">
        <v>39</v>
      </c>
      <c r="E11" s="31" t="s">
        <v>40</v>
      </c>
      <c r="F11" s="23" t="s">
        <v>41</v>
      </c>
      <c r="G11" s="23" t="s">
        <v>42</v>
      </c>
      <c r="H11" s="26" t="s">
        <v>43</v>
      </c>
      <c r="I11" s="27">
        <v>847.666811</v>
      </c>
      <c r="J11" s="24">
        <v>50.806631</v>
      </c>
      <c r="K11" s="25">
        <v>898.473442</v>
      </c>
      <c r="L11" s="24">
        <v>8878.614748</v>
      </c>
      <c r="M11" s="24">
        <v>599.227968</v>
      </c>
      <c r="N11" s="28">
        <v>9477.842716</v>
      </c>
      <c r="O11" s="27">
        <v>715.986205</v>
      </c>
      <c r="P11" s="24">
        <v>63.291376</v>
      </c>
      <c r="Q11" s="25">
        <v>779.277581</v>
      </c>
      <c r="R11" s="24">
        <v>6602.201626</v>
      </c>
      <c r="S11" s="24">
        <v>521.84689</v>
      </c>
      <c r="T11" s="28">
        <v>7124.048515</v>
      </c>
      <c r="U11" s="15">
        <f t="shared" si="1"/>
        <v>15.295687173117823</v>
      </c>
      <c r="V11" s="20">
        <f t="shared" si="0"/>
        <v>33.04012031984313</v>
      </c>
    </row>
    <row r="12" spans="1:22" ht="15">
      <c r="A12" s="22" t="s">
        <v>9</v>
      </c>
      <c r="B12" s="23" t="s">
        <v>21</v>
      </c>
      <c r="C12" s="23" t="s">
        <v>22</v>
      </c>
      <c r="D12" s="23" t="s">
        <v>44</v>
      </c>
      <c r="E12" s="23" t="s">
        <v>45</v>
      </c>
      <c r="F12" s="23" t="s">
        <v>46</v>
      </c>
      <c r="G12" s="23" t="s">
        <v>47</v>
      </c>
      <c r="H12" s="26" t="s">
        <v>48</v>
      </c>
      <c r="I12" s="27">
        <v>0</v>
      </c>
      <c r="J12" s="24">
        <v>0</v>
      </c>
      <c r="K12" s="25">
        <v>0</v>
      </c>
      <c r="L12" s="24">
        <v>0</v>
      </c>
      <c r="M12" s="24">
        <v>0</v>
      </c>
      <c r="N12" s="28">
        <v>0</v>
      </c>
      <c r="O12" s="27">
        <v>0</v>
      </c>
      <c r="P12" s="24">
        <v>0</v>
      </c>
      <c r="Q12" s="25">
        <v>0</v>
      </c>
      <c r="R12" s="24">
        <v>0</v>
      </c>
      <c r="S12" s="24">
        <v>20.4</v>
      </c>
      <c r="T12" s="28">
        <v>20.4</v>
      </c>
      <c r="U12" s="14" t="s">
        <v>18</v>
      </c>
      <c r="V12" s="19" t="s">
        <v>18</v>
      </c>
    </row>
    <row r="13" spans="1:22" ht="15">
      <c r="A13" s="22" t="s">
        <v>9</v>
      </c>
      <c r="B13" s="23" t="s">
        <v>21</v>
      </c>
      <c r="C13" s="23" t="s">
        <v>28</v>
      </c>
      <c r="D13" s="23" t="s">
        <v>49</v>
      </c>
      <c r="E13" s="23" t="s">
        <v>50</v>
      </c>
      <c r="F13" s="23" t="s">
        <v>46</v>
      </c>
      <c r="G13" s="23" t="s">
        <v>51</v>
      </c>
      <c r="H13" s="26" t="s">
        <v>51</v>
      </c>
      <c r="I13" s="27">
        <v>630.982346</v>
      </c>
      <c r="J13" s="24">
        <v>46.061931</v>
      </c>
      <c r="K13" s="25">
        <v>677.044277</v>
      </c>
      <c r="L13" s="24">
        <v>6310.787953</v>
      </c>
      <c r="M13" s="24">
        <v>448.959005</v>
      </c>
      <c r="N13" s="28">
        <v>6759.746958</v>
      </c>
      <c r="O13" s="27">
        <v>613.261812</v>
      </c>
      <c r="P13" s="24">
        <v>38.560364</v>
      </c>
      <c r="Q13" s="25">
        <v>651.822176</v>
      </c>
      <c r="R13" s="24">
        <v>5724.569769</v>
      </c>
      <c r="S13" s="24">
        <v>376.427124</v>
      </c>
      <c r="T13" s="28">
        <v>6100.996893</v>
      </c>
      <c r="U13" s="15">
        <f aca="true" t="shared" si="2" ref="U13:U75">+((K13/Q13)-1)*100</f>
        <v>3.8694757448693995</v>
      </c>
      <c r="V13" s="20">
        <f aca="true" t="shared" si="3" ref="V13:V75">+((N13/T13)-1)*100</f>
        <v>10.797416824713025</v>
      </c>
    </row>
    <row r="14" spans="1:22" ht="15">
      <c r="A14" s="22" t="s">
        <v>9</v>
      </c>
      <c r="B14" s="23" t="s">
        <v>21</v>
      </c>
      <c r="C14" s="23" t="s">
        <v>28</v>
      </c>
      <c r="D14" s="23" t="s">
        <v>49</v>
      </c>
      <c r="E14" s="23" t="s">
        <v>52</v>
      </c>
      <c r="F14" s="23" t="s">
        <v>53</v>
      </c>
      <c r="G14" s="23" t="s">
        <v>54</v>
      </c>
      <c r="H14" s="26" t="s">
        <v>55</v>
      </c>
      <c r="I14" s="27">
        <v>0</v>
      </c>
      <c r="J14" s="24">
        <v>754.797913</v>
      </c>
      <c r="K14" s="25">
        <v>754.797913</v>
      </c>
      <c r="L14" s="24">
        <v>0</v>
      </c>
      <c r="M14" s="24">
        <v>6143.141128</v>
      </c>
      <c r="N14" s="28">
        <v>6143.141128</v>
      </c>
      <c r="O14" s="27">
        <v>0</v>
      </c>
      <c r="P14" s="24">
        <v>649.11948</v>
      </c>
      <c r="Q14" s="25">
        <v>649.11948</v>
      </c>
      <c r="R14" s="24">
        <v>0</v>
      </c>
      <c r="S14" s="24">
        <v>7255.168894</v>
      </c>
      <c r="T14" s="28">
        <v>7255.168894</v>
      </c>
      <c r="U14" s="15">
        <f t="shared" si="2"/>
        <v>16.280274472736522</v>
      </c>
      <c r="V14" s="20">
        <f t="shared" si="3"/>
        <v>-15.327386339960237</v>
      </c>
    </row>
    <row r="15" spans="1:22" ht="15">
      <c r="A15" s="22" t="s">
        <v>9</v>
      </c>
      <c r="B15" s="23" t="s">
        <v>21</v>
      </c>
      <c r="C15" s="23" t="s">
        <v>28</v>
      </c>
      <c r="D15" s="23" t="s">
        <v>49</v>
      </c>
      <c r="E15" s="23" t="s">
        <v>56</v>
      </c>
      <c r="F15" s="23" t="s">
        <v>36</v>
      </c>
      <c r="G15" s="23" t="s">
        <v>57</v>
      </c>
      <c r="H15" s="26" t="s">
        <v>58</v>
      </c>
      <c r="I15" s="27">
        <v>201.436729</v>
      </c>
      <c r="J15" s="24">
        <v>0</v>
      </c>
      <c r="K15" s="25">
        <v>201.436729</v>
      </c>
      <c r="L15" s="24">
        <v>2035.915498</v>
      </c>
      <c r="M15" s="24">
        <v>0</v>
      </c>
      <c r="N15" s="28">
        <v>2035.915498</v>
      </c>
      <c r="O15" s="27">
        <v>209.001887</v>
      </c>
      <c r="P15" s="24">
        <v>0</v>
      </c>
      <c r="Q15" s="25">
        <v>209.001887</v>
      </c>
      <c r="R15" s="24">
        <v>1881.471512</v>
      </c>
      <c r="S15" s="24">
        <v>0</v>
      </c>
      <c r="T15" s="28">
        <v>1881.471512</v>
      </c>
      <c r="U15" s="15">
        <f aca="true" t="shared" si="4" ref="U15:U78">+((K15/Q15)-1)*100</f>
        <v>-3.619660142111536</v>
      </c>
      <c r="V15" s="20">
        <f aca="true" t="shared" si="5" ref="V15:V78">+((N15/T15)-1)*100</f>
        <v>8.20868054684636</v>
      </c>
    </row>
    <row r="16" spans="1:22" ht="15">
      <c r="A16" s="22" t="s">
        <v>9</v>
      </c>
      <c r="B16" s="23" t="s">
        <v>21</v>
      </c>
      <c r="C16" s="23" t="s">
        <v>28</v>
      </c>
      <c r="D16" s="23" t="s">
        <v>49</v>
      </c>
      <c r="E16" s="23" t="s">
        <v>59</v>
      </c>
      <c r="F16" s="23" t="s">
        <v>36</v>
      </c>
      <c r="G16" s="23" t="s">
        <v>57</v>
      </c>
      <c r="H16" s="26" t="s">
        <v>60</v>
      </c>
      <c r="I16" s="27">
        <v>0</v>
      </c>
      <c r="J16" s="24">
        <v>0</v>
      </c>
      <c r="K16" s="25">
        <v>0</v>
      </c>
      <c r="L16" s="24">
        <v>181.910518</v>
      </c>
      <c r="M16" s="24">
        <v>6.836566</v>
      </c>
      <c r="N16" s="28">
        <v>188.747084</v>
      </c>
      <c r="O16" s="27">
        <v>280.290702</v>
      </c>
      <c r="P16" s="24">
        <v>9.959228</v>
      </c>
      <c r="Q16" s="25">
        <v>290.24993</v>
      </c>
      <c r="R16" s="24">
        <v>2694.377805</v>
      </c>
      <c r="S16" s="24">
        <v>115.950089</v>
      </c>
      <c r="T16" s="28">
        <v>2810.327893</v>
      </c>
      <c r="U16" s="14" t="s">
        <v>18</v>
      </c>
      <c r="V16" s="20">
        <f t="shared" si="5"/>
        <v>-93.28380562032874</v>
      </c>
    </row>
    <row r="17" spans="1:22" ht="15">
      <c r="A17" s="22" t="s">
        <v>9</v>
      </c>
      <c r="B17" s="23" t="s">
        <v>61</v>
      </c>
      <c r="C17" s="23" t="s">
        <v>28</v>
      </c>
      <c r="D17" s="23" t="s">
        <v>49</v>
      </c>
      <c r="E17" s="23" t="s">
        <v>52</v>
      </c>
      <c r="F17" s="23" t="s">
        <v>53</v>
      </c>
      <c r="G17" s="23" t="s">
        <v>54</v>
      </c>
      <c r="H17" s="26" t="s">
        <v>55</v>
      </c>
      <c r="I17" s="27">
        <v>0</v>
      </c>
      <c r="J17" s="24">
        <v>0</v>
      </c>
      <c r="K17" s="25">
        <v>0</v>
      </c>
      <c r="L17" s="24">
        <v>0</v>
      </c>
      <c r="M17" s="24">
        <v>141.716415</v>
      </c>
      <c r="N17" s="28">
        <v>141.716415</v>
      </c>
      <c r="O17" s="27">
        <v>0</v>
      </c>
      <c r="P17" s="24">
        <v>20.849202</v>
      </c>
      <c r="Q17" s="25">
        <v>20.849202</v>
      </c>
      <c r="R17" s="24">
        <v>0</v>
      </c>
      <c r="S17" s="24">
        <v>157.252347</v>
      </c>
      <c r="T17" s="28">
        <v>157.252347</v>
      </c>
      <c r="U17" s="14" t="s">
        <v>18</v>
      </c>
      <c r="V17" s="20">
        <f t="shared" si="5"/>
        <v>-9.879618521687295</v>
      </c>
    </row>
    <row r="18" spans="1:22" ht="15">
      <c r="A18" s="22" t="s">
        <v>9</v>
      </c>
      <c r="B18" s="23" t="s">
        <v>21</v>
      </c>
      <c r="C18" s="23" t="s">
        <v>28</v>
      </c>
      <c r="D18" s="23" t="s">
        <v>62</v>
      </c>
      <c r="E18" s="23" t="s">
        <v>63</v>
      </c>
      <c r="F18" s="23" t="s">
        <v>64</v>
      </c>
      <c r="G18" s="23" t="s">
        <v>65</v>
      </c>
      <c r="H18" s="26" t="s">
        <v>66</v>
      </c>
      <c r="I18" s="27">
        <v>391.070338</v>
      </c>
      <c r="J18" s="24">
        <v>4.313075</v>
      </c>
      <c r="K18" s="25">
        <v>395.383413</v>
      </c>
      <c r="L18" s="24">
        <v>2438.821616</v>
      </c>
      <c r="M18" s="24">
        <v>114.841719</v>
      </c>
      <c r="N18" s="28">
        <v>2553.663335</v>
      </c>
      <c r="O18" s="27">
        <v>0</v>
      </c>
      <c r="P18" s="24">
        <v>0</v>
      </c>
      <c r="Q18" s="25">
        <v>0</v>
      </c>
      <c r="R18" s="24">
        <v>0</v>
      </c>
      <c r="S18" s="24">
        <v>0</v>
      </c>
      <c r="T18" s="28">
        <v>0</v>
      </c>
      <c r="U18" s="14" t="s">
        <v>18</v>
      </c>
      <c r="V18" s="19" t="s">
        <v>18</v>
      </c>
    </row>
    <row r="19" spans="1:22" ht="15">
      <c r="A19" s="22" t="s">
        <v>9</v>
      </c>
      <c r="B19" s="23" t="s">
        <v>21</v>
      </c>
      <c r="C19" s="23" t="s">
        <v>28</v>
      </c>
      <c r="D19" s="23" t="s">
        <v>62</v>
      </c>
      <c r="E19" s="23" t="s">
        <v>67</v>
      </c>
      <c r="F19" s="23" t="s">
        <v>64</v>
      </c>
      <c r="G19" s="23" t="s">
        <v>65</v>
      </c>
      <c r="H19" s="26" t="s">
        <v>66</v>
      </c>
      <c r="I19" s="27">
        <v>79.331306</v>
      </c>
      <c r="J19" s="24">
        <v>0.763937</v>
      </c>
      <c r="K19" s="25">
        <v>80.095243</v>
      </c>
      <c r="L19" s="24">
        <v>732.254043</v>
      </c>
      <c r="M19" s="24">
        <v>53.932914</v>
      </c>
      <c r="N19" s="28">
        <v>786.186957</v>
      </c>
      <c r="O19" s="27">
        <v>0</v>
      </c>
      <c r="P19" s="24">
        <v>0</v>
      </c>
      <c r="Q19" s="25">
        <v>0</v>
      </c>
      <c r="R19" s="24">
        <v>0</v>
      </c>
      <c r="S19" s="24">
        <v>0</v>
      </c>
      <c r="T19" s="28">
        <v>0</v>
      </c>
      <c r="U19" s="14" t="s">
        <v>18</v>
      </c>
      <c r="V19" s="19" t="s">
        <v>18</v>
      </c>
    </row>
    <row r="20" spans="1:22" ht="15">
      <c r="A20" s="22" t="s">
        <v>9</v>
      </c>
      <c r="B20" s="23" t="s">
        <v>21</v>
      </c>
      <c r="C20" s="23" t="s">
        <v>28</v>
      </c>
      <c r="D20" s="23" t="s">
        <v>68</v>
      </c>
      <c r="E20" s="23" t="s">
        <v>69</v>
      </c>
      <c r="F20" s="23" t="s">
        <v>25</v>
      </c>
      <c r="G20" s="23" t="s">
        <v>70</v>
      </c>
      <c r="H20" s="26" t="s">
        <v>71</v>
      </c>
      <c r="I20" s="27">
        <v>0</v>
      </c>
      <c r="J20" s="24">
        <v>0</v>
      </c>
      <c r="K20" s="25">
        <v>0</v>
      </c>
      <c r="L20" s="24">
        <v>0</v>
      </c>
      <c r="M20" s="24">
        <v>0</v>
      </c>
      <c r="N20" s="28">
        <v>0</v>
      </c>
      <c r="O20" s="27">
        <v>0</v>
      </c>
      <c r="P20" s="24">
        <v>0</v>
      </c>
      <c r="Q20" s="25">
        <v>0</v>
      </c>
      <c r="R20" s="24">
        <v>43.25</v>
      </c>
      <c r="S20" s="24">
        <v>8.232212</v>
      </c>
      <c r="T20" s="28">
        <v>51.482212</v>
      </c>
      <c r="U20" s="14" t="s">
        <v>18</v>
      </c>
      <c r="V20" s="19" t="s">
        <v>18</v>
      </c>
    </row>
    <row r="21" spans="1:22" ht="15">
      <c r="A21" s="22" t="s">
        <v>9</v>
      </c>
      <c r="B21" s="23" t="s">
        <v>21</v>
      </c>
      <c r="C21" s="23" t="s">
        <v>28</v>
      </c>
      <c r="D21" s="23" t="s">
        <v>72</v>
      </c>
      <c r="E21" s="23" t="s">
        <v>73</v>
      </c>
      <c r="F21" s="23" t="s">
        <v>25</v>
      </c>
      <c r="G21" s="23" t="s">
        <v>74</v>
      </c>
      <c r="H21" s="26" t="s">
        <v>75</v>
      </c>
      <c r="I21" s="27">
        <v>647.6904</v>
      </c>
      <c r="J21" s="24">
        <v>0</v>
      </c>
      <c r="K21" s="25">
        <v>647.6904</v>
      </c>
      <c r="L21" s="24">
        <v>4990.3197</v>
      </c>
      <c r="M21" s="24">
        <v>0</v>
      </c>
      <c r="N21" s="28">
        <v>4990.3197</v>
      </c>
      <c r="O21" s="27">
        <v>551.3712</v>
      </c>
      <c r="P21" s="24">
        <v>0</v>
      </c>
      <c r="Q21" s="25">
        <v>551.3712</v>
      </c>
      <c r="R21" s="24">
        <v>2774.6145</v>
      </c>
      <c r="S21" s="24">
        <v>0</v>
      </c>
      <c r="T21" s="28">
        <v>2774.6145</v>
      </c>
      <c r="U21" s="15">
        <f t="shared" si="4"/>
        <v>17.46902993845161</v>
      </c>
      <c r="V21" s="20">
        <f t="shared" si="5"/>
        <v>79.85632598690738</v>
      </c>
    </row>
    <row r="22" spans="1:22" ht="15">
      <c r="A22" s="22" t="s">
        <v>9</v>
      </c>
      <c r="B22" s="23" t="s">
        <v>21</v>
      </c>
      <c r="C22" s="23" t="s">
        <v>28</v>
      </c>
      <c r="D22" s="23" t="s">
        <v>76</v>
      </c>
      <c r="E22" s="31" t="s">
        <v>77</v>
      </c>
      <c r="F22" s="23" t="s">
        <v>32</v>
      </c>
      <c r="G22" s="23" t="s">
        <v>78</v>
      </c>
      <c r="H22" s="26" t="s">
        <v>79</v>
      </c>
      <c r="I22" s="27">
        <v>0</v>
      </c>
      <c r="J22" s="24">
        <v>126.726569</v>
      </c>
      <c r="K22" s="25">
        <v>126.726569</v>
      </c>
      <c r="L22" s="24">
        <v>0</v>
      </c>
      <c r="M22" s="24">
        <v>1127.451225</v>
      </c>
      <c r="N22" s="28">
        <v>1127.451225</v>
      </c>
      <c r="O22" s="27">
        <v>0</v>
      </c>
      <c r="P22" s="24">
        <v>122.1636</v>
      </c>
      <c r="Q22" s="25">
        <v>122.1636</v>
      </c>
      <c r="R22" s="24">
        <v>0</v>
      </c>
      <c r="S22" s="24">
        <v>984.82778</v>
      </c>
      <c r="T22" s="28">
        <v>984.82778</v>
      </c>
      <c r="U22" s="15">
        <f t="shared" si="4"/>
        <v>3.735129776791113</v>
      </c>
      <c r="V22" s="20">
        <f t="shared" si="5"/>
        <v>14.482069646735596</v>
      </c>
    </row>
    <row r="23" spans="1:22" ht="15">
      <c r="A23" s="22" t="s">
        <v>9</v>
      </c>
      <c r="B23" s="23" t="s">
        <v>21</v>
      </c>
      <c r="C23" s="23" t="s">
        <v>28</v>
      </c>
      <c r="D23" s="23" t="s">
        <v>80</v>
      </c>
      <c r="E23" s="23" t="s">
        <v>81</v>
      </c>
      <c r="F23" s="23" t="s">
        <v>64</v>
      </c>
      <c r="G23" s="23" t="s">
        <v>65</v>
      </c>
      <c r="H23" s="26" t="s">
        <v>65</v>
      </c>
      <c r="I23" s="27">
        <v>243.65348</v>
      </c>
      <c r="J23" s="24">
        <v>23.945888</v>
      </c>
      <c r="K23" s="25">
        <v>267.599368</v>
      </c>
      <c r="L23" s="24">
        <v>2275.184919</v>
      </c>
      <c r="M23" s="24">
        <v>378.430656</v>
      </c>
      <c r="N23" s="28">
        <v>2653.615575</v>
      </c>
      <c r="O23" s="27">
        <v>164.21794</v>
      </c>
      <c r="P23" s="24">
        <v>24.6313</v>
      </c>
      <c r="Q23" s="25">
        <v>188.84924</v>
      </c>
      <c r="R23" s="24">
        <v>1921.369408</v>
      </c>
      <c r="S23" s="24">
        <v>288.382777</v>
      </c>
      <c r="T23" s="28">
        <v>2209.752185</v>
      </c>
      <c r="U23" s="15">
        <f t="shared" si="4"/>
        <v>41.699997310023605</v>
      </c>
      <c r="V23" s="20">
        <f t="shared" si="5"/>
        <v>20.086568666522208</v>
      </c>
    </row>
    <row r="24" spans="1:22" ht="15">
      <c r="A24" s="22" t="s">
        <v>9</v>
      </c>
      <c r="B24" s="23" t="s">
        <v>21</v>
      </c>
      <c r="C24" s="23" t="s">
        <v>28</v>
      </c>
      <c r="D24" s="23" t="s">
        <v>80</v>
      </c>
      <c r="E24" s="23" t="s">
        <v>82</v>
      </c>
      <c r="F24" s="23" t="s">
        <v>64</v>
      </c>
      <c r="G24" s="23" t="s">
        <v>65</v>
      </c>
      <c r="H24" s="26" t="s">
        <v>82</v>
      </c>
      <c r="I24" s="27">
        <v>101.702182</v>
      </c>
      <c r="J24" s="24">
        <v>47.676634</v>
      </c>
      <c r="K24" s="25">
        <v>149.378816</v>
      </c>
      <c r="L24" s="24">
        <v>1197.587839</v>
      </c>
      <c r="M24" s="24">
        <v>343.509399</v>
      </c>
      <c r="N24" s="28">
        <v>1541.097238</v>
      </c>
      <c r="O24" s="27">
        <v>101.157646</v>
      </c>
      <c r="P24" s="24">
        <v>39.439219</v>
      </c>
      <c r="Q24" s="25">
        <v>140.596865</v>
      </c>
      <c r="R24" s="24">
        <v>793.865474</v>
      </c>
      <c r="S24" s="24">
        <v>299.675878</v>
      </c>
      <c r="T24" s="28">
        <v>1093.541352</v>
      </c>
      <c r="U24" s="15">
        <f t="shared" si="4"/>
        <v>6.246192616030233</v>
      </c>
      <c r="V24" s="20">
        <f t="shared" si="5"/>
        <v>40.927202723651554</v>
      </c>
    </row>
    <row r="25" spans="1:22" ht="15">
      <c r="A25" s="22" t="s">
        <v>9</v>
      </c>
      <c r="B25" s="23" t="s">
        <v>21</v>
      </c>
      <c r="C25" s="23" t="s">
        <v>28</v>
      </c>
      <c r="D25" s="23" t="s">
        <v>80</v>
      </c>
      <c r="E25" s="23" t="s">
        <v>83</v>
      </c>
      <c r="F25" s="23" t="s">
        <v>64</v>
      </c>
      <c r="G25" s="23" t="s">
        <v>65</v>
      </c>
      <c r="H25" s="26" t="s">
        <v>65</v>
      </c>
      <c r="I25" s="27">
        <v>166.386</v>
      </c>
      <c r="J25" s="24">
        <v>8.531657</v>
      </c>
      <c r="K25" s="25">
        <v>174.917657</v>
      </c>
      <c r="L25" s="24">
        <v>931.705554</v>
      </c>
      <c r="M25" s="24">
        <v>190.08819</v>
      </c>
      <c r="N25" s="28">
        <v>1121.793744</v>
      </c>
      <c r="O25" s="27">
        <v>65.546</v>
      </c>
      <c r="P25" s="24">
        <v>8.531657</v>
      </c>
      <c r="Q25" s="25">
        <v>74.077657</v>
      </c>
      <c r="R25" s="24">
        <v>713.639712</v>
      </c>
      <c r="S25" s="24">
        <v>156.051894</v>
      </c>
      <c r="T25" s="28">
        <v>869.691606</v>
      </c>
      <c r="U25" s="14" t="s">
        <v>18</v>
      </c>
      <c r="V25" s="20">
        <f t="shared" si="5"/>
        <v>28.98753262199476</v>
      </c>
    </row>
    <row r="26" spans="1:22" ht="15">
      <c r="A26" s="22" t="s">
        <v>9</v>
      </c>
      <c r="B26" s="23" t="s">
        <v>21</v>
      </c>
      <c r="C26" s="23" t="s">
        <v>28</v>
      </c>
      <c r="D26" s="23" t="s">
        <v>84</v>
      </c>
      <c r="E26" s="23" t="s">
        <v>85</v>
      </c>
      <c r="F26" s="23" t="s">
        <v>53</v>
      </c>
      <c r="G26" s="23" t="s">
        <v>53</v>
      </c>
      <c r="H26" s="26" t="s">
        <v>86</v>
      </c>
      <c r="I26" s="27">
        <v>1050.039282</v>
      </c>
      <c r="J26" s="24">
        <v>77.088315</v>
      </c>
      <c r="K26" s="25">
        <v>1127.127597</v>
      </c>
      <c r="L26" s="24">
        <v>9717.326384</v>
      </c>
      <c r="M26" s="24">
        <v>686.119537</v>
      </c>
      <c r="N26" s="28">
        <v>10403.445921</v>
      </c>
      <c r="O26" s="27">
        <v>853.742516</v>
      </c>
      <c r="P26" s="24">
        <v>69.759439</v>
      </c>
      <c r="Q26" s="25">
        <v>923.501955</v>
      </c>
      <c r="R26" s="24">
        <v>8013.520904</v>
      </c>
      <c r="S26" s="24">
        <v>742.654743</v>
      </c>
      <c r="T26" s="28">
        <v>8756.175647</v>
      </c>
      <c r="U26" s="15">
        <f t="shared" si="4"/>
        <v>22.04929192597107</v>
      </c>
      <c r="V26" s="20">
        <f t="shared" si="5"/>
        <v>18.812668228787533</v>
      </c>
    </row>
    <row r="27" spans="1:22" ht="15">
      <c r="A27" s="22" t="s">
        <v>9</v>
      </c>
      <c r="B27" s="23" t="s">
        <v>21</v>
      </c>
      <c r="C27" s="23" t="s">
        <v>28</v>
      </c>
      <c r="D27" s="23" t="s">
        <v>87</v>
      </c>
      <c r="E27" s="23" t="s">
        <v>88</v>
      </c>
      <c r="F27" s="23" t="s">
        <v>64</v>
      </c>
      <c r="G27" s="23" t="s">
        <v>65</v>
      </c>
      <c r="H27" s="26" t="s">
        <v>65</v>
      </c>
      <c r="I27" s="27">
        <v>141.665526</v>
      </c>
      <c r="J27" s="24">
        <v>0</v>
      </c>
      <c r="K27" s="25">
        <v>141.665526</v>
      </c>
      <c r="L27" s="24">
        <v>4816.975945</v>
      </c>
      <c r="M27" s="24">
        <v>0</v>
      </c>
      <c r="N27" s="28">
        <v>4816.975945</v>
      </c>
      <c r="O27" s="27">
        <v>182.98957</v>
      </c>
      <c r="P27" s="24">
        <v>0</v>
      </c>
      <c r="Q27" s="25">
        <v>182.98957</v>
      </c>
      <c r="R27" s="24">
        <v>3179.752441</v>
      </c>
      <c r="S27" s="24">
        <v>0</v>
      </c>
      <c r="T27" s="28">
        <v>3179.752441</v>
      </c>
      <c r="U27" s="15">
        <f t="shared" si="4"/>
        <v>-22.582731901058615</v>
      </c>
      <c r="V27" s="20">
        <f t="shared" si="5"/>
        <v>51.48902420482489</v>
      </c>
    </row>
    <row r="28" spans="1:22" ht="15">
      <c r="A28" s="22" t="s">
        <v>9</v>
      </c>
      <c r="B28" s="23" t="s">
        <v>21</v>
      </c>
      <c r="C28" s="23" t="s">
        <v>28</v>
      </c>
      <c r="D28" s="23" t="s">
        <v>223</v>
      </c>
      <c r="E28" s="31" t="s">
        <v>89</v>
      </c>
      <c r="F28" s="23" t="s">
        <v>36</v>
      </c>
      <c r="G28" s="23" t="s">
        <v>36</v>
      </c>
      <c r="H28" s="26" t="s">
        <v>90</v>
      </c>
      <c r="I28" s="27">
        <v>850.790241</v>
      </c>
      <c r="J28" s="24">
        <v>117.776623</v>
      </c>
      <c r="K28" s="25">
        <v>968.566864</v>
      </c>
      <c r="L28" s="24">
        <v>8192.98729</v>
      </c>
      <c r="M28" s="24">
        <v>765.053657</v>
      </c>
      <c r="N28" s="28">
        <v>8958.040946</v>
      </c>
      <c r="O28" s="27">
        <v>212.631631</v>
      </c>
      <c r="P28" s="24">
        <v>1.16753</v>
      </c>
      <c r="Q28" s="25">
        <v>213.799161</v>
      </c>
      <c r="R28" s="24">
        <v>2077.743751</v>
      </c>
      <c r="S28" s="24">
        <v>76.982389</v>
      </c>
      <c r="T28" s="28">
        <v>2154.72614</v>
      </c>
      <c r="U28" s="14" t="s">
        <v>18</v>
      </c>
      <c r="V28" s="19" t="s">
        <v>18</v>
      </c>
    </row>
    <row r="29" spans="1:22" ht="15">
      <c r="A29" s="22" t="s">
        <v>9</v>
      </c>
      <c r="B29" s="23" t="s">
        <v>21</v>
      </c>
      <c r="C29" s="23" t="s">
        <v>28</v>
      </c>
      <c r="D29" s="23" t="s">
        <v>213</v>
      </c>
      <c r="E29" s="23" t="s">
        <v>214</v>
      </c>
      <c r="F29" s="23" t="s">
        <v>25</v>
      </c>
      <c r="G29" s="23" t="s">
        <v>70</v>
      </c>
      <c r="H29" s="26" t="s">
        <v>215</v>
      </c>
      <c r="I29" s="27">
        <v>0</v>
      </c>
      <c r="J29" s="24">
        <v>0</v>
      </c>
      <c r="K29" s="25">
        <v>0</v>
      </c>
      <c r="L29" s="24">
        <v>0</v>
      </c>
      <c r="M29" s="24">
        <v>72.6</v>
      </c>
      <c r="N29" s="28">
        <v>72.6</v>
      </c>
      <c r="O29" s="27">
        <v>0</v>
      </c>
      <c r="P29" s="24">
        <v>48.15</v>
      </c>
      <c r="Q29" s="25">
        <v>48.15</v>
      </c>
      <c r="R29" s="24">
        <v>27</v>
      </c>
      <c r="S29" s="24">
        <v>48.15</v>
      </c>
      <c r="T29" s="28">
        <v>75.15</v>
      </c>
      <c r="U29" s="14" t="s">
        <v>18</v>
      </c>
      <c r="V29" s="20">
        <f t="shared" si="5"/>
        <v>-3.3932135728543034</v>
      </c>
    </row>
    <row r="30" spans="1:22" ht="15">
      <c r="A30" s="22" t="s">
        <v>9</v>
      </c>
      <c r="B30" s="23" t="s">
        <v>21</v>
      </c>
      <c r="C30" s="23" t="s">
        <v>22</v>
      </c>
      <c r="D30" s="23" t="s">
        <v>91</v>
      </c>
      <c r="E30" s="31" t="s">
        <v>92</v>
      </c>
      <c r="F30" s="23" t="s">
        <v>32</v>
      </c>
      <c r="G30" s="23" t="s">
        <v>33</v>
      </c>
      <c r="H30" s="26" t="s">
        <v>33</v>
      </c>
      <c r="I30" s="27">
        <v>0</v>
      </c>
      <c r="J30" s="24">
        <v>0</v>
      </c>
      <c r="K30" s="25">
        <v>0</v>
      </c>
      <c r="L30" s="24">
        <v>0</v>
      </c>
      <c r="M30" s="24">
        <v>0</v>
      </c>
      <c r="N30" s="28">
        <v>0</v>
      </c>
      <c r="O30" s="27">
        <v>0</v>
      </c>
      <c r="P30" s="24">
        <v>0</v>
      </c>
      <c r="Q30" s="25">
        <v>0</v>
      </c>
      <c r="R30" s="24">
        <v>0</v>
      </c>
      <c r="S30" s="24">
        <v>103.973517</v>
      </c>
      <c r="T30" s="28">
        <v>103.973517</v>
      </c>
      <c r="U30" s="14" t="s">
        <v>18</v>
      </c>
      <c r="V30" s="19" t="s">
        <v>18</v>
      </c>
    </row>
    <row r="31" spans="1:22" ht="15">
      <c r="A31" s="22" t="s">
        <v>9</v>
      </c>
      <c r="B31" s="23" t="s">
        <v>21</v>
      </c>
      <c r="C31" s="23" t="s">
        <v>28</v>
      </c>
      <c r="D31" s="23" t="s">
        <v>93</v>
      </c>
      <c r="E31" s="31" t="s">
        <v>94</v>
      </c>
      <c r="F31" s="23" t="s">
        <v>53</v>
      </c>
      <c r="G31" s="23" t="s">
        <v>53</v>
      </c>
      <c r="H31" s="26" t="s">
        <v>95</v>
      </c>
      <c r="I31" s="27">
        <v>1268.96497</v>
      </c>
      <c r="J31" s="24">
        <v>125.37</v>
      </c>
      <c r="K31" s="25">
        <v>1394.33497</v>
      </c>
      <c r="L31" s="24">
        <v>12924.16839</v>
      </c>
      <c r="M31" s="24">
        <v>1205.01094</v>
      </c>
      <c r="N31" s="28">
        <v>14129.17933</v>
      </c>
      <c r="O31" s="27">
        <v>1258.2572</v>
      </c>
      <c r="P31" s="24">
        <v>102.8762</v>
      </c>
      <c r="Q31" s="25">
        <v>1361.1334</v>
      </c>
      <c r="R31" s="24">
        <v>10499.43226</v>
      </c>
      <c r="S31" s="24">
        <v>897.61726</v>
      </c>
      <c r="T31" s="28">
        <v>11397.04952</v>
      </c>
      <c r="U31" s="15">
        <f t="shared" si="4"/>
        <v>2.439259076296274</v>
      </c>
      <c r="V31" s="20">
        <f t="shared" si="5"/>
        <v>23.97225532104208</v>
      </c>
    </row>
    <row r="32" spans="1:22" ht="15">
      <c r="A32" s="22" t="s">
        <v>9</v>
      </c>
      <c r="B32" s="23" t="s">
        <v>21</v>
      </c>
      <c r="C32" s="23" t="s">
        <v>28</v>
      </c>
      <c r="D32" s="23" t="s">
        <v>93</v>
      </c>
      <c r="E32" s="23" t="s">
        <v>96</v>
      </c>
      <c r="F32" s="23" t="s">
        <v>97</v>
      </c>
      <c r="G32" s="23" t="s">
        <v>98</v>
      </c>
      <c r="H32" s="26" t="s">
        <v>99</v>
      </c>
      <c r="I32" s="27">
        <v>1297.3982</v>
      </c>
      <c r="J32" s="24">
        <v>205.1792</v>
      </c>
      <c r="K32" s="25">
        <v>1502.5774</v>
      </c>
      <c r="L32" s="24">
        <v>11967.8842</v>
      </c>
      <c r="M32" s="24">
        <v>1954.8033</v>
      </c>
      <c r="N32" s="28">
        <v>13922.6875</v>
      </c>
      <c r="O32" s="27">
        <v>1336.5248</v>
      </c>
      <c r="P32" s="24">
        <v>207.6464</v>
      </c>
      <c r="Q32" s="25">
        <v>1544.1712</v>
      </c>
      <c r="R32" s="24">
        <v>10630.6319</v>
      </c>
      <c r="S32" s="24">
        <v>2119.6577</v>
      </c>
      <c r="T32" s="28">
        <v>12750.2896</v>
      </c>
      <c r="U32" s="15">
        <f t="shared" si="4"/>
        <v>-2.6936002950968208</v>
      </c>
      <c r="V32" s="20">
        <f t="shared" si="5"/>
        <v>9.195068792790394</v>
      </c>
    </row>
    <row r="33" spans="1:22" ht="15">
      <c r="A33" s="22" t="s">
        <v>9</v>
      </c>
      <c r="B33" s="23" t="s">
        <v>21</v>
      </c>
      <c r="C33" s="23" t="s">
        <v>28</v>
      </c>
      <c r="D33" s="23" t="s">
        <v>100</v>
      </c>
      <c r="E33" s="23" t="s">
        <v>101</v>
      </c>
      <c r="F33" s="23" t="s">
        <v>102</v>
      </c>
      <c r="G33" s="23" t="s">
        <v>103</v>
      </c>
      <c r="H33" s="26" t="s">
        <v>101</v>
      </c>
      <c r="I33" s="27">
        <v>81.822951</v>
      </c>
      <c r="J33" s="24">
        <v>56.498988</v>
      </c>
      <c r="K33" s="25">
        <v>138.321939</v>
      </c>
      <c r="L33" s="24">
        <v>890.714823</v>
      </c>
      <c r="M33" s="24">
        <v>489.654311</v>
      </c>
      <c r="N33" s="28">
        <v>1380.369135</v>
      </c>
      <c r="O33" s="27">
        <v>125.935157</v>
      </c>
      <c r="P33" s="24">
        <v>45.725687</v>
      </c>
      <c r="Q33" s="25">
        <v>171.660844</v>
      </c>
      <c r="R33" s="24">
        <v>1451.016406</v>
      </c>
      <c r="S33" s="24">
        <v>387.749429</v>
      </c>
      <c r="T33" s="28">
        <v>1838.765835</v>
      </c>
      <c r="U33" s="15">
        <f t="shared" si="4"/>
        <v>-19.42138010226724</v>
      </c>
      <c r="V33" s="20">
        <f t="shared" si="5"/>
        <v>-24.9295854466428</v>
      </c>
    </row>
    <row r="34" spans="1:22" ht="15">
      <c r="A34" s="22" t="s">
        <v>9</v>
      </c>
      <c r="B34" s="23" t="s">
        <v>21</v>
      </c>
      <c r="C34" s="23" t="s">
        <v>28</v>
      </c>
      <c r="D34" s="23" t="s">
        <v>104</v>
      </c>
      <c r="E34" s="31" t="s">
        <v>105</v>
      </c>
      <c r="F34" s="23" t="s">
        <v>106</v>
      </c>
      <c r="G34" s="23" t="s">
        <v>107</v>
      </c>
      <c r="H34" s="26" t="s">
        <v>108</v>
      </c>
      <c r="I34" s="27">
        <v>1282.3374</v>
      </c>
      <c r="J34" s="24">
        <v>35.09207</v>
      </c>
      <c r="K34" s="25">
        <v>1317.42947</v>
      </c>
      <c r="L34" s="24">
        <v>8856.455509</v>
      </c>
      <c r="M34" s="24">
        <v>388.647912</v>
      </c>
      <c r="N34" s="28">
        <v>9245.103421</v>
      </c>
      <c r="O34" s="27">
        <v>962.72064</v>
      </c>
      <c r="P34" s="24">
        <v>47.35934</v>
      </c>
      <c r="Q34" s="25">
        <v>1010.07998</v>
      </c>
      <c r="R34" s="24">
        <v>8634.75363</v>
      </c>
      <c r="S34" s="24">
        <v>367.39584</v>
      </c>
      <c r="T34" s="28">
        <v>9002.14947</v>
      </c>
      <c r="U34" s="15">
        <f t="shared" si="4"/>
        <v>30.428233019725837</v>
      </c>
      <c r="V34" s="20">
        <f t="shared" si="5"/>
        <v>2.698843779584559</v>
      </c>
    </row>
    <row r="35" spans="1:22" ht="15">
      <c r="A35" s="22" t="s">
        <v>9</v>
      </c>
      <c r="B35" s="23" t="s">
        <v>21</v>
      </c>
      <c r="C35" s="23" t="s">
        <v>22</v>
      </c>
      <c r="D35" s="23" t="s">
        <v>230</v>
      </c>
      <c r="E35" s="31" t="s">
        <v>231</v>
      </c>
      <c r="F35" s="23" t="s">
        <v>102</v>
      </c>
      <c r="G35" s="23" t="s">
        <v>232</v>
      </c>
      <c r="H35" s="26" t="s">
        <v>233</v>
      </c>
      <c r="I35" s="27">
        <v>0</v>
      </c>
      <c r="J35" s="24">
        <v>0.67114</v>
      </c>
      <c r="K35" s="25">
        <v>0.67114</v>
      </c>
      <c r="L35" s="24">
        <v>0</v>
      </c>
      <c r="M35" s="24">
        <v>4.53034</v>
      </c>
      <c r="N35" s="28">
        <v>4.53034</v>
      </c>
      <c r="O35" s="27">
        <v>0</v>
      </c>
      <c r="P35" s="24">
        <v>0</v>
      </c>
      <c r="Q35" s="25">
        <v>0</v>
      </c>
      <c r="R35" s="24">
        <v>0</v>
      </c>
      <c r="S35" s="24">
        <v>0</v>
      </c>
      <c r="T35" s="28">
        <v>0</v>
      </c>
      <c r="U35" s="14" t="s">
        <v>18</v>
      </c>
      <c r="V35" s="19" t="s">
        <v>18</v>
      </c>
    </row>
    <row r="36" spans="1:22" ht="15">
      <c r="A36" s="22" t="s">
        <v>9</v>
      </c>
      <c r="B36" s="23" t="s">
        <v>21</v>
      </c>
      <c r="C36" s="23" t="s">
        <v>28</v>
      </c>
      <c r="D36" s="23" t="s">
        <v>109</v>
      </c>
      <c r="E36" s="23" t="s">
        <v>110</v>
      </c>
      <c r="F36" s="23" t="s">
        <v>64</v>
      </c>
      <c r="G36" s="23" t="s">
        <v>111</v>
      </c>
      <c r="H36" s="26" t="s">
        <v>112</v>
      </c>
      <c r="I36" s="27">
        <v>96.299504</v>
      </c>
      <c r="J36" s="24">
        <v>18.321096</v>
      </c>
      <c r="K36" s="25">
        <v>114.6206</v>
      </c>
      <c r="L36" s="24">
        <v>533.973918</v>
      </c>
      <c r="M36" s="24">
        <v>136.213743</v>
      </c>
      <c r="N36" s="28">
        <v>670.187661</v>
      </c>
      <c r="O36" s="27">
        <v>40.769988</v>
      </c>
      <c r="P36" s="24">
        <v>8.480376</v>
      </c>
      <c r="Q36" s="25">
        <v>49.250364</v>
      </c>
      <c r="R36" s="24">
        <v>999.602664</v>
      </c>
      <c r="S36" s="24">
        <v>199.830333</v>
      </c>
      <c r="T36" s="28">
        <v>1199.432997</v>
      </c>
      <c r="U36" s="14" t="s">
        <v>18</v>
      </c>
      <c r="V36" s="20">
        <f t="shared" si="5"/>
        <v>-44.12462699656744</v>
      </c>
    </row>
    <row r="37" spans="1:22" ht="15">
      <c r="A37" s="22" t="s">
        <v>9</v>
      </c>
      <c r="B37" s="23" t="s">
        <v>21</v>
      </c>
      <c r="C37" s="23" t="s">
        <v>28</v>
      </c>
      <c r="D37" s="23" t="s">
        <v>109</v>
      </c>
      <c r="E37" s="31" t="s">
        <v>234</v>
      </c>
      <c r="F37" s="23" t="s">
        <v>64</v>
      </c>
      <c r="G37" s="23" t="s">
        <v>235</v>
      </c>
      <c r="H37" s="26" t="s">
        <v>236</v>
      </c>
      <c r="I37" s="27">
        <v>0</v>
      </c>
      <c r="J37" s="24">
        <v>0</v>
      </c>
      <c r="K37" s="25">
        <v>0</v>
      </c>
      <c r="L37" s="24">
        <v>0</v>
      </c>
      <c r="M37" s="24">
        <v>0</v>
      </c>
      <c r="N37" s="28">
        <v>0</v>
      </c>
      <c r="O37" s="27">
        <v>0</v>
      </c>
      <c r="P37" s="24">
        <v>0</v>
      </c>
      <c r="Q37" s="25">
        <v>0</v>
      </c>
      <c r="R37" s="24">
        <v>2.966138</v>
      </c>
      <c r="S37" s="24">
        <v>0.639317</v>
      </c>
      <c r="T37" s="28">
        <v>3.605455</v>
      </c>
      <c r="U37" s="14" t="s">
        <v>18</v>
      </c>
      <c r="V37" s="19" t="s">
        <v>18</v>
      </c>
    </row>
    <row r="38" spans="1:22" ht="15">
      <c r="A38" s="22" t="s">
        <v>9</v>
      </c>
      <c r="B38" s="23" t="s">
        <v>21</v>
      </c>
      <c r="C38" s="23" t="s">
        <v>28</v>
      </c>
      <c r="D38" s="23" t="s">
        <v>109</v>
      </c>
      <c r="E38" s="31" t="s">
        <v>113</v>
      </c>
      <c r="F38" s="23" t="s">
        <v>64</v>
      </c>
      <c r="G38" s="23" t="s">
        <v>111</v>
      </c>
      <c r="H38" s="26" t="s">
        <v>114</v>
      </c>
      <c r="I38" s="27">
        <v>0</v>
      </c>
      <c r="J38" s="24">
        <v>0</v>
      </c>
      <c r="K38" s="25">
        <v>0</v>
      </c>
      <c r="L38" s="24">
        <v>0</v>
      </c>
      <c r="M38" s="24">
        <v>0</v>
      </c>
      <c r="N38" s="28">
        <v>0</v>
      </c>
      <c r="O38" s="27">
        <v>41.473272</v>
      </c>
      <c r="P38" s="24">
        <v>7.013223</v>
      </c>
      <c r="Q38" s="25">
        <v>48.486495</v>
      </c>
      <c r="R38" s="24">
        <v>645.532823</v>
      </c>
      <c r="S38" s="24">
        <v>120.807365</v>
      </c>
      <c r="T38" s="28">
        <v>766.340188</v>
      </c>
      <c r="U38" s="14" t="s">
        <v>18</v>
      </c>
      <c r="V38" s="19" t="s">
        <v>18</v>
      </c>
    </row>
    <row r="39" spans="1:22" ht="15">
      <c r="A39" s="22" t="s">
        <v>9</v>
      </c>
      <c r="B39" s="23" t="s">
        <v>21</v>
      </c>
      <c r="C39" s="23" t="s">
        <v>28</v>
      </c>
      <c r="D39" s="23" t="s">
        <v>115</v>
      </c>
      <c r="E39" s="23" t="s">
        <v>116</v>
      </c>
      <c r="F39" s="23" t="s">
        <v>46</v>
      </c>
      <c r="G39" s="23" t="s">
        <v>117</v>
      </c>
      <c r="H39" s="26" t="s">
        <v>118</v>
      </c>
      <c r="I39" s="27">
        <v>111.33837</v>
      </c>
      <c r="J39" s="24">
        <v>6.648332</v>
      </c>
      <c r="K39" s="25">
        <v>117.986702</v>
      </c>
      <c r="L39" s="24">
        <v>805.221787</v>
      </c>
      <c r="M39" s="24">
        <v>73.768337</v>
      </c>
      <c r="N39" s="28">
        <v>878.990124</v>
      </c>
      <c r="O39" s="27">
        <v>162.9621</v>
      </c>
      <c r="P39" s="24">
        <v>14.520328</v>
      </c>
      <c r="Q39" s="25">
        <v>177.482428</v>
      </c>
      <c r="R39" s="24">
        <v>1864.447906</v>
      </c>
      <c r="S39" s="24">
        <v>137.514216</v>
      </c>
      <c r="T39" s="28">
        <v>2001.962122</v>
      </c>
      <c r="U39" s="15">
        <f t="shared" si="4"/>
        <v>-33.52203746051976</v>
      </c>
      <c r="V39" s="20">
        <f t="shared" si="5"/>
        <v>-56.093568687409956</v>
      </c>
    </row>
    <row r="40" spans="1:22" ht="15">
      <c r="A40" s="22" t="s">
        <v>9</v>
      </c>
      <c r="B40" s="23" t="s">
        <v>21</v>
      </c>
      <c r="C40" s="23" t="s">
        <v>28</v>
      </c>
      <c r="D40" s="23" t="s">
        <v>119</v>
      </c>
      <c r="E40" s="31" t="s">
        <v>120</v>
      </c>
      <c r="F40" s="23" t="s">
        <v>25</v>
      </c>
      <c r="G40" s="23" t="s">
        <v>121</v>
      </c>
      <c r="H40" s="26" t="s">
        <v>122</v>
      </c>
      <c r="I40" s="27">
        <v>593.01</v>
      </c>
      <c r="J40" s="24">
        <v>96.7748</v>
      </c>
      <c r="K40" s="25">
        <v>689.7848</v>
      </c>
      <c r="L40" s="24">
        <v>4611.741</v>
      </c>
      <c r="M40" s="24">
        <v>958.9072</v>
      </c>
      <c r="N40" s="28">
        <v>5570.6482</v>
      </c>
      <c r="O40" s="27">
        <v>0</v>
      </c>
      <c r="P40" s="24">
        <v>0</v>
      </c>
      <c r="Q40" s="25">
        <v>0</v>
      </c>
      <c r="R40" s="24">
        <v>3442.819</v>
      </c>
      <c r="S40" s="24">
        <v>455.3831</v>
      </c>
      <c r="T40" s="28">
        <v>3898.2021</v>
      </c>
      <c r="U40" s="14" t="s">
        <v>18</v>
      </c>
      <c r="V40" s="20">
        <f t="shared" si="5"/>
        <v>42.90301162169092</v>
      </c>
    </row>
    <row r="41" spans="1:22" ht="15">
      <c r="A41" s="22" t="s">
        <v>9</v>
      </c>
      <c r="B41" s="23" t="s">
        <v>21</v>
      </c>
      <c r="C41" s="23" t="s">
        <v>28</v>
      </c>
      <c r="D41" s="23" t="s">
        <v>119</v>
      </c>
      <c r="E41" s="31" t="s">
        <v>123</v>
      </c>
      <c r="F41" s="23" t="s">
        <v>25</v>
      </c>
      <c r="G41" s="23" t="s">
        <v>121</v>
      </c>
      <c r="H41" s="26" t="s">
        <v>122</v>
      </c>
      <c r="I41" s="27">
        <v>69.484</v>
      </c>
      <c r="J41" s="24">
        <v>11.3114</v>
      </c>
      <c r="K41" s="25">
        <v>80.7954</v>
      </c>
      <c r="L41" s="24">
        <v>1227.275</v>
      </c>
      <c r="M41" s="24">
        <v>269.9245</v>
      </c>
      <c r="N41" s="28">
        <v>1497.1995</v>
      </c>
      <c r="O41" s="27">
        <v>0</v>
      </c>
      <c r="P41" s="24">
        <v>0</v>
      </c>
      <c r="Q41" s="25">
        <v>0</v>
      </c>
      <c r="R41" s="24">
        <v>1124.762</v>
      </c>
      <c r="S41" s="24">
        <v>153.3976</v>
      </c>
      <c r="T41" s="28">
        <v>1278.1596</v>
      </c>
      <c r="U41" s="14" t="s">
        <v>18</v>
      </c>
      <c r="V41" s="20">
        <f t="shared" si="5"/>
        <v>17.13713217034869</v>
      </c>
    </row>
    <row r="42" spans="1:22" ht="15">
      <c r="A42" s="22" t="s">
        <v>9</v>
      </c>
      <c r="B42" s="23" t="s">
        <v>21</v>
      </c>
      <c r="C42" s="23" t="s">
        <v>28</v>
      </c>
      <c r="D42" s="23" t="s">
        <v>119</v>
      </c>
      <c r="E42" s="23" t="s">
        <v>124</v>
      </c>
      <c r="F42" s="23" t="s">
        <v>25</v>
      </c>
      <c r="G42" s="23" t="s">
        <v>121</v>
      </c>
      <c r="H42" s="26" t="s">
        <v>125</v>
      </c>
      <c r="I42" s="27">
        <v>0</v>
      </c>
      <c r="J42" s="24">
        <v>0</v>
      </c>
      <c r="K42" s="25">
        <v>0</v>
      </c>
      <c r="L42" s="24">
        <v>0</v>
      </c>
      <c r="M42" s="24">
        <v>0</v>
      </c>
      <c r="N42" s="28">
        <v>0</v>
      </c>
      <c r="O42" s="27">
        <v>0</v>
      </c>
      <c r="P42" s="24">
        <v>0</v>
      </c>
      <c r="Q42" s="25">
        <v>0</v>
      </c>
      <c r="R42" s="24">
        <v>1345.715</v>
      </c>
      <c r="S42" s="24">
        <v>383.6249</v>
      </c>
      <c r="T42" s="28">
        <v>1729.3399</v>
      </c>
      <c r="U42" s="14" t="s">
        <v>18</v>
      </c>
      <c r="V42" s="19" t="s">
        <v>18</v>
      </c>
    </row>
    <row r="43" spans="1:22" ht="15">
      <c r="A43" s="22" t="s">
        <v>9</v>
      </c>
      <c r="B43" s="23" t="s">
        <v>21</v>
      </c>
      <c r="C43" s="23" t="s">
        <v>28</v>
      </c>
      <c r="D43" s="23" t="s">
        <v>126</v>
      </c>
      <c r="E43" s="23" t="s">
        <v>127</v>
      </c>
      <c r="F43" s="23" t="s">
        <v>128</v>
      </c>
      <c r="G43" s="23" t="s">
        <v>129</v>
      </c>
      <c r="H43" s="26" t="s">
        <v>130</v>
      </c>
      <c r="I43" s="27">
        <v>74.1148</v>
      </c>
      <c r="J43" s="24">
        <v>10.6387</v>
      </c>
      <c r="K43" s="25">
        <v>84.7535</v>
      </c>
      <c r="L43" s="24">
        <v>797.175056</v>
      </c>
      <c r="M43" s="24">
        <v>178.573454</v>
      </c>
      <c r="N43" s="28">
        <v>975.74851</v>
      </c>
      <c r="O43" s="27">
        <v>129.712539</v>
      </c>
      <c r="P43" s="24">
        <v>21.290346</v>
      </c>
      <c r="Q43" s="25">
        <v>151.002885</v>
      </c>
      <c r="R43" s="24">
        <v>1165.785981</v>
      </c>
      <c r="S43" s="24">
        <v>140.049876</v>
      </c>
      <c r="T43" s="28">
        <v>1305.835857</v>
      </c>
      <c r="U43" s="15">
        <f t="shared" si="4"/>
        <v>-43.872926666268654</v>
      </c>
      <c r="V43" s="20">
        <f t="shared" si="5"/>
        <v>-25.27785902267501</v>
      </c>
    </row>
    <row r="44" spans="1:22" ht="15">
      <c r="A44" s="22" t="s">
        <v>9</v>
      </c>
      <c r="B44" s="23" t="s">
        <v>21</v>
      </c>
      <c r="C44" s="23" t="s">
        <v>28</v>
      </c>
      <c r="D44" s="23" t="s">
        <v>126</v>
      </c>
      <c r="E44" s="23" t="s">
        <v>216</v>
      </c>
      <c r="F44" s="23" t="s">
        <v>128</v>
      </c>
      <c r="G44" s="23" t="s">
        <v>129</v>
      </c>
      <c r="H44" s="26" t="s">
        <v>217</v>
      </c>
      <c r="I44" s="27">
        <v>53.334565</v>
      </c>
      <c r="J44" s="24">
        <v>1.976106</v>
      </c>
      <c r="K44" s="25">
        <v>55.310671</v>
      </c>
      <c r="L44" s="24">
        <v>167.394618</v>
      </c>
      <c r="M44" s="24">
        <v>1.976106</v>
      </c>
      <c r="N44" s="28">
        <v>169.370724</v>
      </c>
      <c r="O44" s="27">
        <v>0</v>
      </c>
      <c r="P44" s="24">
        <v>0</v>
      </c>
      <c r="Q44" s="25">
        <v>0</v>
      </c>
      <c r="R44" s="24">
        <v>0</v>
      </c>
      <c r="S44" s="24">
        <v>0</v>
      </c>
      <c r="T44" s="28">
        <v>0</v>
      </c>
      <c r="U44" s="14" t="s">
        <v>18</v>
      </c>
      <c r="V44" s="19" t="s">
        <v>18</v>
      </c>
    </row>
    <row r="45" spans="1:22" ht="15">
      <c r="A45" s="22" t="s">
        <v>9</v>
      </c>
      <c r="B45" s="23" t="s">
        <v>21</v>
      </c>
      <c r="C45" s="23" t="s">
        <v>22</v>
      </c>
      <c r="D45" s="23" t="s">
        <v>131</v>
      </c>
      <c r="E45" s="23" t="s">
        <v>132</v>
      </c>
      <c r="F45" s="23" t="s">
        <v>25</v>
      </c>
      <c r="G45" s="23" t="s">
        <v>133</v>
      </c>
      <c r="H45" s="26" t="s">
        <v>134</v>
      </c>
      <c r="I45" s="27">
        <v>2.479</v>
      </c>
      <c r="J45" s="24">
        <v>0.2814</v>
      </c>
      <c r="K45" s="25">
        <v>2.7604</v>
      </c>
      <c r="L45" s="24">
        <v>25.6362</v>
      </c>
      <c r="M45" s="24">
        <v>2.701669</v>
      </c>
      <c r="N45" s="28">
        <v>28.337869</v>
      </c>
      <c r="O45" s="27">
        <v>2.6</v>
      </c>
      <c r="P45" s="24">
        <v>0.26</v>
      </c>
      <c r="Q45" s="25">
        <v>2.86</v>
      </c>
      <c r="R45" s="24">
        <v>48.2594</v>
      </c>
      <c r="S45" s="24">
        <v>5.63267</v>
      </c>
      <c r="T45" s="28">
        <v>53.89207</v>
      </c>
      <c r="U45" s="15">
        <f t="shared" si="4"/>
        <v>-3.4825174825174665</v>
      </c>
      <c r="V45" s="20">
        <f t="shared" si="5"/>
        <v>-47.41736771291212</v>
      </c>
    </row>
    <row r="46" spans="1:22" ht="15">
      <c r="A46" s="22" t="s">
        <v>9</v>
      </c>
      <c r="B46" s="23" t="s">
        <v>21</v>
      </c>
      <c r="C46" s="23" t="s">
        <v>28</v>
      </c>
      <c r="D46" s="23" t="s">
        <v>135</v>
      </c>
      <c r="E46" s="23" t="s">
        <v>136</v>
      </c>
      <c r="F46" s="23" t="s">
        <v>36</v>
      </c>
      <c r="G46" s="23" t="s">
        <v>37</v>
      </c>
      <c r="H46" s="26" t="s">
        <v>37</v>
      </c>
      <c r="I46" s="27">
        <v>228.96151</v>
      </c>
      <c r="J46" s="24">
        <v>24.042943</v>
      </c>
      <c r="K46" s="25">
        <v>253.004453</v>
      </c>
      <c r="L46" s="24">
        <v>1497.970117</v>
      </c>
      <c r="M46" s="24">
        <v>231.838492</v>
      </c>
      <c r="N46" s="28">
        <v>1729.808609</v>
      </c>
      <c r="O46" s="27">
        <v>0</v>
      </c>
      <c r="P46" s="24">
        <v>278.625126</v>
      </c>
      <c r="Q46" s="25">
        <v>278.625126</v>
      </c>
      <c r="R46" s="24">
        <v>740.65329</v>
      </c>
      <c r="S46" s="24">
        <v>286.851276</v>
      </c>
      <c r="T46" s="28">
        <v>1027.504566</v>
      </c>
      <c r="U46" s="15">
        <f t="shared" si="4"/>
        <v>-9.19539216287335</v>
      </c>
      <c r="V46" s="20">
        <f t="shared" si="5"/>
        <v>68.35045470737109</v>
      </c>
    </row>
    <row r="47" spans="1:22" ht="15">
      <c r="A47" s="22" t="s">
        <v>9</v>
      </c>
      <c r="B47" s="23" t="s">
        <v>21</v>
      </c>
      <c r="C47" s="23" t="s">
        <v>22</v>
      </c>
      <c r="D47" s="23" t="s">
        <v>137</v>
      </c>
      <c r="E47" s="23" t="s">
        <v>138</v>
      </c>
      <c r="F47" s="23" t="s">
        <v>25</v>
      </c>
      <c r="G47" s="23" t="s">
        <v>139</v>
      </c>
      <c r="H47" s="26" t="s">
        <v>140</v>
      </c>
      <c r="I47" s="27">
        <v>179.4686</v>
      </c>
      <c r="J47" s="24">
        <v>5.67633</v>
      </c>
      <c r="K47" s="25">
        <v>185.14493</v>
      </c>
      <c r="L47" s="24">
        <v>1588.769219</v>
      </c>
      <c r="M47" s="24">
        <v>34.123359</v>
      </c>
      <c r="N47" s="28">
        <v>1622.892578</v>
      </c>
      <c r="O47" s="27">
        <v>0</v>
      </c>
      <c r="P47" s="24">
        <v>0</v>
      </c>
      <c r="Q47" s="25">
        <v>0</v>
      </c>
      <c r="R47" s="24">
        <v>2019.330238</v>
      </c>
      <c r="S47" s="24">
        <v>61.202335</v>
      </c>
      <c r="T47" s="28">
        <v>2080.532574</v>
      </c>
      <c r="U47" s="14" t="s">
        <v>18</v>
      </c>
      <c r="V47" s="20">
        <f t="shared" si="5"/>
        <v>-21.996290840097178</v>
      </c>
    </row>
    <row r="48" spans="1:22" ht="15">
      <c r="A48" s="22" t="s">
        <v>9</v>
      </c>
      <c r="B48" s="23" t="s">
        <v>21</v>
      </c>
      <c r="C48" s="23" t="s">
        <v>28</v>
      </c>
      <c r="D48" s="23" t="s">
        <v>141</v>
      </c>
      <c r="E48" s="23" t="s">
        <v>142</v>
      </c>
      <c r="F48" s="23" t="s">
        <v>25</v>
      </c>
      <c r="G48" s="23" t="s">
        <v>143</v>
      </c>
      <c r="H48" s="26" t="s">
        <v>144</v>
      </c>
      <c r="I48" s="27">
        <v>0</v>
      </c>
      <c r="J48" s="24">
        <v>0</v>
      </c>
      <c r="K48" s="25">
        <v>0</v>
      </c>
      <c r="L48" s="24">
        <v>0</v>
      </c>
      <c r="M48" s="24">
        <v>5.255805</v>
      </c>
      <c r="N48" s="28">
        <v>5.255805</v>
      </c>
      <c r="O48" s="27">
        <v>0</v>
      </c>
      <c r="P48" s="24">
        <v>0</v>
      </c>
      <c r="Q48" s="25">
        <v>0</v>
      </c>
      <c r="R48" s="24">
        <v>0</v>
      </c>
      <c r="S48" s="24">
        <v>0</v>
      </c>
      <c r="T48" s="28">
        <v>0</v>
      </c>
      <c r="U48" s="14" t="s">
        <v>18</v>
      </c>
      <c r="V48" s="19" t="s">
        <v>18</v>
      </c>
    </row>
    <row r="49" spans="1:22" ht="15">
      <c r="A49" s="22" t="s">
        <v>9</v>
      </c>
      <c r="B49" s="23" t="s">
        <v>21</v>
      </c>
      <c r="C49" s="23" t="s">
        <v>28</v>
      </c>
      <c r="D49" s="23" t="s">
        <v>145</v>
      </c>
      <c r="E49" s="31" t="s">
        <v>146</v>
      </c>
      <c r="F49" s="23" t="s">
        <v>53</v>
      </c>
      <c r="G49" s="23" t="s">
        <v>53</v>
      </c>
      <c r="H49" s="26" t="s">
        <v>147</v>
      </c>
      <c r="I49" s="27">
        <v>467.868319</v>
      </c>
      <c r="J49" s="24">
        <v>51.819871</v>
      </c>
      <c r="K49" s="25">
        <v>519.68819</v>
      </c>
      <c r="L49" s="24">
        <v>5729.668946</v>
      </c>
      <c r="M49" s="24">
        <v>569.929141</v>
      </c>
      <c r="N49" s="28">
        <v>6299.598087</v>
      </c>
      <c r="O49" s="27">
        <v>741.11906</v>
      </c>
      <c r="P49" s="24">
        <v>36.8405</v>
      </c>
      <c r="Q49" s="25">
        <v>777.95956</v>
      </c>
      <c r="R49" s="24">
        <v>7360.542734</v>
      </c>
      <c r="S49" s="24">
        <v>514.539436</v>
      </c>
      <c r="T49" s="28">
        <v>7875.08217</v>
      </c>
      <c r="U49" s="15">
        <f t="shared" si="4"/>
        <v>-33.19855983259593</v>
      </c>
      <c r="V49" s="20">
        <f t="shared" si="5"/>
        <v>-20.005938338037677</v>
      </c>
    </row>
    <row r="50" spans="1:22" ht="15">
      <c r="A50" s="22" t="s">
        <v>9</v>
      </c>
      <c r="B50" s="23" t="s">
        <v>61</v>
      </c>
      <c r="C50" s="23" t="s">
        <v>28</v>
      </c>
      <c r="D50" s="23" t="s">
        <v>145</v>
      </c>
      <c r="E50" s="23" t="s">
        <v>146</v>
      </c>
      <c r="F50" s="23" t="s">
        <v>53</v>
      </c>
      <c r="G50" s="23" t="s">
        <v>53</v>
      </c>
      <c r="H50" s="26" t="s">
        <v>147</v>
      </c>
      <c r="I50" s="27">
        <v>0</v>
      </c>
      <c r="J50" s="24">
        <v>0.001674</v>
      </c>
      <c r="K50" s="25">
        <v>0.001674</v>
      </c>
      <c r="L50" s="24">
        <v>0</v>
      </c>
      <c r="M50" s="24">
        <v>0.004596</v>
      </c>
      <c r="N50" s="28">
        <v>0.004596</v>
      </c>
      <c r="O50" s="27">
        <v>0</v>
      </c>
      <c r="P50" s="24">
        <v>0</v>
      </c>
      <c r="Q50" s="25">
        <v>0</v>
      </c>
      <c r="R50" s="24">
        <v>0</v>
      </c>
      <c r="S50" s="24">
        <v>0</v>
      </c>
      <c r="T50" s="28">
        <v>0</v>
      </c>
      <c r="U50" s="14" t="s">
        <v>18</v>
      </c>
      <c r="V50" s="19" t="s">
        <v>18</v>
      </c>
    </row>
    <row r="51" spans="1:22" ht="15">
      <c r="A51" s="22" t="s">
        <v>9</v>
      </c>
      <c r="B51" s="23" t="s">
        <v>21</v>
      </c>
      <c r="C51" s="23" t="s">
        <v>28</v>
      </c>
      <c r="D51" s="23" t="s">
        <v>148</v>
      </c>
      <c r="E51" s="23" t="s">
        <v>149</v>
      </c>
      <c r="F51" s="23" t="s">
        <v>53</v>
      </c>
      <c r="G51" s="23" t="s">
        <v>53</v>
      </c>
      <c r="H51" s="26" t="s">
        <v>150</v>
      </c>
      <c r="I51" s="27">
        <v>2240.113357</v>
      </c>
      <c r="J51" s="24">
        <v>169.582583</v>
      </c>
      <c r="K51" s="25">
        <v>2409.69594</v>
      </c>
      <c r="L51" s="24">
        <v>21572.001819</v>
      </c>
      <c r="M51" s="24">
        <v>1520.013974</v>
      </c>
      <c r="N51" s="28">
        <v>23092.015793</v>
      </c>
      <c r="O51" s="27">
        <v>2272.035187</v>
      </c>
      <c r="P51" s="24">
        <v>143.5685</v>
      </c>
      <c r="Q51" s="25">
        <v>2415.603687</v>
      </c>
      <c r="R51" s="24">
        <v>22256.10085</v>
      </c>
      <c r="S51" s="24">
        <v>1440.838206</v>
      </c>
      <c r="T51" s="28">
        <v>23696.939056</v>
      </c>
      <c r="U51" s="15">
        <f t="shared" si="4"/>
        <v>-0.24456606983146445</v>
      </c>
      <c r="V51" s="20">
        <f t="shared" si="5"/>
        <v>-2.5527485282823337</v>
      </c>
    </row>
    <row r="52" spans="1:22" ht="15">
      <c r="A52" s="22" t="s">
        <v>9</v>
      </c>
      <c r="B52" s="23" t="s">
        <v>21</v>
      </c>
      <c r="C52" s="23" t="s">
        <v>28</v>
      </c>
      <c r="D52" s="23" t="s">
        <v>151</v>
      </c>
      <c r="E52" s="23" t="s">
        <v>152</v>
      </c>
      <c r="F52" s="23" t="s">
        <v>46</v>
      </c>
      <c r="G52" s="23" t="s">
        <v>47</v>
      </c>
      <c r="H52" s="26" t="s">
        <v>153</v>
      </c>
      <c r="I52" s="27">
        <v>0</v>
      </c>
      <c r="J52" s="24">
        <v>750.8576</v>
      </c>
      <c r="K52" s="25">
        <v>750.8576</v>
      </c>
      <c r="L52" s="24">
        <v>2432.2555</v>
      </c>
      <c r="M52" s="24">
        <v>4750.6622</v>
      </c>
      <c r="N52" s="28">
        <v>7182.9177</v>
      </c>
      <c r="O52" s="27">
        <v>670.752</v>
      </c>
      <c r="P52" s="24">
        <v>66.6213</v>
      </c>
      <c r="Q52" s="25">
        <v>737.3733</v>
      </c>
      <c r="R52" s="24">
        <v>2020.859</v>
      </c>
      <c r="S52" s="24">
        <v>5696.1721</v>
      </c>
      <c r="T52" s="28">
        <v>7717.0311</v>
      </c>
      <c r="U52" s="15">
        <f t="shared" si="4"/>
        <v>1.828693824417038</v>
      </c>
      <c r="V52" s="20">
        <f t="shared" si="5"/>
        <v>-6.921229072149259</v>
      </c>
    </row>
    <row r="53" spans="1:22" ht="15">
      <c r="A53" s="22" t="s">
        <v>9</v>
      </c>
      <c r="B53" s="23" t="s">
        <v>21</v>
      </c>
      <c r="C53" s="23" t="s">
        <v>28</v>
      </c>
      <c r="D53" s="23" t="s">
        <v>151</v>
      </c>
      <c r="E53" s="23" t="s">
        <v>154</v>
      </c>
      <c r="F53" s="23" t="s">
        <v>46</v>
      </c>
      <c r="G53" s="23" t="s">
        <v>51</v>
      </c>
      <c r="H53" s="26" t="s">
        <v>51</v>
      </c>
      <c r="I53" s="27">
        <v>265.923</v>
      </c>
      <c r="J53" s="24">
        <v>419.779</v>
      </c>
      <c r="K53" s="25">
        <v>685.702</v>
      </c>
      <c r="L53" s="24">
        <v>1684.394014</v>
      </c>
      <c r="M53" s="24">
        <v>2289.7647</v>
      </c>
      <c r="N53" s="28">
        <v>3974.158714</v>
      </c>
      <c r="O53" s="27">
        <v>492.3886</v>
      </c>
      <c r="P53" s="24">
        <v>117.2382</v>
      </c>
      <c r="Q53" s="25">
        <v>609.6268</v>
      </c>
      <c r="R53" s="24">
        <v>2262.3</v>
      </c>
      <c r="S53" s="24">
        <v>902.4954</v>
      </c>
      <c r="T53" s="28">
        <v>3164.7954</v>
      </c>
      <c r="U53" s="15">
        <f t="shared" si="4"/>
        <v>12.478978942526808</v>
      </c>
      <c r="V53" s="20">
        <f t="shared" si="5"/>
        <v>25.573953817046124</v>
      </c>
    </row>
    <row r="54" spans="1:22" ht="15">
      <c r="A54" s="22" t="s">
        <v>9</v>
      </c>
      <c r="B54" s="23" t="s">
        <v>21</v>
      </c>
      <c r="C54" s="23" t="s">
        <v>28</v>
      </c>
      <c r="D54" s="23" t="s">
        <v>151</v>
      </c>
      <c r="E54" s="23" t="s">
        <v>155</v>
      </c>
      <c r="F54" s="23" t="s">
        <v>46</v>
      </c>
      <c r="G54" s="23" t="s">
        <v>47</v>
      </c>
      <c r="H54" s="26" t="s">
        <v>153</v>
      </c>
      <c r="I54" s="27">
        <v>0</v>
      </c>
      <c r="J54" s="24">
        <v>111.2648</v>
      </c>
      <c r="K54" s="25">
        <v>111.2648</v>
      </c>
      <c r="L54" s="24">
        <v>31.9231</v>
      </c>
      <c r="M54" s="24">
        <v>438.1274</v>
      </c>
      <c r="N54" s="28">
        <v>470.0505</v>
      </c>
      <c r="O54" s="27">
        <v>8.3844</v>
      </c>
      <c r="P54" s="24">
        <v>0.9151</v>
      </c>
      <c r="Q54" s="25">
        <v>9.2995</v>
      </c>
      <c r="R54" s="24">
        <v>38.9424</v>
      </c>
      <c r="S54" s="24">
        <v>195.1745</v>
      </c>
      <c r="T54" s="28">
        <v>234.1169</v>
      </c>
      <c r="U54" s="14" t="s">
        <v>18</v>
      </c>
      <c r="V54" s="19" t="s">
        <v>18</v>
      </c>
    </row>
    <row r="55" spans="1:22" ht="15">
      <c r="A55" s="22" t="s">
        <v>9</v>
      </c>
      <c r="B55" s="23" t="s">
        <v>21</v>
      </c>
      <c r="C55" s="23" t="s">
        <v>28</v>
      </c>
      <c r="D55" s="23" t="s">
        <v>156</v>
      </c>
      <c r="E55" s="23" t="s">
        <v>157</v>
      </c>
      <c r="F55" s="23" t="s">
        <v>25</v>
      </c>
      <c r="G55" s="23" t="s">
        <v>121</v>
      </c>
      <c r="H55" s="26" t="s">
        <v>158</v>
      </c>
      <c r="I55" s="27">
        <v>0</v>
      </c>
      <c r="J55" s="24">
        <v>0</v>
      </c>
      <c r="K55" s="25">
        <v>0</v>
      </c>
      <c r="L55" s="24">
        <v>0</v>
      </c>
      <c r="M55" s="24">
        <v>0</v>
      </c>
      <c r="N55" s="28">
        <v>0</v>
      </c>
      <c r="O55" s="27">
        <v>0</v>
      </c>
      <c r="P55" s="24">
        <v>0</v>
      </c>
      <c r="Q55" s="25">
        <v>0</v>
      </c>
      <c r="R55" s="24">
        <v>1195.925729</v>
      </c>
      <c r="S55" s="24">
        <v>322.246546</v>
      </c>
      <c r="T55" s="28">
        <v>1518.172275</v>
      </c>
      <c r="U55" s="14" t="s">
        <v>18</v>
      </c>
      <c r="V55" s="19" t="s">
        <v>18</v>
      </c>
    </row>
    <row r="56" spans="1:22" ht="15">
      <c r="A56" s="22" t="s">
        <v>9</v>
      </c>
      <c r="B56" s="23" t="s">
        <v>21</v>
      </c>
      <c r="C56" s="23" t="s">
        <v>22</v>
      </c>
      <c r="D56" s="23" t="s">
        <v>159</v>
      </c>
      <c r="E56" s="23" t="s">
        <v>160</v>
      </c>
      <c r="F56" s="23" t="s">
        <v>25</v>
      </c>
      <c r="G56" s="23" t="s">
        <v>70</v>
      </c>
      <c r="H56" s="26" t="s">
        <v>71</v>
      </c>
      <c r="I56" s="27">
        <v>0</v>
      </c>
      <c r="J56" s="24">
        <v>0</v>
      </c>
      <c r="K56" s="25">
        <v>0</v>
      </c>
      <c r="L56" s="24">
        <v>346.553565</v>
      </c>
      <c r="M56" s="24">
        <v>0</v>
      </c>
      <c r="N56" s="28">
        <v>346.553565</v>
      </c>
      <c r="O56" s="27">
        <v>0</v>
      </c>
      <c r="P56" s="24">
        <v>0</v>
      </c>
      <c r="Q56" s="25">
        <v>0</v>
      </c>
      <c r="R56" s="24">
        <v>0</v>
      </c>
      <c r="S56" s="24">
        <v>0</v>
      </c>
      <c r="T56" s="28">
        <v>0</v>
      </c>
      <c r="U56" s="14" t="s">
        <v>18</v>
      </c>
      <c r="V56" s="19" t="s">
        <v>18</v>
      </c>
    </row>
    <row r="57" spans="1:22" ht="15">
      <c r="A57" s="22" t="s">
        <v>9</v>
      </c>
      <c r="B57" s="23" t="s">
        <v>21</v>
      </c>
      <c r="C57" s="23" t="s">
        <v>28</v>
      </c>
      <c r="D57" s="23" t="s">
        <v>161</v>
      </c>
      <c r="E57" s="23" t="s">
        <v>162</v>
      </c>
      <c r="F57" s="23" t="s">
        <v>32</v>
      </c>
      <c r="G57" s="23" t="s">
        <v>33</v>
      </c>
      <c r="H57" s="26" t="s">
        <v>33</v>
      </c>
      <c r="I57" s="27">
        <v>559.317617</v>
      </c>
      <c r="J57" s="24">
        <v>4.040622</v>
      </c>
      <c r="K57" s="25">
        <v>563.358239</v>
      </c>
      <c r="L57" s="24">
        <v>6029.617099</v>
      </c>
      <c r="M57" s="24">
        <v>39.919748</v>
      </c>
      <c r="N57" s="28">
        <v>6069.536847</v>
      </c>
      <c r="O57" s="27">
        <v>578.351872</v>
      </c>
      <c r="P57" s="24">
        <v>4.266911</v>
      </c>
      <c r="Q57" s="25">
        <v>582.618783</v>
      </c>
      <c r="R57" s="24">
        <v>6933.322525</v>
      </c>
      <c r="S57" s="24">
        <v>44.842911</v>
      </c>
      <c r="T57" s="28">
        <v>6978.165436</v>
      </c>
      <c r="U57" s="15">
        <f t="shared" si="4"/>
        <v>-3.305857030702697</v>
      </c>
      <c r="V57" s="20">
        <f t="shared" si="5"/>
        <v>-13.021023897089501</v>
      </c>
    </row>
    <row r="58" spans="1:22" ht="15">
      <c r="A58" s="22" t="s">
        <v>9</v>
      </c>
      <c r="B58" s="23" t="s">
        <v>21</v>
      </c>
      <c r="C58" s="23" t="s">
        <v>28</v>
      </c>
      <c r="D58" s="23" t="s">
        <v>163</v>
      </c>
      <c r="E58" s="23" t="s">
        <v>164</v>
      </c>
      <c r="F58" s="23" t="s">
        <v>46</v>
      </c>
      <c r="G58" s="23" t="s">
        <v>165</v>
      </c>
      <c r="H58" s="26" t="s">
        <v>165</v>
      </c>
      <c r="I58" s="27">
        <v>312.867489</v>
      </c>
      <c r="J58" s="24">
        <v>108.487103</v>
      </c>
      <c r="K58" s="25">
        <v>421.354592</v>
      </c>
      <c r="L58" s="24">
        <v>2529.698054</v>
      </c>
      <c r="M58" s="24">
        <v>782.964942</v>
      </c>
      <c r="N58" s="28">
        <v>3312.662997</v>
      </c>
      <c r="O58" s="27">
        <v>228.501265</v>
      </c>
      <c r="P58" s="24">
        <v>54.473116</v>
      </c>
      <c r="Q58" s="25">
        <v>282.974381</v>
      </c>
      <c r="R58" s="24">
        <v>2409.172627</v>
      </c>
      <c r="S58" s="24">
        <v>566.891294</v>
      </c>
      <c r="T58" s="28">
        <v>2976.063921</v>
      </c>
      <c r="U58" s="15">
        <f t="shared" si="4"/>
        <v>48.90202798959389</v>
      </c>
      <c r="V58" s="20">
        <f t="shared" si="5"/>
        <v>11.310209892497802</v>
      </c>
    </row>
    <row r="59" spans="1:22" ht="15">
      <c r="A59" s="22" t="s">
        <v>9</v>
      </c>
      <c r="B59" s="23" t="s">
        <v>21</v>
      </c>
      <c r="C59" s="23" t="s">
        <v>22</v>
      </c>
      <c r="D59" s="23" t="s">
        <v>242</v>
      </c>
      <c r="E59" s="23" t="s">
        <v>243</v>
      </c>
      <c r="F59" s="23" t="s">
        <v>25</v>
      </c>
      <c r="G59" s="23" t="s">
        <v>121</v>
      </c>
      <c r="H59" s="26" t="s">
        <v>158</v>
      </c>
      <c r="I59" s="27">
        <v>28.98</v>
      </c>
      <c r="J59" s="24">
        <v>0</v>
      </c>
      <c r="K59" s="25">
        <v>28.98</v>
      </c>
      <c r="L59" s="24">
        <v>28.98</v>
      </c>
      <c r="M59" s="24">
        <v>0</v>
      </c>
      <c r="N59" s="28">
        <v>28.98</v>
      </c>
      <c r="O59" s="27">
        <v>0</v>
      </c>
      <c r="P59" s="24">
        <v>0</v>
      </c>
      <c r="Q59" s="25">
        <v>0</v>
      </c>
      <c r="R59" s="24">
        <v>0</v>
      </c>
      <c r="S59" s="24">
        <v>0</v>
      </c>
      <c r="T59" s="28">
        <v>0</v>
      </c>
      <c r="U59" s="14" t="s">
        <v>18</v>
      </c>
      <c r="V59" s="19" t="s">
        <v>18</v>
      </c>
    </row>
    <row r="60" spans="1:22" ht="15">
      <c r="A60" s="22" t="s">
        <v>9</v>
      </c>
      <c r="B60" s="23" t="s">
        <v>21</v>
      </c>
      <c r="C60" s="23" t="s">
        <v>22</v>
      </c>
      <c r="D60" s="23" t="s">
        <v>166</v>
      </c>
      <c r="E60" s="23" t="s">
        <v>167</v>
      </c>
      <c r="F60" s="23" t="s">
        <v>25</v>
      </c>
      <c r="G60" s="23" t="s">
        <v>26</v>
      </c>
      <c r="H60" s="26" t="s">
        <v>27</v>
      </c>
      <c r="I60" s="27">
        <v>129.4014</v>
      </c>
      <c r="J60" s="24">
        <v>6.501454</v>
      </c>
      <c r="K60" s="25">
        <v>135.902854</v>
      </c>
      <c r="L60" s="24">
        <v>890.478906</v>
      </c>
      <c r="M60" s="24">
        <v>48.63126</v>
      </c>
      <c r="N60" s="28">
        <v>939.110166</v>
      </c>
      <c r="O60" s="27">
        <v>0</v>
      </c>
      <c r="P60" s="24">
        <v>0.82635</v>
      </c>
      <c r="Q60" s="25">
        <v>0.82635</v>
      </c>
      <c r="R60" s="24">
        <v>582.34136</v>
      </c>
      <c r="S60" s="24">
        <v>33.252225</v>
      </c>
      <c r="T60" s="28">
        <v>615.593585</v>
      </c>
      <c r="U60" s="14" t="s">
        <v>18</v>
      </c>
      <c r="V60" s="20">
        <f t="shared" si="5"/>
        <v>52.553598491446294</v>
      </c>
    </row>
    <row r="61" spans="1:22" ht="15">
      <c r="A61" s="22" t="s">
        <v>9</v>
      </c>
      <c r="B61" s="23" t="s">
        <v>21</v>
      </c>
      <c r="C61" s="23" t="s">
        <v>22</v>
      </c>
      <c r="D61" s="23" t="s">
        <v>168</v>
      </c>
      <c r="E61" s="23" t="s">
        <v>169</v>
      </c>
      <c r="F61" s="23" t="s">
        <v>25</v>
      </c>
      <c r="G61" s="23" t="s">
        <v>139</v>
      </c>
      <c r="H61" s="26" t="s">
        <v>170</v>
      </c>
      <c r="I61" s="27">
        <v>0</v>
      </c>
      <c r="J61" s="24">
        <v>0</v>
      </c>
      <c r="K61" s="25">
        <v>0</v>
      </c>
      <c r="L61" s="24">
        <v>0</v>
      </c>
      <c r="M61" s="24">
        <v>0</v>
      </c>
      <c r="N61" s="28">
        <v>0</v>
      </c>
      <c r="O61" s="27">
        <v>0</v>
      </c>
      <c r="P61" s="24">
        <v>0</v>
      </c>
      <c r="Q61" s="25">
        <v>0</v>
      </c>
      <c r="R61" s="24">
        <v>108.439245</v>
      </c>
      <c r="S61" s="24">
        <v>0</v>
      </c>
      <c r="T61" s="28">
        <v>108.439245</v>
      </c>
      <c r="U61" s="14" t="s">
        <v>18</v>
      </c>
      <c r="V61" s="19" t="s">
        <v>18</v>
      </c>
    </row>
    <row r="62" spans="1:22" ht="15">
      <c r="A62" s="22" t="s">
        <v>9</v>
      </c>
      <c r="B62" s="23" t="s">
        <v>21</v>
      </c>
      <c r="C62" s="23" t="s">
        <v>22</v>
      </c>
      <c r="D62" s="23" t="s">
        <v>171</v>
      </c>
      <c r="E62" s="23" t="s">
        <v>172</v>
      </c>
      <c r="F62" s="23" t="s">
        <v>25</v>
      </c>
      <c r="G62" s="23" t="s">
        <v>139</v>
      </c>
      <c r="H62" s="26" t="s">
        <v>140</v>
      </c>
      <c r="I62" s="27">
        <v>0</v>
      </c>
      <c r="J62" s="24">
        <v>0</v>
      </c>
      <c r="K62" s="25">
        <v>0</v>
      </c>
      <c r="L62" s="24">
        <v>1750.073513</v>
      </c>
      <c r="M62" s="24">
        <v>70.78018</v>
      </c>
      <c r="N62" s="28">
        <v>1820.853693</v>
      </c>
      <c r="O62" s="27">
        <v>262.14526</v>
      </c>
      <c r="P62" s="24">
        <v>0</v>
      </c>
      <c r="Q62" s="25">
        <v>262.14526</v>
      </c>
      <c r="R62" s="24">
        <v>2149.625731</v>
      </c>
      <c r="S62" s="24">
        <v>0</v>
      </c>
      <c r="T62" s="28">
        <v>2149.625731</v>
      </c>
      <c r="U62" s="14" t="s">
        <v>18</v>
      </c>
      <c r="V62" s="20">
        <f t="shared" si="5"/>
        <v>-15.294385122895616</v>
      </c>
    </row>
    <row r="63" spans="1:22" ht="15">
      <c r="A63" s="22" t="s">
        <v>9</v>
      </c>
      <c r="B63" s="23" t="s">
        <v>21</v>
      </c>
      <c r="C63" s="23" t="s">
        <v>22</v>
      </c>
      <c r="D63" s="23" t="s">
        <v>173</v>
      </c>
      <c r="E63" s="23" t="s">
        <v>26</v>
      </c>
      <c r="F63" s="23" t="s">
        <v>25</v>
      </c>
      <c r="G63" s="23" t="s">
        <v>26</v>
      </c>
      <c r="H63" s="26" t="s">
        <v>174</v>
      </c>
      <c r="I63" s="27">
        <v>0</v>
      </c>
      <c r="J63" s="24">
        <v>0</v>
      </c>
      <c r="K63" s="25">
        <v>0</v>
      </c>
      <c r="L63" s="24">
        <v>76.9545</v>
      </c>
      <c r="M63" s="24">
        <v>0</v>
      </c>
      <c r="N63" s="28">
        <v>76.9545</v>
      </c>
      <c r="O63" s="27">
        <v>0</v>
      </c>
      <c r="P63" s="24">
        <v>0</v>
      </c>
      <c r="Q63" s="25">
        <v>0</v>
      </c>
      <c r="R63" s="24">
        <v>165.27338</v>
      </c>
      <c r="S63" s="24">
        <v>0</v>
      </c>
      <c r="T63" s="28">
        <v>165.27338</v>
      </c>
      <c r="U63" s="14" t="s">
        <v>18</v>
      </c>
      <c r="V63" s="20">
        <f t="shared" si="5"/>
        <v>-53.43805517863797</v>
      </c>
    </row>
    <row r="64" spans="1:22" ht="15">
      <c r="A64" s="22" t="s">
        <v>9</v>
      </c>
      <c r="B64" s="23" t="s">
        <v>21</v>
      </c>
      <c r="C64" s="23" t="s">
        <v>28</v>
      </c>
      <c r="D64" s="23" t="s">
        <v>175</v>
      </c>
      <c r="E64" s="23" t="s">
        <v>176</v>
      </c>
      <c r="F64" s="23" t="s">
        <v>25</v>
      </c>
      <c r="G64" s="23" t="s">
        <v>74</v>
      </c>
      <c r="H64" s="26" t="s">
        <v>177</v>
      </c>
      <c r="I64" s="27">
        <v>42.340056</v>
      </c>
      <c r="J64" s="24">
        <v>33.311766</v>
      </c>
      <c r="K64" s="25">
        <v>75.651822</v>
      </c>
      <c r="L64" s="24">
        <v>254.889</v>
      </c>
      <c r="M64" s="24">
        <v>245.931852</v>
      </c>
      <c r="N64" s="28">
        <v>500.820852</v>
      </c>
      <c r="O64" s="27">
        <v>16.693164</v>
      </c>
      <c r="P64" s="24">
        <v>17.763854</v>
      </c>
      <c r="Q64" s="25">
        <v>34.457018</v>
      </c>
      <c r="R64" s="24">
        <v>286.062205</v>
      </c>
      <c r="S64" s="24">
        <v>154.399167</v>
      </c>
      <c r="T64" s="28">
        <v>440.461372</v>
      </c>
      <c r="U64" s="14" t="s">
        <v>18</v>
      </c>
      <c r="V64" s="20">
        <f t="shared" si="5"/>
        <v>13.703694316240744</v>
      </c>
    </row>
    <row r="65" spans="1:22" ht="15">
      <c r="A65" s="22" t="s">
        <v>9</v>
      </c>
      <c r="B65" s="23" t="s">
        <v>21</v>
      </c>
      <c r="C65" s="23" t="s">
        <v>28</v>
      </c>
      <c r="D65" s="23" t="s">
        <v>178</v>
      </c>
      <c r="E65" s="23" t="s">
        <v>179</v>
      </c>
      <c r="F65" s="23" t="s">
        <v>46</v>
      </c>
      <c r="G65" s="23" t="s">
        <v>47</v>
      </c>
      <c r="H65" s="26" t="s">
        <v>48</v>
      </c>
      <c r="I65" s="27">
        <v>0</v>
      </c>
      <c r="J65" s="24">
        <v>0</v>
      </c>
      <c r="K65" s="25">
        <v>0</v>
      </c>
      <c r="L65" s="24">
        <v>8.475574</v>
      </c>
      <c r="M65" s="24">
        <v>21.914266</v>
      </c>
      <c r="N65" s="28">
        <v>30.38984</v>
      </c>
      <c r="O65" s="27">
        <v>0</v>
      </c>
      <c r="P65" s="24">
        <v>0</v>
      </c>
      <c r="Q65" s="25">
        <v>0</v>
      </c>
      <c r="R65" s="24">
        <v>160.020365</v>
      </c>
      <c r="S65" s="24">
        <v>45.287937</v>
      </c>
      <c r="T65" s="28">
        <v>205.308302</v>
      </c>
      <c r="U65" s="14" t="s">
        <v>18</v>
      </c>
      <c r="V65" s="20">
        <f t="shared" si="5"/>
        <v>-85.19794879020527</v>
      </c>
    </row>
    <row r="66" spans="1:22" ht="15">
      <c r="A66" s="22" t="s">
        <v>9</v>
      </c>
      <c r="B66" s="23" t="s">
        <v>21</v>
      </c>
      <c r="C66" s="23" t="s">
        <v>28</v>
      </c>
      <c r="D66" s="23" t="s">
        <v>180</v>
      </c>
      <c r="E66" s="23" t="s">
        <v>181</v>
      </c>
      <c r="F66" s="23" t="s">
        <v>53</v>
      </c>
      <c r="G66" s="23" t="s">
        <v>53</v>
      </c>
      <c r="H66" s="26" t="s">
        <v>150</v>
      </c>
      <c r="I66" s="27">
        <v>520.732794</v>
      </c>
      <c r="J66" s="24">
        <v>151.816412</v>
      </c>
      <c r="K66" s="25">
        <v>672.549206</v>
      </c>
      <c r="L66" s="24">
        <v>5026.864293</v>
      </c>
      <c r="M66" s="24">
        <v>1386.626063</v>
      </c>
      <c r="N66" s="28">
        <v>6413.490356</v>
      </c>
      <c r="O66" s="27">
        <v>486.683058</v>
      </c>
      <c r="P66" s="24">
        <v>129.685592</v>
      </c>
      <c r="Q66" s="25">
        <v>616.36865</v>
      </c>
      <c r="R66" s="24">
        <v>4927.734056</v>
      </c>
      <c r="S66" s="24">
        <v>1257.269501</v>
      </c>
      <c r="T66" s="28">
        <v>6185.003557</v>
      </c>
      <c r="U66" s="15">
        <f t="shared" si="4"/>
        <v>9.114765327535723</v>
      </c>
      <c r="V66" s="20">
        <f t="shared" si="5"/>
        <v>3.6942064284086973</v>
      </c>
    </row>
    <row r="67" spans="1:22" ht="15">
      <c r="A67" s="22" t="s">
        <v>9</v>
      </c>
      <c r="B67" s="23" t="s">
        <v>21</v>
      </c>
      <c r="C67" s="23" t="s">
        <v>22</v>
      </c>
      <c r="D67" s="23" t="s">
        <v>182</v>
      </c>
      <c r="E67" s="23" t="s">
        <v>183</v>
      </c>
      <c r="F67" s="23" t="s">
        <v>64</v>
      </c>
      <c r="G67" s="23" t="s">
        <v>65</v>
      </c>
      <c r="H67" s="26" t="s">
        <v>184</v>
      </c>
      <c r="I67" s="27">
        <v>0</v>
      </c>
      <c r="J67" s="24">
        <v>0.816</v>
      </c>
      <c r="K67" s="25">
        <v>0.816</v>
      </c>
      <c r="L67" s="24">
        <v>0</v>
      </c>
      <c r="M67" s="24">
        <v>1.4727</v>
      </c>
      <c r="N67" s="28">
        <v>1.4727</v>
      </c>
      <c r="O67" s="27">
        <v>0</v>
      </c>
      <c r="P67" s="24">
        <v>0</v>
      </c>
      <c r="Q67" s="25">
        <v>0</v>
      </c>
      <c r="R67" s="24">
        <v>0</v>
      </c>
      <c r="S67" s="24">
        <v>29.737958</v>
      </c>
      <c r="T67" s="28">
        <v>29.737958</v>
      </c>
      <c r="U67" s="14" t="s">
        <v>18</v>
      </c>
      <c r="V67" s="20">
        <f t="shared" si="5"/>
        <v>-95.04774335884125</v>
      </c>
    </row>
    <row r="68" spans="1:22" ht="15">
      <c r="A68" s="22" t="s">
        <v>9</v>
      </c>
      <c r="B68" s="23" t="s">
        <v>21</v>
      </c>
      <c r="C68" s="23" t="s">
        <v>22</v>
      </c>
      <c r="D68" s="23" t="s">
        <v>185</v>
      </c>
      <c r="E68" s="23" t="s">
        <v>186</v>
      </c>
      <c r="F68" s="23" t="s">
        <v>36</v>
      </c>
      <c r="G68" s="23" t="s">
        <v>36</v>
      </c>
      <c r="H68" s="26" t="s">
        <v>187</v>
      </c>
      <c r="I68" s="27">
        <v>34.552052</v>
      </c>
      <c r="J68" s="24">
        <v>0.84855</v>
      </c>
      <c r="K68" s="25">
        <v>35.400602</v>
      </c>
      <c r="L68" s="24">
        <v>385.974602</v>
      </c>
      <c r="M68" s="24">
        <v>10.427499</v>
      </c>
      <c r="N68" s="28">
        <v>396.402101</v>
      </c>
      <c r="O68" s="27">
        <v>54.677</v>
      </c>
      <c r="P68" s="24">
        <v>0.374745</v>
      </c>
      <c r="Q68" s="25">
        <v>55.051745</v>
      </c>
      <c r="R68" s="24">
        <v>459.075225</v>
      </c>
      <c r="S68" s="24">
        <v>8.251465</v>
      </c>
      <c r="T68" s="28">
        <v>467.32669</v>
      </c>
      <c r="U68" s="15">
        <f t="shared" si="4"/>
        <v>-35.69576768184187</v>
      </c>
      <c r="V68" s="20">
        <f t="shared" si="5"/>
        <v>-15.176661320156992</v>
      </c>
    </row>
    <row r="69" spans="1:22" ht="15">
      <c r="A69" s="22" t="s">
        <v>9</v>
      </c>
      <c r="B69" s="23" t="s">
        <v>21</v>
      </c>
      <c r="C69" s="23" t="s">
        <v>22</v>
      </c>
      <c r="D69" s="23" t="s">
        <v>188</v>
      </c>
      <c r="E69" s="23" t="s">
        <v>189</v>
      </c>
      <c r="F69" s="23" t="s">
        <v>46</v>
      </c>
      <c r="G69" s="23" t="s">
        <v>190</v>
      </c>
      <c r="H69" s="26" t="s">
        <v>190</v>
      </c>
      <c r="I69" s="27">
        <v>7</v>
      </c>
      <c r="J69" s="24">
        <v>0</v>
      </c>
      <c r="K69" s="25">
        <v>7</v>
      </c>
      <c r="L69" s="24">
        <v>78.44</v>
      </c>
      <c r="M69" s="24">
        <v>0</v>
      </c>
      <c r="N69" s="28">
        <v>78.44</v>
      </c>
      <c r="O69" s="27">
        <v>14.1</v>
      </c>
      <c r="P69" s="24">
        <v>0</v>
      </c>
      <c r="Q69" s="25">
        <v>14.1</v>
      </c>
      <c r="R69" s="24">
        <v>168.53</v>
      </c>
      <c r="S69" s="24">
        <v>0</v>
      </c>
      <c r="T69" s="28">
        <v>168.53</v>
      </c>
      <c r="U69" s="15">
        <f t="shared" si="4"/>
        <v>-50.35460992907801</v>
      </c>
      <c r="V69" s="20">
        <f t="shared" si="5"/>
        <v>-53.4563579184715</v>
      </c>
    </row>
    <row r="70" spans="1:22" ht="15">
      <c r="A70" s="22" t="s">
        <v>9</v>
      </c>
      <c r="B70" s="23" t="s">
        <v>21</v>
      </c>
      <c r="C70" s="23" t="s">
        <v>22</v>
      </c>
      <c r="D70" s="23" t="s">
        <v>191</v>
      </c>
      <c r="E70" s="23" t="s">
        <v>158</v>
      </c>
      <c r="F70" s="23" t="s">
        <v>25</v>
      </c>
      <c r="G70" s="23" t="s">
        <v>121</v>
      </c>
      <c r="H70" s="26" t="s">
        <v>158</v>
      </c>
      <c r="I70" s="27">
        <v>0</v>
      </c>
      <c r="J70" s="24">
        <v>6.1105</v>
      </c>
      <c r="K70" s="25">
        <v>6.1105</v>
      </c>
      <c r="L70" s="24">
        <v>0</v>
      </c>
      <c r="M70" s="24">
        <v>38.160238</v>
      </c>
      <c r="N70" s="28">
        <v>38.160238</v>
      </c>
      <c r="O70" s="27">
        <v>0</v>
      </c>
      <c r="P70" s="24">
        <v>0</v>
      </c>
      <c r="Q70" s="25">
        <v>0</v>
      </c>
      <c r="R70" s="24">
        <v>0</v>
      </c>
      <c r="S70" s="24">
        <v>1.705067</v>
      </c>
      <c r="T70" s="28">
        <v>1.705067</v>
      </c>
      <c r="U70" s="14" t="s">
        <v>18</v>
      </c>
      <c r="V70" s="19" t="s">
        <v>18</v>
      </c>
    </row>
    <row r="71" spans="1:22" ht="15">
      <c r="A71" s="22" t="s">
        <v>9</v>
      </c>
      <c r="B71" s="23" t="s">
        <v>21</v>
      </c>
      <c r="C71" s="23" t="s">
        <v>22</v>
      </c>
      <c r="D71" s="23" t="s">
        <v>192</v>
      </c>
      <c r="E71" s="23" t="s">
        <v>193</v>
      </c>
      <c r="F71" s="23" t="s">
        <v>30</v>
      </c>
      <c r="G71" s="23" t="s">
        <v>194</v>
      </c>
      <c r="H71" s="26" t="s">
        <v>195</v>
      </c>
      <c r="I71" s="27">
        <v>0</v>
      </c>
      <c r="J71" s="24">
        <v>0</v>
      </c>
      <c r="K71" s="25">
        <v>0</v>
      </c>
      <c r="L71" s="24">
        <v>0</v>
      </c>
      <c r="M71" s="24">
        <v>0</v>
      </c>
      <c r="N71" s="28">
        <v>0</v>
      </c>
      <c r="O71" s="27">
        <v>0</v>
      </c>
      <c r="P71" s="24">
        <v>14.193094</v>
      </c>
      <c r="Q71" s="25">
        <v>14.193094</v>
      </c>
      <c r="R71" s="24">
        <v>0</v>
      </c>
      <c r="S71" s="24">
        <v>40.484414</v>
      </c>
      <c r="T71" s="28">
        <v>40.484414</v>
      </c>
      <c r="U71" s="14" t="s">
        <v>18</v>
      </c>
      <c r="V71" s="19" t="s">
        <v>18</v>
      </c>
    </row>
    <row r="72" spans="1:22" ht="15">
      <c r="A72" s="22" t="s">
        <v>9</v>
      </c>
      <c r="B72" s="23" t="s">
        <v>21</v>
      </c>
      <c r="C72" s="23" t="s">
        <v>28</v>
      </c>
      <c r="D72" s="23" t="s">
        <v>196</v>
      </c>
      <c r="E72" s="23" t="s">
        <v>197</v>
      </c>
      <c r="F72" s="23" t="s">
        <v>64</v>
      </c>
      <c r="G72" s="23" t="s">
        <v>65</v>
      </c>
      <c r="H72" s="26" t="s">
        <v>82</v>
      </c>
      <c r="I72" s="27">
        <v>184.335848</v>
      </c>
      <c r="J72" s="24">
        <v>45.020534</v>
      </c>
      <c r="K72" s="25">
        <v>229.356382</v>
      </c>
      <c r="L72" s="24">
        <v>1236.567957</v>
      </c>
      <c r="M72" s="24">
        <v>339.136526</v>
      </c>
      <c r="N72" s="28">
        <v>1575.704484</v>
      </c>
      <c r="O72" s="27">
        <v>65.215042</v>
      </c>
      <c r="P72" s="24">
        <v>22.978311</v>
      </c>
      <c r="Q72" s="25">
        <v>88.193354</v>
      </c>
      <c r="R72" s="24">
        <v>768.545936</v>
      </c>
      <c r="S72" s="24">
        <v>257.406369</v>
      </c>
      <c r="T72" s="28">
        <v>1025.952305</v>
      </c>
      <c r="U72" s="14" t="s">
        <v>18</v>
      </c>
      <c r="V72" s="20">
        <f t="shared" si="5"/>
        <v>53.58457467474573</v>
      </c>
    </row>
    <row r="73" spans="1:22" ht="15">
      <c r="A73" s="22" t="s">
        <v>9</v>
      </c>
      <c r="B73" s="23" t="s">
        <v>21</v>
      </c>
      <c r="C73" s="23" t="s">
        <v>28</v>
      </c>
      <c r="D73" s="23" t="s">
        <v>198</v>
      </c>
      <c r="E73" s="23" t="s">
        <v>199</v>
      </c>
      <c r="F73" s="23" t="s">
        <v>46</v>
      </c>
      <c r="G73" s="23" t="s">
        <v>117</v>
      </c>
      <c r="H73" s="26" t="s">
        <v>118</v>
      </c>
      <c r="I73" s="27">
        <v>1296.839138</v>
      </c>
      <c r="J73" s="24">
        <v>95.190367</v>
      </c>
      <c r="K73" s="25">
        <v>1392.029506</v>
      </c>
      <c r="L73" s="24">
        <v>17257.71296</v>
      </c>
      <c r="M73" s="24">
        <v>639.361177</v>
      </c>
      <c r="N73" s="28">
        <v>17897.074137</v>
      </c>
      <c r="O73" s="27">
        <v>1565.959566</v>
      </c>
      <c r="P73" s="24">
        <v>35.301685</v>
      </c>
      <c r="Q73" s="25">
        <v>1601.261251</v>
      </c>
      <c r="R73" s="24">
        <v>13398.752637</v>
      </c>
      <c r="S73" s="24">
        <v>557.493132</v>
      </c>
      <c r="T73" s="28">
        <v>13956.245769</v>
      </c>
      <c r="U73" s="15">
        <f t="shared" si="4"/>
        <v>-13.066683832468495</v>
      </c>
      <c r="V73" s="20">
        <f t="shared" si="5"/>
        <v>28.2370232885514</v>
      </c>
    </row>
    <row r="74" spans="1:22" ht="15">
      <c r="A74" s="22" t="s">
        <v>9</v>
      </c>
      <c r="B74" s="23" t="s">
        <v>21</v>
      </c>
      <c r="C74" s="23" t="s">
        <v>28</v>
      </c>
      <c r="D74" s="23" t="s">
        <v>200</v>
      </c>
      <c r="E74" s="23" t="s">
        <v>201</v>
      </c>
      <c r="F74" s="23" t="s">
        <v>53</v>
      </c>
      <c r="G74" s="23" t="s">
        <v>53</v>
      </c>
      <c r="H74" s="26" t="s">
        <v>202</v>
      </c>
      <c r="I74" s="27">
        <v>0</v>
      </c>
      <c r="J74" s="24">
        <v>0</v>
      </c>
      <c r="K74" s="25">
        <v>0</v>
      </c>
      <c r="L74" s="24">
        <v>208.2794</v>
      </c>
      <c r="M74" s="24">
        <v>641.4382</v>
      </c>
      <c r="N74" s="28">
        <v>849.7176</v>
      </c>
      <c r="O74" s="27">
        <v>516.4398</v>
      </c>
      <c r="P74" s="24">
        <v>155.6814</v>
      </c>
      <c r="Q74" s="25">
        <v>672.1212</v>
      </c>
      <c r="R74" s="24">
        <v>7576.8667</v>
      </c>
      <c r="S74" s="24">
        <v>1511.2268</v>
      </c>
      <c r="T74" s="28">
        <v>9088.0935</v>
      </c>
      <c r="U74" s="14" t="s">
        <v>18</v>
      </c>
      <c r="V74" s="20">
        <f t="shared" si="5"/>
        <v>-90.65021062998527</v>
      </c>
    </row>
    <row r="75" spans="1:22" ht="15">
      <c r="A75" s="22" t="s">
        <v>9</v>
      </c>
      <c r="B75" s="23" t="s">
        <v>21</v>
      </c>
      <c r="C75" s="23" t="s">
        <v>28</v>
      </c>
      <c r="D75" s="23" t="s">
        <v>203</v>
      </c>
      <c r="E75" s="23" t="s">
        <v>204</v>
      </c>
      <c r="F75" s="23" t="s">
        <v>46</v>
      </c>
      <c r="G75" s="23" t="s">
        <v>165</v>
      </c>
      <c r="H75" s="26" t="s">
        <v>205</v>
      </c>
      <c r="I75" s="27">
        <v>1074.5326</v>
      </c>
      <c r="J75" s="24">
        <v>37.1219</v>
      </c>
      <c r="K75" s="25">
        <v>1111.6545</v>
      </c>
      <c r="L75" s="24">
        <v>8776.5394</v>
      </c>
      <c r="M75" s="24">
        <v>322.9351</v>
      </c>
      <c r="N75" s="28">
        <v>9099.4745</v>
      </c>
      <c r="O75" s="27">
        <v>848.8389</v>
      </c>
      <c r="P75" s="24">
        <v>30.774</v>
      </c>
      <c r="Q75" s="25">
        <v>879.6129</v>
      </c>
      <c r="R75" s="24">
        <v>848.8389</v>
      </c>
      <c r="S75" s="24">
        <v>30.774</v>
      </c>
      <c r="T75" s="28">
        <v>879.6129</v>
      </c>
      <c r="U75" s="15">
        <f t="shared" si="4"/>
        <v>26.379967824482797</v>
      </c>
      <c r="V75" s="19" t="s">
        <v>18</v>
      </c>
    </row>
    <row r="76" spans="1:22" ht="15">
      <c r="A76" s="22" t="s">
        <v>9</v>
      </c>
      <c r="B76" s="23" t="s">
        <v>21</v>
      </c>
      <c r="C76" s="23" t="s">
        <v>28</v>
      </c>
      <c r="D76" s="23" t="s">
        <v>206</v>
      </c>
      <c r="E76" s="23" t="s">
        <v>162</v>
      </c>
      <c r="F76" s="23" t="s">
        <v>64</v>
      </c>
      <c r="G76" s="23" t="s">
        <v>65</v>
      </c>
      <c r="H76" s="26" t="s">
        <v>65</v>
      </c>
      <c r="I76" s="27">
        <v>743.759228</v>
      </c>
      <c r="J76" s="24">
        <v>74.917142</v>
      </c>
      <c r="K76" s="25">
        <v>818.67637</v>
      </c>
      <c r="L76" s="24">
        <v>7464.929975</v>
      </c>
      <c r="M76" s="24">
        <v>723.389888</v>
      </c>
      <c r="N76" s="28">
        <v>8188.319863</v>
      </c>
      <c r="O76" s="27">
        <v>1272.293495</v>
      </c>
      <c r="P76" s="24">
        <v>96.420079</v>
      </c>
      <c r="Q76" s="25">
        <v>1368.713574</v>
      </c>
      <c r="R76" s="24">
        <v>15927.366752</v>
      </c>
      <c r="S76" s="24">
        <v>947.699462</v>
      </c>
      <c r="T76" s="28">
        <v>16875.066214</v>
      </c>
      <c r="U76" s="15">
        <f t="shared" si="4"/>
        <v>-40.18643596793905</v>
      </c>
      <c r="V76" s="20">
        <f t="shared" si="5"/>
        <v>-51.476813428994106</v>
      </c>
    </row>
    <row r="77" spans="1:22" ht="15">
      <c r="A77" s="22" t="s">
        <v>9</v>
      </c>
      <c r="B77" s="23" t="s">
        <v>21</v>
      </c>
      <c r="C77" s="23" t="s">
        <v>28</v>
      </c>
      <c r="D77" s="23" t="s">
        <v>206</v>
      </c>
      <c r="E77" s="23" t="s">
        <v>207</v>
      </c>
      <c r="F77" s="23" t="s">
        <v>64</v>
      </c>
      <c r="G77" s="23" t="s">
        <v>65</v>
      </c>
      <c r="H77" s="26" t="s">
        <v>82</v>
      </c>
      <c r="I77" s="27">
        <v>447.772383</v>
      </c>
      <c r="J77" s="24">
        <v>24.355662</v>
      </c>
      <c r="K77" s="25">
        <v>472.128046</v>
      </c>
      <c r="L77" s="24">
        <v>4755.591117</v>
      </c>
      <c r="M77" s="24">
        <v>253.446704</v>
      </c>
      <c r="N77" s="28">
        <v>5009.03782</v>
      </c>
      <c r="O77" s="27">
        <v>528.60742</v>
      </c>
      <c r="P77" s="24">
        <v>22.612364</v>
      </c>
      <c r="Q77" s="25">
        <v>551.219784</v>
      </c>
      <c r="R77" s="24">
        <v>3570.682195</v>
      </c>
      <c r="S77" s="24">
        <v>224.302889</v>
      </c>
      <c r="T77" s="28">
        <v>3794.985084</v>
      </c>
      <c r="U77" s="15">
        <f t="shared" si="4"/>
        <v>-14.348494066388595</v>
      </c>
      <c r="V77" s="20">
        <f t="shared" si="5"/>
        <v>31.990975171906634</v>
      </c>
    </row>
    <row r="78" spans="1:22" ht="15">
      <c r="A78" s="22" t="s">
        <v>9</v>
      </c>
      <c r="B78" s="23" t="s">
        <v>21</v>
      </c>
      <c r="C78" s="23" t="s">
        <v>28</v>
      </c>
      <c r="D78" s="23" t="s">
        <v>206</v>
      </c>
      <c r="E78" s="23" t="s">
        <v>208</v>
      </c>
      <c r="F78" s="23" t="s">
        <v>64</v>
      </c>
      <c r="G78" s="23" t="s">
        <v>65</v>
      </c>
      <c r="H78" s="26" t="s">
        <v>209</v>
      </c>
      <c r="I78" s="27">
        <v>301.551301</v>
      </c>
      <c r="J78" s="24">
        <v>21.108426</v>
      </c>
      <c r="K78" s="25">
        <v>322.659727</v>
      </c>
      <c r="L78" s="24">
        <v>3176.805868</v>
      </c>
      <c r="M78" s="24">
        <v>297.789119</v>
      </c>
      <c r="N78" s="28">
        <v>3474.594987</v>
      </c>
      <c r="O78" s="27">
        <v>493.377818</v>
      </c>
      <c r="P78" s="24">
        <v>42.320039</v>
      </c>
      <c r="Q78" s="25">
        <v>535.697857</v>
      </c>
      <c r="R78" s="24">
        <v>5243.411452</v>
      </c>
      <c r="S78" s="24">
        <v>458.391659</v>
      </c>
      <c r="T78" s="28">
        <v>5701.803111</v>
      </c>
      <c r="U78" s="15">
        <f t="shared" si="4"/>
        <v>-39.76833717294487</v>
      </c>
      <c r="V78" s="20">
        <f t="shared" si="5"/>
        <v>-39.06147021638188</v>
      </c>
    </row>
    <row r="79" spans="1:22" ht="15">
      <c r="A79" s="22" t="s">
        <v>9</v>
      </c>
      <c r="B79" s="23" t="s">
        <v>21</v>
      </c>
      <c r="C79" s="23" t="s">
        <v>28</v>
      </c>
      <c r="D79" s="23" t="s">
        <v>206</v>
      </c>
      <c r="E79" s="23" t="s">
        <v>210</v>
      </c>
      <c r="F79" s="23" t="s">
        <v>64</v>
      </c>
      <c r="G79" s="23" t="s">
        <v>65</v>
      </c>
      <c r="H79" s="26" t="s">
        <v>65</v>
      </c>
      <c r="I79" s="27">
        <v>193.895153</v>
      </c>
      <c r="J79" s="24">
        <v>17.030113</v>
      </c>
      <c r="K79" s="25">
        <v>210.925266</v>
      </c>
      <c r="L79" s="24">
        <v>1406.358454</v>
      </c>
      <c r="M79" s="24">
        <v>186.08447</v>
      </c>
      <c r="N79" s="28">
        <v>1592.442925</v>
      </c>
      <c r="O79" s="27">
        <v>136.03662</v>
      </c>
      <c r="P79" s="24">
        <v>20.314269</v>
      </c>
      <c r="Q79" s="25">
        <v>156.350889</v>
      </c>
      <c r="R79" s="24">
        <v>1178.564108</v>
      </c>
      <c r="S79" s="24">
        <v>112.872827</v>
      </c>
      <c r="T79" s="28">
        <v>1291.436935</v>
      </c>
      <c r="U79" s="15">
        <f>+((K79/Q79)-1)*100</f>
        <v>34.90506344354716</v>
      </c>
      <c r="V79" s="20">
        <f>+((N79/T79)-1)*100</f>
        <v>23.30783500473448</v>
      </c>
    </row>
    <row r="80" spans="1:22" ht="15">
      <c r="A80" s="22" t="s">
        <v>9</v>
      </c>
      <c r="B80" s="23" t="s">
        <v>21</v>
      </c>
      <c r="C80" s="23" t="s">
        <v>28</v>
      </c>
      <c r="D80" s="23" t="s">
        <v>206</v>
      </c>
      <c r="E80" s="23" t="s">
        <v>211</v>
      </c>
      <c r="F80" s="23" t="s">
        <v>64</v>
      </c>
      <c r="G80" s="23" t="s">
        <v>65</v>
      </c>
      <c r="H80" s="26" t="s">
        <v>209</v>
      </c>
      <c r="I80" s="27">
        <v>152.167327</v>
      </c>
      <c r="J80" s="24">
        <v>10.63754</v>
      </c>
      <c r="K80" s="25">
        <v>162.804867</v>
      </c>
      <c r="L80" s="24">
        <v>1212.901034</v>
      </c>
      <c r="M80" s="24">
        <v>92.129104</v>
      </c>
      <c r="N80" s="28">
        <v>1305.030138</v>
      </c>
      <c r="O80" s="27">
        <v>51.09632</v>
      </c>
      <c r="P80" s="24">
        <v>3.846422</v>
      </c>
      <c r="Q80" s="25">
        <v>54.942742</v>
      </c>
      <c r="R80" s="24">
        <v>450.17866</v>
      </c>
      <c r="S80" s="24">
        <v>30.408613</v>
      </c>
      <c r="T80" s="28">
        <v>480.587273</v>
      </c>
      <c r="U80" s="14" t="s">
        <v>18</v>
      </c>
      <c r="V80" s="19" t="s">
        <v>18</v>
      </c>
    </row>
    <row r="81" spans="1:22" ht="15">
      <c r="A81" s="22" t="s">
        <v>9</v>
      </c>
      <c r="B81" s="23" t="s">
        <v>21</v>
      </c>
      <c r="C81" s="23" t="s">
        <v>28</v>
      </c>
      <c r="D81" s="23" t="s">
        <v>206</v>
      </c>
      <c r="E81" s="23" t="s">
        <v>218</v>
      </c>
      <c r="F81" s="23" t="s">
        <v>64</v>
      </c>
      <c r="G81" s="23" t="s">
        <v>65</v>
      </c>
      <c r="H81" s="26" t="s">
        <v>209</v>
      </c>
      <c r="I81" s="27">
        <v>0</v>
      </c>
      <c r="J81" s="24">
        <v>0</v>
      </c>
      <c r="K81" s="25">
        <v>0</v>
      </c>
      <c r="L81" s="24">
        <v>59.617644</v>
      </c>
      <c r="M81" s="24">
        <v>4.036059</v>
      </c>
      <c r="N81" s="28">
        <v>63.653703</v>
      </c>
      <c r="O81" s="27">
        <v>0</v>
      </c>
      <c r="P81" s="24">
        <v>0</v>
      </c>
      <c r="Q81" s="25">
        <v>0</v>
      </c>
      <c r="R81" s="24">
        <v>6.39138</v>
      </c>
      <c r="S81" s="24">
        <v>0.683476</v>
      </c>
      <c r="T81" s="28">
        <v>7.074856</v>
      </c>
      <c r="U81" s="14" t="s">
        <v>18</v>
      </c>
      <c r="V81" s="19" t="s">
        <v>18</v>
      </c>
    </row>
    <row r="82" spans="1:22" ht="15">
      <c r="A82" s="22" t="s">
        <v>9</v>
      </c>
      <c r="B82" s="23" t="s">
        <v>21</v>
      </c>
      <c r="C82" s="23" t="s">
        <v>28</v>
      </c>
      <c r="D82" s="23" t="s">
        <v>206</v>
      </c>
      <c r="E82" s="23" t="s">
        <v>212</v>
      </c>
      <c r="F82" s="23" t="s">
        <v>64</v>
      </c>
      <c r="G82" s="23" t="s">
        <v>65</v>
      </c>
      <c r="H82" s="26" t="s">
        <v>209</v>
      </c>
      <c r="I82" s="27">
        <v>0</v>
      </c>
      <c r="J82" s="24">
        <v>0</v>
      </c>
      <c r="K82" s="25">
        <v>0</v>
      </c>
      <c r="L82" s="24">
        <v>0</v>
      </c>
      <c r="M82" s="24">
        <v>0</v>
      </c>
      <c r="N82" s="28">
        <v>0</v>
      </c>
      <c r="O82" s="27">
        <v>0</v>
      </c>
      <c r="P82" s="24">
        <v>0</v>
      </c>
      <c r="Q82" s="25">
        <v>0</v>
      </c>
      <c r="R82" s="24">
        <v>2.04218</v>
      </c>
      <c r="S82" s="24">
        <v>0.178723</v>
      </c>
      <c r="T82" s="28">
        <v>2.220903</v>
      </c>
      <c r="U82" s="14" t="s">
        <v>18</v>
      </c>
      <c r="V82" s="19" t="s">
        <v>18</v>
      </c>
    </row>
    <row r="83" spans="1:22" ht="15">
      <c r="A83" s="11"/>
      <c r="B83" s="7"/>
      <c r="C83" s="7"/>
      <c r="D83" s="7"/>
      <c r="E83" s="7"/>
      <c r="F83" s="7"/>
      <c r="G83" s="7"/>
      <c r="H83" s="10"/>
      <c r="I83" s="12"/>
      <c r="J83" s="8"/>
      <c r="K83" s="9"/>
      <c r="L83" s="8"/>
      <c r="M83" s="8"/>
      <c r="N83" s="13"/>
      <c r="O83" s="12"/>
      <c r="P83" s="8"/>
      <c r="Q83" s="9"/>
      <c r="R83" s="8"/>
      <c r="S83" s="8"/>
      <c r="T83" s="13"/>
      <c r="U83" s="16"/>
      <c r="V83" s="21"/>
    </row>
    <row r="84" spans="1:22" s="5" customFormat="1" ht="20.25" customHeight="1" thickBot="1">
      <c r="A84" s="48" t="s">
        <v>9</v>
      </c>
      <c r="B84" s="49"/>
      <c r="C84" s="49"/>
      <c r="D84" s="49"/>
      <c r="E84" s="49"/>
      <c r="F84" s="49"/>
      <c r="G84" s="49"/>
      <c r="H84" s="50"/>
      <c r="I84" s="35">
        <f aca="true" t="shared" si="6" ref="I84:T84">SUM(I5:I82)</f>
        <v>19695.377572999998</v>
      </c>
      <c r="J84" s="36">
        <f t="shared" si="6"/>
        <v>4004.927766</v>
      </c>
      <c r="K84" s="36">
        <f t="shared" si="6"/>
        <v>23700.305340999996</v>
      </c>
      <c r="L84" s="36">
        <f t="shared" si="6"/>
        <v>193330.29644200005</v>
      </c>
      <c r="M84" s="36">
        <f t="shared" si="6"/>
        <v>33020.252174</v>
      </c>
      <c r="N84" s="37">
        <f t="shared" si="6"/>
        <v>226350.54861800003</v>
      </c>
      <c r="O84" s="35">
        <f t="shared" si="6"/>
        <v>19424.767110000004</v>
      </c>
      <c r="P84" s="36">
        <f t="shared" si="6"/>
        <v>3035.370114</v>
      </c>
      <c r="Q84" s="36">
        <f t="shared" si="6"/>
        <v>22460.13722499999</v>
      </c>
      <c r="R84" s="36">
        <f t="shared" si="6"/>
        <v>184237.743564</v>
      </c>
      <c r="S84" s="36">
        <f t="shared" si="6"/>
        <v>33292.216227</v>
      </c>
      <c r="T84" s="37">
        <f t="shared" si="6"/>
        <v>217529.9597899999</v>
      </c>
      <c r="U84" s="38">
        <f>+((K84/Q84)-1)*100</f>
        <v>5.52164086789102</v>
      </c>
      <c r="V84" s="39">
        <f>+((N84/T84)-1)*100</f>
        <v>4.054884594524544</v>
      </c>
    </row>
    <row r="85" spans="1:22" ht="15">
      <c r="A85" s="22"/>
      <c r="B85" s="23"/>
      <c r="C85" s="23"/>
      <c r="D85" s="23"/>
      <c r="E85" s="23"/>
      <c r="F85" s="23"/>
      <c r="G85" s="42"/>
      <c r="H85" s="42"/>
      <c r="I85" s="27"/>
      <c r="J85" s="24"/>
      <c r="K85" s="25"/>
      <c r="L85" s="24"/>
      <c r="M85" s="24"/>
      <c r="N85" s="28"/>
      <c r="O85" s="27"/>
      <c r="P85" s="24"/>
      <c r="Q85" s="25"/>
      <c r="R85" s="24"/>
      <c r="S85" s="24"/>
      <c r="T85" s="28"/>
      <c r="U85" s="14"/>
      <c r="V85" s="19"/>
    </row>
    <row r="86" spans="1:22" ht="15">
      <c r="A86" s="22" t="s">
        <v>219</v>
      </c>
      <c r="B86" s="23"/>
      <c r="C86" s="23" t="s">
        <v>28</v>
      </c>
      <c r="D86" s="23" t="s">
        <v>244</v>
      </c>
      <c r="E86" s="23" t="s">
        <v>220</v>
      </c>
      <c r="F86" s="23" t="s">
        <v>64</v>
      </c>
      <c r="G86" s="23" t="s">
        <v>65</v>
      </c>
      <c r="H86" s="26" t="s">
        <v>221</v>
      </c>
      <c r="I86" s="27">
        <v>0</v>
      </c>
      <c r="J86" s="24">
        <v>0</v>
      </c>
      <c r="K86" s="25">
        <v>0</v>
      </c>
      <c r="L86" s="24">
        <v>0</v>
      </c>
      <c r="M86" s="24">
        <v>0</v>
      </c>
      <c r="N86" s="28">
        <v>0</v>
      </c>
      <c r="O86" s="27">
        <v>0</v>
      </c>
      <c r="P86" s="24">
        <v>0</v>
      </c>
      <c r="Q86" s="25">
        <v>0</v>
      </c>
      <c r="R86" s="24">
        <v>467.373158</v>
      </c>
      <c r="S86" s="24">
        <v>0</v>
      </c>
      <c r="T86" s="28">
        <v>467.373158</v>
      </c>
      <c r="U86" s="14" t="s">
        <v>18</v>
      </c>
      <c r="V86" s="19" t="s">
        <v>18</v>
      </c>
    </row>
    <row r="87" spans="1:22" ht="15">
      <c r="A87" s="11"/>
      <c r="B87" s="7"/>
      <c r="C87" s="7"/>
      <c r="D87" s="7"/>
      <c r="E87" s="7"/>
      <c r="F87" s="7"/>
      <c r="G87" s="7"/>
      <c r="H87" s="10"/>
      <c r="I87" s="12"/>
      <c r="J87" s="8"/>
      <c r="K87" s="9"/>
      <c r="L87" s="8"/>
      <c r="M87" s="8"/>
      <c r="N87" s="13"/>
      <c r="O87" s="12"/>
      <c r="P87" s="8"/>
      <c r="Q87" s="9"/>
      <c r="R87" s="8"/>
      <c r="S87" s="8"/>
      <c r="T87" s="13"/>
      <c r="U87" s="16"/>
      <c r="V87" s="41"/>
    </row>
    <row r="88" spans="1:22" ht="21" thickBot="1">
      <c r="A88" s="48" t="s">
        <v>222</v>
      </c>
      <c r="B88" s="49"/>
      <c r="C88" s="49"/>
      <c r="D88" s="49"/>
      <c r="E88" s="49"/>
      <c r="F88" s="49"/>
      <c r="G88" s="49"/>
      <c r="H88" s="50"/>
      <c r="I88" s="35">
        <f aca="true" t="shared" si="7" ref="I88:T88">SUM(I86)</f>
        <v>0</v>
      </c>
      <c r="J88" s="36">
        <f t="shared" si="7"/>
        <v>0</v>
      </c>
      <c r="K88" s="36">
        <f t="shared" si="7"/>
        <v>0</v>
      </c>
      <c r="L88" s="36">
        <f t="shared" si="7"/>
        <v>0</v>
      </c>
      <c r="M88" s="36">
        <f t="shared" si="7"/>
        <v>0</v>
      </c>
      <c r="N88" s="37">
        <f t="shared" si="7"/>
        <v>0</v>
      </c>
      <c r="O88" s="35">
        <f t="shared" si="7"/>
        <v>0</v>
      </c>
      <c r="P88" s="36">
        <f t="shared" si="7"/>
        <v>0</v>
      </c>
      <c r="Q88" s="36">
        <f t="shared" si="7"/>
        <v>0</v>
      </c>
      <c r="R88" s="36">
        <f t="shared" si="7"/>
        <v>467.373158</v>
      </c>
      <c r="S88" s="36">
        <f t="shared" si="7"/>
        <v>0</v>
      </c>
      <c r="T88" s="37">
        <f t="shared" si="7"/>
        <v>467.373158</v>
      </c>
      <c r="U88" s="43" t="s">
        <v>18</v>
      </c>
      <c r="V88" s="44" t="s">
        <v>18</v>
      </c>
    </row>
    <row r="89" spans="9:20" ht="15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ht="12.75">
      <c r="A90" s="6" t="s">
        <v>17</v>
      </c>
    </row>
    <row r="91" ht="12.75">
      <c r="A91" s="40" t="s">
        <v>20</v>
      </c>
    </row>
    <row r="92" spans="9:22" ht="15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9:22" ht="1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9:22" ht="1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9:22" ht="1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9:22" ht="1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9:22" ht="1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</row>
    <row r="105" spans="9:22" ht="1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"/>
    </row>
    <row r="106" spans="9:22" ht="1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2"/>
    </row>
    <row r="107" spans="9:22" ht="15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2"/>
    </row>
    <row r="108" spans="9:22" ht="15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2"/>
    </row>
    <row r="109" spans="9:22" ht="15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2"/>
    </row>
    <row r="110" spans="9:22" ht="15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2"/>
    </row>
    <row r="111" spans="9:22" ht="15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2"/>
    </row>
    <row r="112" spans="9:22" ht="15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ht="12.75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ht="12.75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9:22" ht="12.75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9:22" ht="12.75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9:22" ht="12.75"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9:22" ht="12.75"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9:22" ht="12.75"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</sheetData>
  <sheetProtection/>
  <mergeCells count="4">
    <mergeCell ref="I3:N3"/>
    <mergeCell ref="O3:T3"/>
    <mergeCell ref="A84:H84"/>
    <mergeCell ref="A88:H88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FERNANDA</cp:lastModifiedBy>
  <cp:lastPrinted>2008-12-17T22:12:47Z</cp:lastPrinted>
  <dcterms:created xsi:type="dcterms:W3CDTF">2007-03-24T16:54:13Z</dcterms:created>
  <dcterms:modified xsi:type="dcterms:W3CDTF">2014-11-15T04:40:21Z</dcterms:modified>
  <cp:category/>
  <cp:version/>
  <cp:contentType/>
  <cp:contentStatus/>
</cp:coreProperties>
</file>