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85" i="1" l="1"/>
  <c r="V76" i="1"/>
  <c r="V75" i="1"/>
  <c r="V74" i="1"/>
  <c r="U74" i="1"/>
  <c r="V73" i="1"/>
  <c r="U73" i="1"/>
  <c r="V72" i="1"/>
  <c r="U72" i="1"/>
  <c r="V71" i="1"/>
  <c r="U71" i="1"/>
  <c r="V70" i="1"/>
  <c r="U70" i="1"/>
  <c r="V68" i="1"/>
  <c r="V67" i="1"/>
  <c r="U67" i="1"/>
  <c r="V66" i="1"/>
  <c r="U66" i="1"/>
  <c r="V61" i="1"/>
  <c r="U61" i="1"/>
  <c r="V60" i="1"/>
  <c r="V59" i="1"/>
  <c r="U59" i="1"/>
  <c r="V58" i="1"/>
  <c r="V56" i="1"/>
  <c r="V54" i="1"/>
  <c r="V53" i="1"/>
  <c r="U53" i="1"/>
  <c r="V52" i="1"/>
  <c r="U52" i="1"/>
  <c r="V51" i="1"/>
  <c r="U51" i="1"/>
  <c r="V50" i="1"/>
  <c r="V49" i="1"/>
  <c r="U49" i="1"/>
  <c r="V48" i="1"/>
  <c r="U48" i="1"/>
  <c r="V47" i="1"/>
  <c r="U47" i="1"/>
  <c r="V46" i="1"/>
  <c r="U46" i="1"/>
  <c r="V45" i="1"/>
  <c r="U45" i="1"/>
  <c r="V43" i="1"/>
  <c r="V42" i="1"/>
  <c r="U42" i="1"/>
  <c r="V41" i="1"/>
  <c r="U41" i="1"/>
  <c r="V39" i="1"/>
  <c r="U39" i="1"/>
  <c r="V37" i="1"/>
  <c r="V36" i="1"/>
  <c r="V35" i="1"/>
  <c r="V34" i="1"/>
  <c r="U34" i="1"/>
  <c r="V33" i="1"/>
  <c r="V32" i="1"/>
  <c r="U32" i="1"/>
  <c r="V31" i="1"/>
  <c r="U31" i="1"/>
  <c r="V30" i="1"/>
  <c r="U30" i="1"/>
  <c r="V28" i="1"/>
  <c r="U28" i="1"/>
  <c r="V27" i="1"/>
  <c r="U27" i="1"/>
  <c r="V26" i="1"/>
  <c r="U26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U13" i="1"/>
  <c r="V12" i="1"/>
  <c r="U12" i="1"/>
  <c r="V11" i="1"/>
  <c r="U11" i="1"/>
  <c r="V10" i="1"/>
  <c r="U10" i="1"/>
  <c r="V9" i="1"/>
  <c r="U9" i="1"/>
  <c r="V6" i="1"/>
  <c r="T82" i="1" l="1"/>
  <c r="S82" i="1"/>
  <c r="R82" i="1"/>
  <c r="Q82" i="1"/>
  <c r="P82" i="1"/>
  <c r="O82" i="1"/>
  <c r="N82" i="1"/>
  <c r="M82" i="1"/>
  <c r="L82" i="1"/>
  <c r="K82" i="1"/>
  <c r="J82" i="1"/>
  <c r="I82" i="1"/>
  <c r="N78" i="1" l="1"/>
  <c r="M78" i="1"/>
  <c r="L78" i="1"/>
  <c r="K78" i="1"/>
  <c r="J78" i="1"/>
  <c r="I78" i="1"/>
  <c r="T78" i="1"/>
  <c r="S78" i="1"/>
  <c r="R78" i="1"/>
  <c r="Q78" i="1"/>
  <c r="P78" i="1"/>
  <c r="O78" i="1"/>
  <c r="V84" i="1" l="1"/>
  <c r="U84" i="1"/>
  <c r="T87" i="1" l="1"/>
  <c r="S87" i="1"/>
  <c r="R87" i="1"/>
  <c r="Q87" i="1"/>
  <c r="P87" i="1"/>
  <c r="O87" i="1"/>
  <c r="N87" i="1"/>
  <c r="M87" i="1"/>
  <c r="L87" i="1"/>
  <c r="K87" i="1"/>
  <c r="J87" i="1"/>
  <c r="I87" i="1"/>
  <c r="V87" i="1" l="1"/>
  <c r="U87" i="1"/>
  <c r="U78" i="1"/>
  <c r="V78" i="1"/>
</calcChain>
</file>

<file path=xl/sharedStrings.xml><?xml version="1.0" encoding="utf-8"?>
<sst xmlns="http://schemas.openxmlformats.org/spreadsheetml/2006/main" count="674" uniqueCount="238">
  <si>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</si>
  <si>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</si>
  <si>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</si>
  <si>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</si>
  <si>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</si>
  <si>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</si>
  <si>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</si>
  <si>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</si>
  <si>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</si>
  <si>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</si>
  <si>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</si>
  <si>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</si>
  <si>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</si>
  <si>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</si>
  <si>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</si>
  <si>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</si>
  <si>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</si>
  <si>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</si>
  <si>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</si>
  <si>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</si>
  <si>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</si>
  <si>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</si>
  <si>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</si>
  <si>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</si>
  <si>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</si>
  <si>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</si>
  <si>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</si>
  <si>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</si>
  <si>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</si>
  <si>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</si>
  <si>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</si>
  <si>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</si>
  <si>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</si>
  <si>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</si>
  <si>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</si>
  <si>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</si>
  <si>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PRODUCCIÓN MINERA METÁLICA DE ZINC (TMF) - 2013/2012</t>
  </si>
  <si>
    <t>FUNDICIÓN</t>
  </si>
  <si>
    <t>----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</si>
  <si>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</si>
  <si>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</si>
  <si>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</si>
  <si>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</si>
  <si>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</si>
  <si>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</si>
  <si>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</si>
  <si>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</si>
  <si>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</si>
  <si>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</si>
  <si>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</si>
  <si>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</si>
  <si>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</si>
  <si>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</si>
  <si>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</si>
  <si>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</si>
  <si>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</si>
  <si>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</si>
  <si>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</si>
  <si>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</si>
  <si>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</si>
  <si>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</si>
  <si>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</si>
  <si>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</si>
  <si>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</si>
  <si>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</si>
  <si>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</si>
  <si>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</si>
  <si>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</si>
  <si>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</si>
  <si>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</si>
  <si>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</si>
  <si>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</si>
  <si>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</si>
  <si>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</si>
  <si>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</si>
  <si>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</si>
  <si>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</si>
  <si>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</si>
  <si>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</si>
  <si>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</si>
  <si>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</si>
  <si>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</si>
  <si>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</si>
  <si>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</si>
  <si>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</si>
  <si>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</si>
  <si>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</si>
  <si>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</si>
  <si>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</si>
  <si>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</si>
  <si>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</si>
  <si>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</si>
  <si>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</si>
  <si>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</si>
  <si>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</si>
  <si>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</si>
  <si>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</si>
  <si>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</si>
  <si>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</si>
  <si>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</si>
  <si>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</si>
  <si>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</si>
  <si>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</si>
  <si>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</si>
  <si>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</si>
  <si>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</si>
  <si>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</si>
  <si>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</si>
  <si>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</si>
  <si>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</si>
  <si>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</si>
  <si>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</si>
  <si>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</si>
  <si>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</si>
  <si>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</si>
  <si>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</si>
  <si>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</si>
  <si>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</si>
  <si>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</si>
  <si>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</si>
  <si>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</si>
  <si>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</si>
  <si>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</si>
  <si>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</si>
  <si>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</si>
  <si>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</si>
  <si>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</si>
  <si>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</si>
  <si>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</si>
  <si>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</si>
  <si>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</si>
  <si>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</si>
  <si>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</si>
  <si>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</si>
  <si>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</si>
  <si>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</si>
  <si>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</si>
  <si>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</si>
  <si>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</si>
  <si>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</si>
  <si>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</si>
  <si>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</si>
  <si>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</si>
  <si>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</si>
  <si>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SANTA LUISA</t>
  </si>
  <si>
    <t>HUALLANCA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</si>
  <si>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</si>
  <si>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</si>
  <si>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</si>
  <si>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</si>
  <si>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</si>
  <si>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</si>
  <si>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</si>
  <si>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</si>
  <si>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</si>
  <si>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</si>
  <si>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</si>
  <si>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</si>
  <si>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</si>
  <si>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</si>
  <si>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</si>
  <si>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</si>
  <si>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</si>
  <si>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</si>
  <si>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</si>
  <si>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</si>
  <si>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</si>
  <si>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</si>
  <si>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</si>
  <si>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</si>
  <si>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</si>
  <si>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</si>
  <si>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</si>
  <si>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</si>
  <si>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</si>
  <si>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</si>
  <si>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</si>
  <si>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</si>
  <si>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</si>
  <si>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</si>
  <si>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</si>
  <si>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</si>
  <si>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</si>
  <si>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</si>
  <si>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</si>
  <si>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</si>
  <si>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</si>
  <si>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</si>
  <si>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</si>
  <si>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</si>
  <si>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</si>
  <si>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</si>
  <si>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</si>
  <si>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SHUNTUR S.A.C.</t>
  </si>
  <si>
    <t>SAGITARIO E.S.L. Nº 2</t>
  </si>
  <si>
    <t>HUARAZ</t>
  </si>
  <si>
    <t>PIRA</t>
  </si>
  <si>
    <t>SHUNTUR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</si>
  <si>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</si>
  <si>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</si>
  <si>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</si>
  <si>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</si>
  <si>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</si>
  <si>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</si>
  <si>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</si>
  <si>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</si>
  <si>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</si>
  <si>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</si>
  <si>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</si>
  <si>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</si>
  <si>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</si>
  <si>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</si>
  <si>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</si>
  <si>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</si>
  <si>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</si>
  <si>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</si>
  <si>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</si>
  <si>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</si>
  <si>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</si>
  <si>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</si>
  <si>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</si>
  <si>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</si>
  <si>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</si>
  <si>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</si>
  <si>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</si>
  <si>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</si>
  <si>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</si>
  <si>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</si>
  <si>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</si>
  <si>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</si>
  <si>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</si>
  <si>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</si>
  <si>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</si>
  <si>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TICLIO</t>
  </si>
  <si>
    <t>COLOMBIA Y SOCAVON SANTA ROSA</t>
  </si>
  <si>
    <t>SANTA CECILIA</t>
  </si>
  <si>
    <t>MORADA</t>
  </si>
  <si>
    <t>DOE RUN PERU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</si>
</sst>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3" fontId="4" fillId="0" borderId="3" xfId="0" applyNumberFormat="1" applyFont="1" applyBorder="1" applyAlignment="1"/>
    <xf numFmtId="3" fontId="4" fillId="0" borderId="5" xfId="0" applyNumberFormat="1" applyFont="1" applyBorder="1" applyAlignment="1"/>
    <xf numFmtId="4" fontId="5" fillId="3" borderId="3" xfId="0" quotePrefix="1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"/>
  <sheetViews>
    <sheetView showGridLines="0" tabSelected="1" zoomScale="75" workbookViewId="0">
      <selection sqref="A1:F1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6" t="s">
        <v>36</v>
      </c>
      <c r="B1" s="56"/>
      <c r="C1" s="56"/>
      <c r="D1" s="56"/>
      <c r="E1" s="56"/>
      <c r="F1" s="56"/>
    </row>
    <row r="2" spans="1:22" ht="13.5" thickBot="1" x14ac:dyDescent="0.25">
      <c r="A2" s="52"/>
    </row>
    <row r="3" spans="1:22" customFormat="1" ht="13.5" thickBot="1" x14ac:dyDescent="0.25">
      <c r="A3" s="41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39</v>
      </c>
      <c r="L4" s="30" t="s">
        <v>12</v>
      </c>
      <c r="M4" s="30" t="s">
        <v>8</v>
      </c>
      <c r="N4" s="44" t="s">
        <v>40</v>
      </c>
      <c r="O4" s="43" t="s">
        <v>13</v>
      </c>
      <c r="P4" s="30" t="s">
        <v>14</v>
      </c>
      <c r="Q4" s="30" t="s">
        <v>39</v>
      </c>
      <c r="R4" s="30" t="s">
        <v>15</v>
      </c>
      <c r="S4" s="30" t="s">
        <v>16</v>
      </c>
      <c r="T4" s="44" t="s">
        <v>41</v>
      </c>
      <c r="U4" s="45" t="s">
        <v>42</v>
      </c>
      <c r="V4" s="44" t="s">
        <v>43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44</v>
      </c>
      <c r="C6" s="9" t="s">
        <v>45</v>
      </c>
      <c r="D6" s="9" t="s">
        <v>46</v>
      </c>
      <c r="E6" s="9" t="s">
        <v>47</v>
      </c>
      <c r="F6" s="9" t="s">
        <v>48</v>
      </c>
      <c r="G6" s="9" t="s">
        <v>49</v>
      </c>
      <c r="H6" s="16" t="s">
        <v>50</v>
      </c>
      <c r="I6" s="38">
        <v>159.372612</v>
      </c>
      <c r="J6" s="36">
        <v>17.25684</v>
      </c>
      <c r="K6" s="37">
        <v>176.62945199999999</v>
      </c>
      <c r="L6" s="36">
        <v>623.41895299999999</v>
      </c>
      <c r="M6" s="36">
        <v>73.717972000000003</v>
      </c>
      <c r="N6" s="39">
        <v>697.13692500000002</v>
      </c>
      <c r="O6" s="38">
        <v>73.326499999999996</v>
      </c>
      <c r="P6" s="36">
        <v>7.4797149999999997</v>
      </c>
      <c r="Q6" s="37">
        <v>80.806214999999995</v>
      </c>
      <c r="R6" s="36">
        <v>533.21655399999997</v>
      </c>
      <c r="S6" s="36">
        <v>61.718915000000003</v>
      </c>
      <c r="T6" s="39">
        <v>594.93546900000001</v>
      </c>
      <c r="U6" s="27" t="s">
        <v>17</v>
      </c>
      <c r="V6" s="34">
        <f t="shared" ref="V6:V9" si="0">+((N6/T6)-1)*100</f>
        <v>17.178578404778211</v>
      </c>
    </row>
    <row r="7" spans="1:22" ht="15" x14ac:dyDescent="0.2">
      <c r="A7" s="32" t="s">
        <v>9</v>
      </c>
      <c r="B7" s="9" t="s">
        <v>44</v>
      </c>
      <c r="C7" s="9" t="s">
        <v>45</v>
      </c>
      <c r="D7" s="9" t="s">
        <v>51</v>
      </c>
      <c r="E7" s="9" t="s">
        <v>52</v>
      </c>
      <c r="F7" s="9" t="s">
        <v>53</v>
      </c>
      <c r="G7" s="9" t="s">
        <v>54</v>
      </c>
      <c r="H7" s="16" t="s">
        <v>55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44</v>
      </c>
      <c r="C8" s="9" t="s">
        <v>30</v>
      </c>
      <c r="D8" s="9" t="s">
        <v>56</v>
      </c>
      <c r="E8" s="9" t="s">
        <v>57</v>
      </c>
      <c r="F8" s="9" t="s">
        <v>58</v>
      </c>
      <c r="G8" s="9" t="s">
        <v>59</v>
      </c>
      <c r="H8" s="16" t="s">
        <v>59</v>
      </c>
      <c r="I8" s="38">
        <v>277.70145000000002</v>
      </c>
      <c r="J8" s="36">
        <v>21.675563</v>
      </c>
      <c r="K8" s="37">
        <v>299.37701299999998</v>
      </c>
      <c r="L8" s="36">
        <v>1482.50172</v>
      </c>
      <c r="M8" s="36">
        <v>86.491648999999995</v>
      </c>
      <c r="N8" s="39">
        <v>1568.993369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44</v>
      </c>
      <c r="C9" s="9" t="s">
        <v>30</v>
      </c>
      <c r="D9" s="9" t="s">
        <v>60</v>
      </c>
      <c r="E9" s="9" t="s">
        <v>61</v>
      </c>
      <c r="F9" s="9" t="s">
        <v>62</v>
      </c>
      <c r="G9" s="9" t="s">
        <v>63</v>
      </c>
      <c r="H9" s="16" t="s">
        <v>64</v>
      </c>
      <c r="I9" s="38">
        <v>0</v>
      </c>
      <c r="J9" s="36">
        <v>54.301439000000002</v>
      </c>
      <c r="K9" s="37">
        <v>54.301439000000002</v>
      </c>
      <c r="L9" s="36">
        <v>0</v>
      </c>
      <c r="M9" s="36">
        <v>470.00682999999998</v>
      </c>
      <c r="N9" s="39">
        <v>470.00682999999998</v>
      </c>
      <c r="O9" s="38">
        <v>0</v>
      </c>
      <c r="P9" s="36">
        <v>30.550773</v>
      </c>
      <c r="Q9" s="37">
        <v>30.550773</v>
      </c>
      <c r="R9" s="36">
        <v>0</v>
      </c>
      <c r="S9" s="36">
        <v>453.943916</v>
      </c>
      <c r="T9" s="39">
        <v>453.943916</v>
      </c>
      <c r="U9" s="28">
        <f t="shared" ref="U9" si="1">+((K9/Q9)-1)*100</f>
        <v>77.741620482074225</v>
      </c>
      <c r="V9" s="34">
        <f t="shared" si="0"/>
        <v>3.5385239087552867</v>
      </c>
    </row>
    <row r="10" spans="1:22" ht="15" x14ac:dyDescent="0.2">
      <c r="A10" s="32" t="s">
        <v>9</v>
      </c>
      <c r="B10" s="9" t="s">
        <v>44</v>
      </c>
      <c r="C10" s="9" t="s">
        <v>30</v>
      </c>
      <c r="D10" s="9" t="s">
        <v>65</v>
      </c>
      <c r="E10" s="9" t="s">
        <v>66</v>
      </c>
      <c r="F10" s="9" t="s">
        <v>67</v>
      </c>
      <c r="G10" s="9" t="s">
        <v>68</v>
      </c>
      <c r="H10" s="16" t="s">
        <v>69</v>
      </c>
      <c r="I10" s="38">
        <v>3473.1686650000001</v>
      </c>
      <c r="J10" s="36">
        <v>74.934222000000005</v>
      </c>
      <c r="K10" s="37">
        <v>3548.102887</v>
      </c>
      <c r="L10" s="36">
        <v>34749.03557</v>
      </c>
      <c r="M10" s="36">
        <v>705.88105399999995</v>
      </c>
      <c r="N10" s="39">
        <v>35454.916623999998</v>
      </c>
      <c r="O10" s="38">
        <v>3402.8639760000001</v>
      </c>
      <c r="P10" s="36">
        <v>70.653891000000002</v>
      </c>
      <c r="Q10" s="37">
        <v>3473.517867</v>
      </c>
      <c r="R10" s="36">
        <v>31208.934249999998</v>
      </c>
      <c r="S10" s="36">
        <v>587.28319599999998</v>
      </c>
      <c r="T10" s="39">
        <v>31796.217446999999</v>
      </c>
      <c r="U10" s="28">
        <f t="shared" ref="U10:U73" si="2">+((K10/Q10)-1)*100</f>
        <v>2.1472473398968628</v>
      </c>
      <c r="V10" s="34">
        <f t="shared" ref="V10:V73" si="3">+((N10/T10)-1)*100</f>
        <v>11.506712026669707</v>
      </c>
    </row>
    <row r="11" spans="1:22" ht="15" x14ac:dyDescent="0.2">
      <c r="A11" s="32" t="s">
        <v>9</v>
      </c>
      <c r="B11" s="9" t="s">
        <v>44</v>
      </c>
      <c r="C11" s="9" t="s">
        <v>30</v>
      </c>
      <c r="D11" s="9" t="s">
        <v>70</v>
      </c>
      <c r="E11" s="42" t="s">
        <v>71</v>
      </c>
      <c r="F11" s="9" t="s">
        <v>20</v>
      </c>
      <c r="G11" s="9" t="s">
        <v>72</v>
      </c>
      <c r="H11" s="16" t="s">
        <v>72</v>
      </c>
      <c r="I11" s="38">
        <v>746.43928500000004</v>
      </c>
      <c r="J11" s="36">
        <v>111.211032</v>
      </c>
      <c r="K11" s="37">
        <v>857.65031799999997</v>
      </c>
      <c r="L11" s="36">
        <v>7317.1114390000002</v>
      </c>
      <c r="M11" s="36">
        <v>935.18259699999999</v>
      </c>
      <c r="N11" s="39">
        <v>8252.2940350000008</v>
      </c>
      <c r="O11" s="38">
        <v>828.99998900000003</v>
      </c>
      <c r="P11" s="36">
        <v>64.589423999999994</v>
      </c>
      <c r="Q11" s="37">
        <v>893.58941300000004</v>
      </c>
      <c r="R11" s="36">
        <v>4032.8013850000002</v>
      </c>
      <c r="S11" s="36">
        <v>129.324826</v>
      </c>
      <c r="T11" s="39">
        <v>4162.1262109999998</v>
      </c>
      <c r="U11" s="28">
        <f t="shared" si="2"/>
        <v>-4.0218801249383258</v>
      </c>
      <c r="V11" s="34">
        <f t="shared" si="3"/>
        <v>98.271114729538439</v>
      </c>
    </row>
    <row r="12" spans="1:22" ht="15" x14ac:dyDescent="0.2">
      <c r="A12" s="32" t="s">
        <v>9</v>
      </c>
      <c r="B12" s="9" t="s">
        <v>44</v>
      </c>
      <c r="C12" s="9" t="s">
        <v>30</v>
      </c>
      <c r="D12" s="9" t="s">
        <v>70</v>
      </c>
      <c r="E12" s="9" t="s">
        <v>73</v>
      </c>
      <c r="F12" s="9" t="s">
        <v>74</v>
      </c>
      <c r="G12" s="9" t="s">
        <v>75</v>
      </c>
      <c r="H12" s="16" t="s">
        <v>76</v>
      </c>
      <c r="I12" s="38">
        <v>703.85660800000005</v>
      </c>
      <c r="J12" s="36">
        <v>98.392379000000005</v>
      </c>
      <c r="K12" s="37">
        <v>802.24898599999995</v>
      </c>
      <c r="L12" s="36">
        <v>6680.2267810000003</v>
      </c>
      <c r="M12" s="36">
        <v>864.98980200000005</v>
      </c>
      <c r="N12" s="39">
        <v>7545.2165830000004</v>
      </c>
      <c r="O12" s="38">
        <v>956.70310500000005</v>
      </c>
      <c r="P12" s="36">
        <v>125.21451999999999</v>
      </c>
      <c r="Q12" s="37">
        <v>1081.917625</v>
      </c>
      <c r="R12" s="36">
        <v>7519.9265480000004</v>
      </c>
      <c r="S12" s="36">
        <v>948.34799499999997</v>
      </c>
      <c r="T12" s="39">
        <v>8468.2745429999995</v>
      </c>
      <c r="U12" s="28">
        <f t="shared" si="2"/>
        <v>-25.849346802165286</v>
      </c>
      <c r="V12" s="34">
        <f t="shared" si="3"/>
        <v>-10.90018935159598</v>
      </c>
    </row>
    <row r="13" spans="1:22" ht="15" x14ac:dyDescent="0.2">
      <c r="A13" s="32" t="s">
        <v>9</v>
      </c>
      <c r="B13" s="9" t="s">
        <v>44</v>
      </c>
      <c r="C13" s="9" t="s">
        <v>30</v>
      </c>
      <c r="D13" s="9" t="s">
        <v>70</v>
      </c>
      <c r="E13" s="9" t="s">
        <v>77</v>
      </c>
      <c r="F13" s="9" t="s">
        <v>62</v>
      </c>
      <c r="G13" s="9" t="s">
        <v>78</v>
      </c>
      <c r="H13" s="16" t="s">
        <v>79</v>
      </c>
      <c r="I13" s="38">
        <v>402.36791699999998</v>
      </c>
      <c r="J13" s="36">
        <v>36.377952999999998</v>
      </c>
      <c r="K13" s="37">
        <v>438.74587000000002</v>
      </c>
      <c r="L13" s="36">
        <v>4236.7750960000003</v>
      </c>
      <c r="M13" s="36">
        <v>329.10879499999999</v>
      </c>
      <c r="N13" s="39">
        <v>4565.8838910000004</v>
      </c>
      <c r="O13" s="38">
        <v>377.264048</v>
      </c>
      <c r="P13" s="36">
        <v>27.933516000000001</v>
      </c>
      <c r="Q13" s="37">
        <v>405.197564</v>
      </c>
      <c r="R13" s="36">
        <v>3548.677189</v>
      </c>
      <c r="S13" s="36">
        <v>275.45867500000003</v>
      </c>
      <c r="T13" s="39">
        <v>3824.135863</v>
      </c>
      <c r="U13" s="28">
        <f t="shared" si="2"/>
        <v>8.2794935065305673</v>
      </c>
      <c r="V13" s="34">
        <f t="shared" si="3"/>
        <v>19.396487326109437</v>
      </c>
    </row>
    <row r="14" spans="1:22" ht="15" x14ac:dyDescent="0.2">
      <c r="A14" s="32" t="s">
        <v>9</v>
      </c>
      <c r="B14" s="9" t="s">
        <v>80</v>
      </c>
      <c r="C14" s="9" t="s">
        <v>30</v>
      </c>
      <c r="D14" s="9" t="s">
        <v>70</v>
      </c>
      <c r="E14" s="9" t="s">
        <v>73</v>
      </c>
      <c r="F14" s="9" t="s">
        <v>74</v>
      </c>
      <c r="G14" s="9" t="s">
        <v>75</v>
      </c>
      <c r="H14" s="16" t="s">
        <v>76</v>
      </c>
      <c r="I14" s="38">
        <v>0</v>
      </c>
      <c r="J14" s="36">
        <v>51.532933</v>
      </c>
      <c r="K14" s="37">
        <v>51.532933</v>
      </c>
      <c r="L14" s="36">
        <v>0</v>
      </c>
      <c r="M14" s="36">
        <v>288.53125399999999</v>
      </c>
      <c r="N14" s="39">
        <v>288.53125399999999</v>
      </c>
      <c r="O14" s="38">
        <v>0</v>
      </c>
      <c r="P14" s="36">
        <v>58.184719000000001</v>
      </c>
      <c r="Q14" s="37">
        <v>58.184719000000001</v>
      </c>
      <c r="R14" s="36">
        <v>0</v>
      </c>
      <c r="S14" s="36">
        <v>215.537736</v>
      </c>
      <c r="T14" s="39">
        <v>215.537736</v>
      </c>
      <c r="U14" s="28">
        <f t="shared" si="2"/>
        <v>-11.432187203653932</v>
      </c>
      <c r="V14" s="34">
        <f t="shared" si="3"/>
        <v>33.865771885067964</v>
      </c>
    </row>
    <row r="15" spans="1:22" ht="15" x14ac:dyDescent="0.2">
      <c r="A15" s="32" t="s">
        <v>9</v>
      </c>
      <c r="B15" s="9" t="s">
        <v>44</v>
      </c>
      <c r="C15" s="9" t="s">
        <v>30</v>
      </c>
      <c r="D15" s="9" t="s">
        <v>81</v>
      </c>
      <c r="E15" s="9" t="s">
        <v>82</v>
      </c>
      <c r="F15" s="9" t="s">
        <v>48</v>
      </c>
      <c r="G15" s="9" t="s">
        <v>83</v>
      </c>
      <c r="H15" s="16" t="s">
        <v>84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114.60771</v>
      </c>
      <c r="P15" s="36">
        <v>8.8271259999999998</v>
      </c>
      <c r="Q15" s="37">
        <v>123.434836</v>
      </c>
      <c r="R15" s="36">
        <v>337.50138500000003</v>
      </c>
      <c r="S15" s="36">
        <v>28.306407</v>
      </c>
      <c r="T15" s="39">
        <v>365.80779200000001</v>
      </c>
      <c r="U15" s="27" t="s">
        <v>17</v>
      </c>
      <c r="V15" s="34">
        <f t="shared" si="3"/>
        <v>-33.728126545757128</v>
      </c>
    </row>
    <row r="16" spans="1:22" ht="15" x14ac:dyDescent="0.2">
      <c r="A16" s="32" t="s">
        <v>9</v>
      </c>
      <c r="B16" s="9" t="s">
        <v>44</v>
      </c>
      <c r="C16" s="9" t="s">
        <v>30</v>
      </c>
      <c r="D16" s="9" t="s">
        <v>85</v>
      </c>
      <c r="E16" s="9" t="s">
        <v>86</v>
      </c>
      <c r="F16" s="9" t="s">
        <v>48</v>
      </c>
      <c r="G16" s="9" t="s">
        <v>87</v>
      </c>
      <c r="H16" s="16" t="s">
        <v>88</v>
      </c>
      <c r="I16" s="38">
        <v>21535.833600000002</v>
      </c>
      <c r="J16" s="36">
        <v>5502.77</v>
      </c>
      <c r="K16" s="37">
        <v>27038.603599999999</v>
      </c>
      <c r="L16" s="36">
        <v>223173.60690000001</v>
      </c>
      <c r="M16" s="36">
        <v>45904.029779999997</v>
      </c>
      <c r="N16" s="39">
        <v>269077.63668</v>
      </c>
      <c r="O16" s="38">
        <v>11880.105</v>
      </c>
      <c r="P16" s="36">
        <v>4646.0825999999997</v>
      </c>
      <c r="Q16" s="37">
        <v>16526.187600000001</v>
      </c>
      <c r="R16" s="36">
        <v>186143.54879999999</v>
      </c>
      <c r="S16" s="36">
        <v>42648.241800000003</v>
      </c>
      <c r="T16" s="39">
        <v>228791.79060000001</v>
      </c>
      <c r="U16" s="28">
        <f t="shared" si="2"/>
        <v>63.610653917543544</v>
      </c>
      <c r="V16" s="34">
        <f t="shared" si="3"/>
        <v>17.608081992081747</v>
      </c>
    </row>
    <row r="17" spans="1:22" ht="15" x14ac:dyDescent="0.2">
      <c r="A17" s="32" t="s">
        <v>9</v>
      </c>
      <c r="B17" s="9" t="s">
        <v>44</v>
      </c>
      <c r="C17" s="9" t="s">
        <v>30</v>
      </c>
      <c r="D17" s="9" t="s">
        <v>89</v>
      </c>
      <c r="E17" s="9" t="s">
        <v>90</v>
      </c>
      <c r="F17" s="9" t="s">
        <v>58</v>
      </c>
      <c r="G17" s="9" t="s">
        <v>91</v>
      </c>
      <c r="H17" s="16" t="s">
        <v>92</v>
      </c>
      <c r="I17" s="38">
        <v>0</v>
      </c>
      <c r="J17" s="36">
        <v>242.3408</v>
      </c>
      <c r="K17" s="37">
        <v>242.3408</v>
      </c>
      <c r="L17" s="36">
        <v>0</v>
      </c>
      <c r="M17" s="36">
        <v>1912.013226</v>
      </c>
      <c r="N17" s="39">
        <v>1912.013226</v>
      </c>
      <c r="O17" s="38">
        <v>0</v>
      </c>
      <c r="P17" s="36">
        <v>157.93680000000001</v>
      </c>
      <c r="Q17" s="37">
        <v>157.93680000000001</v>
      </c>
      <c r="R17" s="36">
        <v>0</v>
      </c>
      <c r="S17" s="36">
        <v>1713.3082959999999</v>
      </c>
      <c r="T17" s="39">
        <v>1713.3082959999999</v>
      </c>
      <c r="U17" s="28">
        <f t="shared" si="2"/>
        <v>53.441629816483548</v>
      </c>
      <c r="V17" s="34">
        <f t="shared" si="3"/>
        <v>11.597733488124074</v>
      </c>
    </row>
    <row r="18" spans="1:22" ht="15" x14ac:dyDescent="0.2">
      <c r="A18" s="32" t="s">
        <v>9</v>
      </c>
      <c r="B18" s="9" t="s">
        <v>44</v>
      </c>
      <c r="C18" s="9" t="s">
        <v>30</v>
      </c>
      <c r="D18" s="9" t="s">
        <v>93</v>
      </c>
      <c r="E18" s="9" t="s">
        <v>94</v>
      </c>
      <c r="F18" s="9" t="s">
        <v>32</v>
      </c>
      <c r="G18" s="9" t="s">
        <v>33</v>
      </c>
      <c r="H18" s="16" t="s">
        <v>33</v>
      </c>
      <c r="I18" s="38">
        <v>763.97052699999995</v>
      </c>
      <c r="J18" s="36">
        <v>43.856560000000002</v>
      </c>
      <c r="K18" s="37">
        <v>807.82708700000001</v>
      </c>
      <c r="L18" s="36">
        <v>6672.2465089999996</v>
      </c>
      <c r="M18" s="36">
        <v>440.19803000000002</v>
      </c>
      <c r="N18" s="39">
        <v>7112.4445390000001</v>
      </c>
      <c r="O18" s="38">
        <v>536.06698200000005</v>
      </c>
      <c r="P18" s="36">
        <v>35.843733999999998</v>
      </c>
      <c r="Q18" s="37">
        <v>571.91071599999998</v>
      </c>
      <c r="R18" s="36">
        <v>6346.2343719999999</v>
      </c>
      <c r="S18" s="36">
        <v>348.95414799999998</v>
      </c>
      <c r="T18" s="39">
        <v>6695.1885199999997</v>
      </c>
      <c r="U18" s="28">
        <f t="shared" si="2"/>
        <v>41.25055964155078</v>
      </c>
      <c r="V18" s="34">
        <f t="shared" si="3"/>
        <v>6.2321772979739842</v>
      </c>
    </row>
    <row r="19" spans="1:22" ht="15" x14ac:dyDescent="0.2">
      <c r="A19" s="32" t="s">
        <v>9</v>
      </c>
      <c r="B19" s="9" t="s">
        <v>44</v>
      </c>
      <c r="C19" s="9" t="s">
        <v>30</v>
      </c>
      <c r="D19" s="9" t="s">
        <v>93</v>
      </c>
      <c r="E19" s="9" t="s">
        <v>95</v>
      </c>
      <c r="F19" s="9" t="s">
        <v>32</v>
      </c>
      <c r="G19" s="9" t="s">
        <v>33</v>
      </c>
      <c r="H19" s="16" t="s">
        <v>95</v>
      </c>
      <c r="I19" s="38">
        <v>749.20511099999999</v>
      </c>
      <c r="J19" s="36">
        <v>72.983183999999994</v>
      </c>
      <c r="K19" s="37">
        <v>822.18829500000004</v>
      </c>
      <c r="L19" s="36">
        <v>5986.7541010000004</v>
      </c>
      <c r="M19" s="36">
        <v>402.45801899999998</v>
      </c>
      <c r="N19" s="39">
        <v>6389.2121200000001</v>
      </c>
      <c r="O19" s="38">
        <v>628.30718999999999</v>
      </c>
      <c r="P19" s="36">
        <v>41.805633</v>
      </c>
      <c r="Q19" s="37">
        <v>670.11282300000005</v>
      </c>
      <c r="R19" s="36">
        <v>3600.2097950000002</v>
      </c>
      <c r="S19" s="36">
        <v>338.22588400000001</v>
      </c>
      <c r="T19" s="39">
        <v>3938.4356790000002</v>
      </c>
      <c r="U19" s="28">
        <f t="shared" si="2"/>
        <v>22.69401013984178</v>
      </c>
      <c r="V19" s="34">
        <f t="shared" si="3"/>
        <v>62.227154148224443</v>
      </c>
    </row>
    <row r="20" spans="1:22" ht="15" x14ac:dyDescent="0.2">
      <c r="A20" s="32" t="s">
        <v>9</v>
      </c>
      <c r="B20" s="9" t="s">
        <v>44</v>
      </c>
      <c r="C20" s="9" t="s">
        <v>30</v>
      </c>
      <c r="D20" s="9" t="s">
        <v>93</v>
      </c>
      <c r="E20" s="9" t="s">
        <v>96</v>
      </c>
      <c r="F20" s="9" t="s">
        <v>32</v>
      </c>
      <c r="G20" s="9" t="s">
        <v>33</v>
      </c>
      <c r="H20" s="16" t="s">
        <v>33</v>
      </c>
      <c r="I20" s="38">
        <v>60.174852999999999</v>
      </c>
      <c r="J20" s="36">
        <v>27.4254</v>
      </c>
      <c r="K20" s="37">
        <v>87.600252999999995</v>
      </c>
      <c r="L20" s="36">
        <v>748.18761700000005</v>
      </c>
      <c r="M20" s="36">
        <v>377.63086499999997</v>
      </c>
      <c r="N20" s="39">
        <v>1125.8184819999999</v>
      </c>
      <c r="O20" s="38">
        <v>51.332050000000002</v>
      </c>
      <c r="P20" s="36">
        <v>30.514441999999999</v>
      </c>
      <c r="Q20" s="37">
        <v>81.846491999999998</v>
      </c>
      <c r="R20" s="36">
        <v>801.81662300000005</v>
      </c>
      <c r="S20" s="36">
        <v>223.28352000000001</v>
      </c>
      <c r="T20" s="39">
        <v>1025.1001429999999</v>
      </c>
      <c r="U20" s="28">
        <f t="shared" si="2"/>
        <v>7.0299421018557462</v>
      </c>
      <c r="V20" s="34">
        <f t="shared" si="3"/>
        <v>9.8252194858975841</v>
      </c>
    </row>
    <row r="21" spans="1:22" ht="15" x14ac:dyDescent="0.2">
      <c r="A21" s="32" t="s">
        <v>9</v>
      </c>
      <c r="B21" s="9" t="s">
        <v>44</v>
      </c>
      <c r="C21" s="9" t="s">
        <v>30</v>
      </c>
      <c r="D21" s="9" t="s">
        <v>97</v>
      </c>
      <c r="E21" s="9" t="s">
        <v>98</v>
      </c>
      <c r="F21" s="9" t="s">
        <v>74</v>
      </c>
      <c r="G21" s="9" t="s">
        <v>74</v>
      </c>
      <c r="H21" s="16" t="s">
        <v>99</v>
      </c>
      <c r="I21" s="38">
        <v>3109.662546</v>
      </c>
      <c r="J21" s="36">
        <v>65.988050999999999</v>
      </c>
      <c r="K21" s="37">
        <v>3175.6505969999998</v>
      </c>
      <c r="L21" s="36">
        <v>37396.918441000002</v>
      </c>
      <c r="M21" s="36">
        <v>666.197677</v>
      </c>
      <c r="N21" s="39">
        <v>38063.116117999998</v>
      </c>
      <c r="O21" s="38">
        <v>3492.0382199999999</v>
      </c>
      <c r="P21" s="36">
        <v>55.388942</v>
      </c>
      <c r="Q21" s="37">
        <v>3547.427162</v>
      </c>
      <c r="R21" s="36">
        <v>37808.804167000002</v>
      </c>
      <c r="S21" s="36">
        <v>713.33301600000004</v>
      </c>
      <c r="T21" s="39">
        <v>38522.137182999999</v>
      </c>
      <c r="U21" s="28">
        <f t="shared" si="2"/>
        <v>-10.480174730082314</v>
      </c>
      <c r="V21" s="34">
        <f t="shared" si="3"/>
        <v>-1.1915773593230705</v>
      </c>
    </row>
    <row r="22" spans="1:22" ht="15" x14ac:dyDescent="0.2">
      <c r="A22" s="32" t="s">
        <v>9</v>
      </c>
      <c r="B22" s="9" t="s">
        <v>44</v>
      </c>
      <c r="C22" s="9" t="s">
        <v>30</v>
      </c>
      <c r="D22" s="9" t="s">
        <v>100</v>
      </c>
      <c r="E22" s="9" t="s">
        <v>101</v>
      </c>
      <c r="F22" s="9" t="s">
        <v>32</v>
      </c>
      <c r="G22" s="9" t="s">
        <v>33</v>
      </c>
      <c r="H22" s="16" t="s">
        <v>33</v>
      </c>
      <c r="I22" s="38">
        <v>2781.3133509999998</v>
      </c>
      <c r="J22" s="36">
        <v>0</v>
      </c>
      <c r="K22" s="37">
        <v>2781.3133509999998</v>
      </c>
      <c r="L22" s="36">
        <v>26137.756028</v>
      </c>
      <c r="M22" s="36">
        <v>0</v>
      </c>
      <c r="N22" s="39">
        <v>26137.756028</v>
      </c>
      <c r="O22" s="38">
        <v>3229.4535569999998</v>
      </c>
      <c r="P22" s="36">
        <v>0</v>
      </c>
      <c r="Q22" s="37">
        <v>3229.4535569999998</v>
      </c>
      <c r="R22" s="36">
        <v>26711.837293</v>
      </c>
      <c r="S22" s="36">
        <v>0</v>
      </c>
      <c r="T22" s="39">
        <v>26711.837293</v>
      </c>
      <c r="U22" s="28">
        <f t="shared" si="2"/>
        <v>-13.876657400092785</v>
      </c>
      <c r="V22" s="34">
        <f t="shared" si="3"/>
        <v>-2.1491642776307329</v>
      </c>
    </row>
    <row r="23" spans="1:22" ht="15" x14ac:dyDescent="0.2">
      <c r="A23" s="32" t="s">
        <v>9</v>
      </c>
      <c r="B23" s="9" t="s">
        <v>44</v>
      </c>
      <c r="C23" s="9" t="s">
        <v>30</v>
      </c>
      <c r="D23" s="9" t="s">
        <v>102</v>
      </c>
      <c r="E23" s="42" t="s">
        <v>103</v>
      </c>
      <c r="F23" s="9" t="s">
        <v>62</v>
      </c>
      <c r="G23" s="9" t="s">
        <v>62</v>
      </c>
      <c r="H23" s="16" t="s">
        <v>104</v>
      </c>
      <c r="I23" s="38">
        <v>97.839014000000006</v>
      </c>
      <c r="J23" s="36">
        <v>16.753619</v>
      </c>
      <c r="K23" s="37">
        <v>114.59263300000001</v>
      </c>
      <c r="L23" s="36">
        <v>1474.5603639999999</v>
      </c>
      <c r="M23" s="36">
        <v>199.03463300000001</v>
      </c>
      <c r="N23" s="39">
        <v>1673.5949969999999</v>
      </c>
      <c r="O23" s="38">
        <v>0</v>
      </c>
      <c r="P23" s="36">
        <v>0</v>
      </c>
      <c r="Q23" s="37">
        <v>0</v>
      </c>
      <c r="R23" s="36">
        <v>0</v>
      </c>
      <c r="S23" s="36">
        <v>0</v>
      </c>
      <c r="T23" s="39">
        <v>0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44</v>
      </c>
      <c r="C24" s="9" t="s">
        <v>30</v>
      </c>
      <c r="D24" s="9" t="s">
        <v>102</v>
      </c>
      <c r="E24" s="9" t="s">
        <v>105</v>
      </c>
      <c r="F24" s="9" t="s">
        <v>48</v>
      </c>
      <c r="G24" s="9" t="s">
        <v>106</v>
      </c>
      <c r="H24" s="16" t="s">
        <v>107</v>
      </c>
      <c r="I24" s="38">
        <v>0</v>
      </c>
      <c r="J24" s="36">
        <v>0</v>
      </c>
      <c r="K24" s="37">
        <v>0</v>
      </c>
      <c r="L24" s="36">
        <v>0</v>
      </c>
      <c r="M24" s="36">
        <v>0</v>
      </c>
      <c r="N24" s="39">
        <v>0</v>
      </c>
      <c r="O24" s="38">
        <v>0</v>
      </c>
      <c r="P24" s="36">
        <v>0</v>
      </c>
      <c r="Q24" s="37">
        <v>0</v>
      </c>
      <c r="R24" s="36">
        <v>616.90570500000001</v>
      </c>
      <c r="S24" s="36">
        <v>82.638274999999993</v>
      </c>
      <c r="T24" s="39">
        <v>699.54398000000003</v>
      </c>
      <c r="U24" s="27" t="s">
        <v>17</v>
      </c>
      <c r="V24" s="33" t="s">
        <v>17</v>
      </c>
    </row>
    <row r="25" spans="1:22" ht="15" x14ac:dyDescent="0.2">
      <c r="A25" s="32" t="s">
        <v>9</v>
      </c>
      <c r="B25" s="9" t="s">
        <v>44</v>
      </c>
      <c r="C25" s="9" t="s">
        <v>45</v>
      </c>
      <c r="D25" s="9" t="s">
        <v>108</v>
      </c>
      <c r="E25" s="9" t="s">
        <v>109</v>
      </c>
      <c r="F25" s="9" t="s">
        <v>48</v>
      </c>
      <c r="G25" s="9" t="s">
        <v>83</v>
      </c>
      <c r="H25" s="16" t="s">
        <v>84</v>
      </c>
      <c r="I25" s="38">
        <v>0</v>
      </c>
      <c r="J25" s="36">
        <v>0</v>
      </c>
      <c r="K25" s="37">
        <v>0</v>
      </c>
      <c r="L25" s="36">
        <v>0</v>
      </c>
      <c r="M25" s="36">
        <v>0</v>
      </c>
      <c r="N25" s="39">
        <v>0</v>
      </c>
      <c r="O25" s="38">
        <v>34.274889000000002</v>
      </c>
      <c r="P25" s="36">
        <v>4.2857099999999999</v>
      </c>
      <c r="Q25" s="37">
        <v>38.560599000000003</v>
      </c>
      <c r="R25" s="36">
        <v>34.274889000000002</v>
      </c>
      <c r="S25" s="36">
        <v>4.2857099999999999</v>
      </c>
      <c r="T25" s="39">
        <v>38.560599000000003</v>
      </c>
      <c r="U25" s="27" t="s">
        <v>17</v>
      </c>
      <c r="V25" s="33" t="s">
        <v>17</v>
      </c>
    </row>
    <row r="26" spans="1:22" ht="15" x14ac:dyDescent="0.2">
      <c r="A26" s="32" t="s">
        <v>9</v>
      </c>
      <c r="B26" s="9" t="s">
        <v>44</v>
      </c>
      <c r="C26" s="9" t="s">
        <v>30</v>
      </c>
      <c r="D26" s="9" t="s">
        <v>110</v>
      </c>
      <c r="E26" s="42" t="s">
        <v>111</v>
      </c>
      <c r="F26" s="9" t="s">
        <v>112</v>
      </c>
      <c r="G26" s="9" t="s">
        <v>113</v>
      </c>
      <c r="H26" s="16" t="s">
        <v>114</v>
      </c>
      <c r="I26" s="38">
        <v>12961.727999999999</v>
      </c>
      <c r="J26" s="36">
        <v>471.60500000000002</v>
      </c>
      <c r="K26" s="37">
        <v>13433.333000000001</v>
      </c>
      <c r="L26" s="36">
        <v>127685.47440000001</v>
      </c>
      <c r="M26" s="36">
        <v>5448.2740000000003</v>
      </c>
      <c r="N26" s="39">
        <v>133133.74840000001</v>
      </c>
      <c r="O26" s="38">
        <v>9280.9383999999991</v>
      </c>
      <c r="P26" s="36">
        <v>599.8854</v>
      </c>
      <c r="Q26" s="37">
        <v>9880.8238000000001</v>
      </c>
      <c r="R26" s="36">
        <v>88676.389899999995</v>
      </c>
      <c r="S26" s="36">
        <v>4866.9538000000002</v>
      </c>
      <c r="T26" s="39">
        <v>93543.343699999998</v>
      </c>
      <c r="U26" s="28">
        <f t="shared" si="2"/>
        <v>35.953573020905402</v>
      </c>
      <c r="V26" s="34">
        <f t="shared" si="3"/>
        <v>42.323059165993882</v>
      </c>
    </row>
    <row r="27" spans="1:22" ht="15" x14ac:dyDescent="0.2">
      <c r="A27" s="32" t="s">
        <v>9</v>
      </c>
      <c r="B27" s="9" t="s">
        <v>44</v>
      </c>
      <c r="C27" s="9" t="s">
        <v>30</v>
      </c>
      <c r="D27" s="9" t="s">
        <v>110</v>
      </c>
      <c r="E27" s="9" t="s">
        <v>115</v>
      </c>
      <c r="F27" s="9" t="s">
        <v>74</v>
      </c>
      <c r="G27" s="9" t="s">
        <v>74</v>
      </c>
      <c r="H27" s="16" t="s">
        <v>116</v>
      </c>
      <c r="I27" s="38">
        <v>5161.3119999999999</v>
      </c>
      <c r="J27" s="36">
        <v>114.246</v>
      </c>
      <c r="K27" s="37">
        <v>5275.558</v>
      </c>
      <c r="L27" s="36">
        <v>51164.8626</v>
      </c>
      <c r="M27" s="36">
        <v>1216.43694</v>
      </c>
      <c r="N27" s="39">
        <v>52381.29954</v>
      </c>
      <c r="O27" s="38">
        <v>6229.1592000000001</v>
      </c>
      <c r="P27" s="36">
        <v>106.5454</v>
      </c>
      <c r="Q27" s="37">
        <v>6335.7046</v>
      </c>
      <c r="R27" s="36">
        <v>59934.490400000002</v>
      </c>
      <c r="S27" s="36">
        <v>1053.1247000000001</v>
      </c>
      <c r="T27" s="39">
        <v>60987.615100000003</v>
      </c>
      <c r="U27" s="28">
        <f t="shared" si="2"/>
        <v>-16.732891871252964</v>
      </c>
      <c r="V27" s="34">
        <f t="shared" si="3"/>
        <v>-14.111579122889829</v>
      </c>
    </row>
    <row r="28" spans="1:22" ht="15" x14ac:dyDescent="0.2">
      <c r="A28" s="32" t="s">
        <v>9</v>
      </c>
      <c r="B28" s="9" t="s">
        <v>44</v>
      </c>
      <c r="C28" s="9" t="s">
        <v>30</v>
      </c>
      <c r="D28" s="9" t="s">
        <v>117</v>
      </c>
      <c r="E28" s="42" t="s">
        <v>118</v>
      </c>
      <c r="F28" s="9" t="s">
        <v>119</v>
      </c>
      <c r="G28" s="9" t="s">
        <v>120</v>
      </c>
      <c r="H28" s="16" t="s">
        <v>118</v>
      </c>
      <c r="I28" s="38">
        <v>421.88621699999999</v>
      </c>
      <c r="J28" s="36">
        <v>68.420317999999995</v>
      </c>
      <c r="K28" s="37">
        <v>490.306535</v>
      </c>
      <c r="L28" s="36">
        <v>4966.3026010000003</v>
      </c>
      <c r="M28" s="36">
        <v>601.13751000000002</v>
      </c>
      <c r="N28" s="39">
        <v>5567.4401109999999</v>
      </c>
      <c r="O28" s="38">
        <v>555.63104299999998</v>
      </c>
      <c r="P28" s="36">
        <v>48.847814999999997</v>
      </c>
      <c r="Q28" s="37">
        <v>604.47885799999995</v>
      </c>
      <c r="R28" s="36">
        <v>5455.2316469999996</v>
      </c>
      <c r="S28" s="36">
        <v>357.81678499999998</v>
      </c>
      <c r="T28" s="39">
        <v>5813.0484310000002</v>
      </c>
      <c r="U28" s="28">
        <f t="shared" si="2"/>
        <v>-18.887728079978594</v>
      </c>
      <c r="V28" s="34">
        <f t="shared" si="3"/>
        <v>-4.2251208280015824</v>
      </c>
    </row>
    <row r="29" spans="1:22" ht="15" x14ac:dyDescent="0.2">
      <c r="A29" s="32" t="s">
        <v>9</v>
      </c>
      <c r="B29" s="9" t="s">
        <v>44</v>
      </c>
      <c r="C29" s="9" t="s">
        <v>30</v>
      </c>
      <c r="D29" s="9" t="s">
        <v>117</v>
      </c>
      <c r="E29" s="42" t="s">
        <v>121</v>
      </c>
      <c r="F29" s="9" t="s">
        <v>74</v>
      </c>
      <c r="G29" s="9" t="s">
        <v>74</v>
      </c>
      <c r="H29" s="16" t="s">
        <v>122</v>
      </c>
      <c r="I29" s="38">
        <v>0</v>
      </c>
      <c r="J29" s="36">
        <v>0</v>
      </c>
      <c r="K29" s="37">
        <v>0</v>
      </c>
      <c r="L29" s="36">
        <v>0</v>
      </c>
      <c r="M29" s="36">
        <v>0</v>
      </c>
      <c r="N29" s="39">
        <v>0</v>
      </c>
      <c r="O29" s="38">
        <v>0</v>
      </c>
      <c r="P29" s="36">
        <v>0</v>
      </c>
      <c r="Q29" s="37">
        <v>0</v>
      </c>
      <c r="R29" s="36">
        <v>997.93033100000002</v>
      </c>
      <c r="S29" s="36">
        <v>127.557001</v>
      </c>
      <c r="T29" s="39">
        <v>1125.4873319999999</v>
      </c>
      <c r="U29" s="27" t="s">
        <v>17</v>
      </c>
      <c r="V29" s="33" t="s">
        <v>17</v>
      </c>
    </row>
    <row r="30" spans="1:22" ht="15" x14ac:dyDescent="0.2">
      <c r="A30" s="32" t="s">
        <v>9</v>
      </c>
      <c r="B30" s="9" t="s">
        <v>44</v>
      </c>
      <c r="C30" s="9" t="s">
        <v>30</v>
      </c>
      <c r="D30" s="9" t="s">
        <v>123</v>
      </c>
      <c r="E30" s="9" t="s">
        <v>124</v>
      </c>
      <c r="F30" s="9" t="s">
        <v>53</v>
      </c>
      <c r="G30" s="9" t="s">
        <v>125</v>
      </c>
      <c r="H30" s="16" t="s">
        <v>126</v>
      </c>
      <c r="I30" s="38">
        <v>1778.62336</v>
      </c>
      <c r="J30" s="36">
        <v>130.00635</v>
      </c>
      <c r="K30" s="37">
        <v>1908.6297099999999</v>
      </c>
      <c r="L30" s="36">
        <v>18749.43374</v>
      </c>
      <c r="M30" s="36">
        <v>1031.5886599999999</v>
      </c>
      <c r="N30" s="39">
        <v>19781.022400000002</v>
      </c>
      <c r="O30" s="38">
        <v>1876.46056</v>
      </c>
      <c r="P30" s="36">
        <v>97.348140000000001</v>
      </c>
      <c r="Q30" s="37">
        <v>1973.8087</v>
      </c>
      <c r="R30" s="36">
        <v>15861.15302</v>
      </c>
      <c r="S30" s="36">
        <v>1039.51686</v>
      </c>
      <c r="T30" s="39">
        <v>16900.669880000001</v>
      </c>
      <c r="U30" s="28">
        <f t="shared" si="2"/>
        <v>-3.3021938752220592</v>
      </c>
      <c r="V30" s="34">
        <f t="shared" si="3"/>
        <v>17.042830494006434</v>
      </c>
    </row>
    <row r="31" spans="1:22" ht="15" x14ac:dyDescent="0.2">
      <c r="A31" s="32" t="s">
        <v>9</v>
      </c>
      <c r="B31" s="9" t="s">
        <v>44</v>
      </c>
      <c r="C31" s="9" t="s">
        <v>30</v>
      </c>
      <c r="D31" s="9" t="s">
        <v>127</v>
      </c>
      <c r="E31" s="42" t="s">
        <v>128</v>
      </c>
      <c r="F31" s="9" t="s">
        <v>32</v>
      </c>
      <c r="G31" s="9" t="s">
        <v>129</v>
      </c>
      <c r="H31" s="16" t="s">
        <v>130</v>
      </c>
      <c r="I31" s="38">
        <v>632.67792799999995</v>
      </c>
      <c r="J31" s="36">
        <v>2.3645160000000001</v>
      </c>
      <c r="K31" s="37">
        <v>635.04244400000005</v>
      </c>
      <c r="L31" s="36">
        <v>14796.466737000001</v>
      </c>
      <c r="M31" s="36">
        <v>65.869101999999998</v>
      </c>
      <c r="N31" s="39">
        <v>14862.335838999999</v>
      </c>
      <c r="O31" s="38">
        <v>1271.937752</v>
      </c>
      <c r="P31" s="36">
        <v>5.4549719999999997</v>
      </c>
      <c r="Q31" s="37">
        <v>1277.392724</v>
      </c>
      <c r="R31" s="36">
        <v>16273.781499999999</v>
      </c>
      <c r="S31" s="36">
        <v>55.124394000000002</v>
      </c>
      <c r="T31" s="39">
        <v>16328.905894</v>
      </c>
      <c r="U31" s="28">
        <f t="shared" si="2"/>
        <v>-50.286044998640534</v>
      </c>
      <c r="V31" s="34">
        <f t="shared" si="3"/>
        <v>-8.9814349137677709</v>
      </c>
    </row>
    <row r="32" spans="1:22" ht="15" x14ac:dyDescent="0.2">
      <c r="A32" s="32" t="s">
        <v>9</v>
      </c>
      <c r="B32" s="9" t="s">
        <v>44</v>
      </c>
      <c r="C32" s="9" t="s">
        <v>30</v>
      </c>
      <c r="D32" s="9" t="s">
        <v>127</v>
      </c>
      <c r="E32" s="9" t="s">
        <v>131</v>
      </c>
      <c r="F32" s="9" t="s">
        <v>32</v>
      </c>
      <c r="G32" s="9" t="s">
        <v>129</v>
      </c>
      <c r="H32" s="16" t="s">
        <v>132</v>
      </c>
      <c r="I32" s="38">
        <v>523.22106900000006</v>
      </c>
      <c r="J32" s="36">
        <v>2.4053040000000001</v>
      </c>
      <c r="K32" s="37">
        <v>525.62637299999994</v>
      </c>
      <c r="L32" s="36">
        <v>8992.2057359999999</v>
      </c>
      <c r="M32" s="36">
        <v>42.792873</v>
      </c>
      <c r="N32" s="39">
        <v>9034.9986090000002</v>
      </c>
      <c r="O32" s="38">
        <v>2177.598888</v>
      </c>
      <c r="P32" s="36">
        <v>7.3577250000000003</v>
      </c>
      <c r="Q32" s="37">
        <v>2184.9566129999998</v>
      </c>
      <c r="R32" s="36">
        <v>12408.005515999999</v>
      </c>
      <c r="S32" s="36">
        <v>37.570304999999998</v>
      </c>
      <c r="T32" s="39">
        <v>12445.575821</v>
      </c>
      <c r="U32" s="28">
        <f t="shared" si="2"/>
        <v>-75.943395403247763</v>
      </c>
      <c r="V32" s="34">
        <f t="shared" si="3"/>
        <v>-27.403932618731663</v>
      </c>
    </row>
    <row r="33" spans="1:22" ht="15" x14ac:dyDescent="0.2">
      <c r="A33" s="32" t="s">
        <v>9</v>
      </c>
      <c r="B33" s="9" t="s">
        <v>44</v>
      </c>
      <c r="C33" s="9" t="s">
        <v>30</v>
      </c>
      <c r="D33" s="9" t="s">
        <v>127</v>
      </c>
      <c r="E33" s="9" t="s">
        <v>133</v>
      </c>
      <c r="F33" s="9" t="s">
        <v>32</v>
      </c>
      <c r="G33" s="9" t="s">
        <v>134</v>
      </c>
      <c r="H33" s="16" t="s">
        <v>135</v>
      </c>
      <c r="I33" s="38">
        <v>0</v>
      </c>
      <c r="J33" s="36">
        <v>0</v>
      </c>
      <c r="K33" s="37">
        <v>0</v>
      </c>
      <c r="L33" s="36">
        <v>49.269924000000003</v>
      </c>
      <c r="M33" s="36">
        <v>7.1234000000000006E-2</v>
      </c>
      <c r="N33" s="39">
        <v>49.341158</v>
      </c>
      <c r="O33" s="38">
        <v>0.52184799999999998</v>
      </c>
      <c r="P33" s="36">
        <v>3.2912999999999998E-2</v>
      </c>
      <c r="Q33" s="37">
        <v>0.55476099999999995</v>
      </c>
      <c r="R33" s="36">
        <v>1568.2852</v>
      </c>
      <c r="S33" s="36">
        <v>5.2739909999999997</v>
      </c>
      <c r="T33" s="39">
        <v>1573.5591910000001</v>
      </c>
      <c r="U33" s="27" t="s">
        <v>17</v>
      </c>
      <c r="V33" s="34">
        <f t="shared" si="3"/>
        <v>-96.864359581628221</v>
      </c>
    </row>
    <row r="34" spans="1:22" ht="15" x14ac:dyDescent="0.2">
      <c r="A34" s="32" t="s">
        <v>9</v>
      </c>
      <c r="B34" s="9" t="s">
        <v>44</v>
      </c>
      <c r="C34" s="9" t="s">
        <v>30</v>
      </c>
      <c r="D34" s="9" t="s">
        <v>136</v>
      </c>
      <c r="E34" s="42" t="s">
        <v>137</v>
      </c>
      <c r="F34" s="9" t="s">
        <v>20</v>
      </c>
      <c r="G34" s="9" t="s">
        <v>138</v>
      </c>
      <c r="H34" s="16" t="s">
        <v>139</v>
      </c>
      <c r="I34" s="38">
        <v>569.36539800000003</v>
      </c>
      <c r="J34" s="36">
        <v>21.869275999999999</v>
      </c>
      <c r="K34" s="37">
        <v>591.23467400000004</v>
      </c>
      <c r="L34" s="36">
        <v>6079.9346509999996</v>
      </c>
      <c r="M34" s="36">
        <v>214.07129599999999</v>
      </c>
      <c r="N34" s="39">
        <v>6294.0059469999997</v>
      </c>
      <c r="O34" s="38">
        <v>621.57170399999995</v>
      </c>
      <c r="P34" s="36">
        <v>22.61374</v>
      </c>
      <c r="Q34" s="37">
        <v>644.18544399999996</v>
      </c>
      <c r="R34" s="36">
        <v>5261.1500679999999</v>
      </c>
      <c r="S34" s="36">
        <v>167.641976</v>
      </c>
      <c r="T34" s="39">
        <v>5428.7920439999998</v>
      </c>
      <c r="U34" s="28">
        <f t="shared" si="2"/>
        <v>-8.2198023089760994</v>
      </c>
      <c r="V34" s="34">
        <f t="shared" si="3"/>
        <v>15.93750314964173</v>
      </c>
    </row>
    <row r="35" spans="1:22" ht="15" x14ac:dyDescent="0.2">
      <c r="A35" s="32" t="s">
        <v>9</v>
      </c>
      <c r="B35" s="9" t="s">
        <v>44</v>
      </c>
      <c r="C35" s="9" t="s">
        <v>30</v>
      </c>
      <c r="D35" s="9" t="s">
        <v>140</v>
      </c>
      <c r="E35" s="9" t="s">
        <v>141</v>
      </c>
      <c r="F35" s="9" t="s">
        <v>48</v>
      </c>
      <c r="G35" s="9" t="s">
        <v>142</v>
      </c>
      <c r="H35" s="16" t="s">
        <v>143</v>
      </c>
      <c r="I35" s="38">
        <v>0</v>
      </c>
      <c r="J35" s="36">
        <v>0</v>
      </c>
      <c r="K35" s="37">
        <v>0</v>
      </c>
      <c r="L35" s="36">
        <v>12806.606</v>
      </c>
      <c r="M35" s="36">
        <v>195.43119999999999</v>
      </c>
      <c r="N35" s="39">
        <v>13002.037200000001</v>
      </c>
      <c r="O35" s="38">
        <v>1351.425</v>
      </c>
      <c r="P35" s="36">
        <v>15.4261</v>
      </c>
      <c r="Q35" s="37">
        <v>1366.8511000000001</v>
      </c>
      <c r="R35" s="36">
        <v>11325.099</v>
      </c>
      <c r="S35" s="36">
        <v>166.0532</v>
      </c>
      <c r="T35" s="39">
        <v>11491.1522</v>
      </c>
      <c r="U35" s="27" t="s">
        <v>17</v>
      </c>
      <c r="V35" s="34">
        <f t="shared" si="3"/>
        <v>13.148246352528513</v>
      </c>
    </row>
    <row r="36" spans="1:22" ht="15" x14ac:dyDescent="0.2">
      <c r="A36" s="32" t="s">
        <v>9</v>
      </c>
      <c r="B36" s="9" t="s">
        <v>44</v>
      </c>
      <c r="C36" s="9" t="s">
        <v>30</v>
      </c>
      <c r="D36" s="9" t="s">
        <v>140</v>
      </c>
      <c r="E36" s="9" t="s">
        <v>144</v>
      </c>
      <c r="F36" s="9" t="s">
        <v>48</v>
      </c>
      <c r="G36" s="9" t="s">
        <v>142</v>
      </c>
      <c r="H36" s="16" t="s">
        <v>145</v>
      </c>
      <c r="I36" s="38">
        <v>0</v>
      </c>
      <c r="J36" s="36">
        <v>0</v>
      </c>
      <c r="K36" s="37">
        <v>0</v>
      </c>
      <c r="L36" s="36">
        <v>12069.973</v>
      </c>
      <c r="M36" s="36">
        <v>523.58799999999997</v>
      </c>
      <c r="N36" s="39">
        <v>12593.561</v>
      </c>
      <c r="O36" s="38">
        <v>1407.9169999999999</v>
      </c>
      <c r="P36" s="36">
        <v>74.250399999999999</v>
      </c>
      <c r="Q36" s="37">
        <v>1482.1674</v>
      </c>
      <c r="R36" s="36">
        <v>11666.03</v>
      </c>
      <c r="S36" s="36">
        <v>644.42359999999996</v>
      </c>
      <c r="T36" s="39">
        <v>12310.453600000001</v>
      </c>
      <c r="U36" s="27" t="s">
        <v>17</v>
      </c>
      <c r="V36" s="34">
        <f t="shared" si="3"/>
        <v>2.2997316687014546</v>
      </c>
    </row>
    <row r="37" spans="1:22" ht="15" x14ac:dyDescent="0.2">
      <c r="A37" s="32" t="s">
        <v>9</v>
      </c>
      <c r="B37" s="9" t="s">
        <v>44</v>
      </c>
      <c r="C37" s="9" t="s">
        <v>30</v>
      </c>
      <c r="D37" s="9" t="s">
        <v>140</v>
      </c>
      <c r="E37" s="9" t="s">
        <v>146</v>
      </c>
      <c r="F37" s="9" t="s">
        <v>48</v>
      </c>
      <c r="G37" s="9" t="s">
        <v>142</v>
      </c>
      <c r="H37" s="16" t="s">
        <v>145</v>
      </c>
      <c r="I37" s="38">
        <v>0</v>
      </c>
      <c r="J37" s="36">
        <v>0</v>
      </c>
      <c r="K37" s="37">
        <v>0</v>
      </c>
      <c r="L37" s="36">
        <v>3953.605</v>
      </c>
      <c r="M37" s="36">
        <v>177.15969999999999</v>
      </c>
      <c r="N37" s="39">
        <v>4130.7646999999997</v>
      </c>
      <c r="O37" s="38">
        <v>484.07799999999997</v>
      </c>
      <c r="P37" s="36">
        <v>25.523299999999999</v>
      </c>
      <c r="Q37" s="37">
        <v>509.60129999999998</v>
      </c>
      <c r="R37" s="36">
        <v>3628.1729999999998</v>
      </c>
      <c r="S37" s="36">
        <v>208.67070000000001</v>
      </c>
      <c r="T37" s="39">
        <v>3836.8436999999999</v>
      </c>
      <c r="U37" s="27" t="s">
        <v>17</v>
      </c>
      <c r="V37" s="34">
        <f t="shared" si="3"/>
        <v>7.6604892714290163</v>
      </c>
    </row>
    <row r="38" spans="1:22" ht="15" x14ac:dyDescent="0.2">
      <c r="A38" s="32" t="s">
        <v>9</v>
      </c>
      <c r="B38" s="9" t="s">
        <v>44</v>
      </c>
      <c r="C38" s="9" t="s">
        <v>30</v>
      </c>
      <c r="D38" s="9" t="s">
        <v>147</v>
      </c>
      <c r="E38" s="9" t="s">
        <v>148</v>
      </c>
      <c r="F38" s="9" t="s">
        <v>48</v>
      </c>
      <c r="G38" s="9" t="s">
        <v>149</v>
      </c>
      <c r="H38" s="16" t="s">
        <v>150</v>
      </c>
      <c r="I38" s="38">
        <v>0</v>
      </c>
      <c r="J38" s="36">
        <v>0</v>
      </c>
      <c r="K38" s="37">
        <v>0</v>
      </c>
      <c r="L38" s="36">
        <v>0</v>
      </c>
      <c r="M38" s="36">
        <v>0</v>
      </c>
      <c r="N38" s="39">
        <v>0</v>
      </c>
      <c r="O38" s="38">
        <v>0</v>
      </c>
      <c r="P38" s="36">
        <v>0</v>
      </c>
      <c r="Q38" s="37">
        <v>0</v>
      </c>
      <c r="R38" s="36">
        <v>8.6489600000000006</v>
      </c>
      <c r="S38" s="36">
        <v>0</v>
      </c>
      <c r="T38" s="39">
        <v>8.6489600000000006</v>
      </c>
      <c r="U38" s="27" t="s">
        <v>17</v>
      </c>
      <c r="V38" s="33" t="s">
        <v>17</v>
      </c>
    </row>
    <row r="39" spans="1:22" ht="15" x14ac:dyDescent="0.2">
      <c r="A39" s="32" t="s">
        <v>9</v>
      </c>
      <c r="B39" s="9" t="s">
        <v>44</v>
      </c>
      <c r="C39" s="9" t="s">
        <v>30</v>
      </c>
      <c r="D39" s="9" t="s">
        <v>151</v>
      </c>
      <c r="E39" s="9" t="s">
        <v>152</v>
      </c>
      <c r="F39" s="9" t="s">
        <v>153</v>
      </c>
      <c r="G39" s="9" t="s">
        <v>154</v>
      </c>
      <c r="H39" s="16" t="s">
        <v>155</v>
      </c>
      <c r="I39" s="38">
        <v>194.92777599999999</v>
      </c>
      <c r="J39" s="36">
        <v>58.802573000000002</v>
      </c>
      <c r="K39" s="37">
        <v>253.73034899999999</v>
      </c>
      <c r="L39" s="36">
        <v>1708.746204</v>
      </c>
      <c r="M39" s="36">
        <v>447.16619200000002</v>
      </c>
      <c r="N39" s="39">
        <v>2155.9123960000002</v>
      </c>
      <c r="O39" s="38">
        <v>191.47807800000001</v>
      </c>
      <c r="P39" s="36">
        <v>39.569220999999999</v>
      </c>
      <c r="Q39" s="37">
        <v>231.04729800000001</v>
      </c>
      <c r="R39" s="36">
        <v>1571.2513220000001</v>
      </c>
      <c r="S39" s="36">
        <v>403.41401999999999</v>
      </c>
      <c r="T39" s="39">
        <v>1974.6653409999999</v>
      </c>
      <c r="U39" s="28">
        <f t="shared" si="2"/>
        <v>9.8174924339517577</v>
      </c>
      <c r="V39" s="34">
        <f t="shared" si="3"/>
        <v>9.1786213712655709</v>
      </c>
    </row>
    <row r="40" spans="1:22" ht="15" x14ac:dyDescent="0.2">
      <c r="A40" s="32" t="s">
        <v>9</v>
      </c>
      <c r="B40" s="9" t="s">
        <v>44</v>
      </c>
      <c r="C40" s="9" t="s">
        <v>30</v>
      </c>
      <c r="D40" s="9" t="s">
        <v>151</v>
      </c>
      <c r="E40" s="9" t="s">
        <v>156</v>
      </c>
      <c r="F40" s="9" t="s">
        <v>153</v>
      </c>
      <c r="G40" s="9" t="s">
        <v>154</v>
      </c>
      <c r="H40" s="16" t="s">
        <v>157</v>
      </c>
      <c r="I40" s="38">
        <v>0</v>
      </c>
      <c r="J40" s="36">
        <v>0</v>
      </c>
      <c r="K40" s="37">
        <v>0</v>
      </c>
      <c r="L40" s="36">
        <v>0</v>
      </c>
      <c r="M40" s="36">
        <v>0</v>
      </c>
      <c r="N40" s="39">
        <v>0</v>
      </c>
      <c r="O40" s="38">
        <v>0</v>
      </c>
      <c r="P40" s="36">
        <v>0</v>
      </c>
      <c r="Q40" s="37">
        <v>0</v>
      </c>
      <c r="R40" s="36">
        <v>0</v>
      </c>
      <c r="S40" s="36">
        <v>10.301753</v>
      </c>
      <c r="T40" s="39">
        <v>10.301753</v>
      </c>
      <c r="U40" s="27" t="s">
        <v>17</v>
      </c>
      <c r="V40" s="33" t="s">
        <v>17</v>
      </c>
    </row>
    <row r="41" spans="1:22" ht="15" x14ac:dyDescent="0.2">
      <c r="A41" s="32" t="s">
        <v>9</v>
      </c>
      <c r="B41" s="9" t="s">
        <v>44</v>
      </c>
      <c r="C41" s="9" t="s">
        <v>45</v>
      </c>
      <c r="D41" s="9" t="s">
        <v>158</v>
      </c>
      <c r="E41" s="9" t="s">
        <v>159</v>
      </c>
      <c r="F41" s="9" t="s">
        <v>48</v>
      </c>
      <c r="G41" s="9" t="s">
        <v>149</v>
      </c>
      <c r="H41" s="16" t="s">
        <v>150</v>
      </c>
      <c r="I41" s="38">
        <v>7.28</v>
      </c>
      <c r="J41" s="36">
        <v>0.36</v>
      </c>
      <c r="K41" s="37">
        <v>7.64</v>
      </c>
      <c r="L41" s="36">
        <v>155.2936</v>
      </c>
      <c r="M41" s="36">
        <v>8.3605999999999998</v>
      </c>
      <c r="N41" s="39">
        <v>163.6542</v>
      </c>
      <c r="O41" s="38">
        <v>17.98</v>
      </c>
      <c r="P41" s="36">
        <v>1.0349999999999999</v>
      </c>
      <c r="Q41" s="37">
        <v>19.015000000000001</v>
      </c>
      <c r="R41" s="36">
        <v>188.5</v>
      </c>
      <c r="S41" s="36">
        <v>11.385</v>
      </c>
      <c r="T41" s="39">
        <v>199.88499999999999</v>
      </c>
      <c r="U41" s="28">
        <f t="shared" si="2"/>
        <v>-59.821193794372874</v>
      </c>
      <c r="V41" s="34">
        <f t="shared" si="3"/>
        <v>-18.125822347850008</v>
      </c>
    </row>
    <row r="42" spans="1:22" ht="15" x14ac:dyDescent="0.2">
      <c r="A42" s="32" t="s">
        <v>9</v>
      </c>
      <c r="B42" s="9" t="s">
        <v>44</v>
      </c>
      <c r="C42" s="9" t="s">
        <v>30</v>
      </c>
      <c r="D42" s="9" t="s">
        <v>160</v>
      </c>
      <c r="E42" s="42" t="s">
        <v>161</v>
      </c>
      <c r="F42" s="9" t="s">
        <v>62</v>
      </c>
      <c r="G42" s="9" t="s">
        <v>63</v>
      </c>
      <c r="H42" s="16" t="s">
        <v>63</v>
      </c>
      <c r="I42" s="38">
        <v>27.901392000000001</v>
      </c>
      <c r="J42" s="36">
        <v>126.96818</v>
      </c>
      <c r="K42" s="37">
        <v>154.86957200000001</v>
      </c>
      <c r="L42" s="36">
        <v>376.16718600000002</v>
      </c>
      <c r="M42" s="36">
        <v>626.25753199999997</v>
      </c>
      <c r="N42" s="39">
        <v>1002.424718</v>
      </c>
      <c r="O42" s="38">
        <v>0</v>
      </c>
      <c r="P42" s="36">
        <v>94.808611999999997</v>
      </c>
      <c r="Q42" s="37">
        <v>94.808611999999997</v>
      </c>
      <c r="R42" s="36">
        <v>0</v>
      </c>
      <c r="S42" s="36">
        <v>984.40030400000001</v>
      </c>
      <c r="T42" s="39">
        <v>984.40030400000001</v>
      </c>
      <c r="U42" s="28">
        <f t="shared" si="2"/>
        <v>63.349688106392698</v>
      </c>
      <c r="V42" s="34">
        <f t="shared" si="3"/>
        <v>1.8310045137897468</v>
      </c>
    </row>
    <row r="43" spans="1:22" ht="15" x14ac:dyDescent="0.2">
      <c r="A43" s="32" t="s">
        <v>9</v>
      </c>
      <c r="B43" s="9" t="s">
        <v>44</v>
      </c>
      <c r="C43" s="9" t="s">
        <v>45</v>
      </c>
      <c r="D43" s="9" t="s">
        <v>162</v>
      </c>
      <c r="E43" s="9" t="s">
        <v>163</v>
      </c>
      <c r="F43" s="9" t="s">
        <v>48</v>
      </c>
      <c r="G43" s="9" t="s">
        <v>106</v>
      </c>
      <c r="H43" s="16" t="s">
        <v>164</v>
      </c>
      <c r="I43" s="38">
        <v>0</v>
      </c>
      <c r="J43" s="36">
        <v>0</v>
      </c>
      <c r="K43" s="37">
        <v>0</v>
      </c>
      <c r="L43" s="36">
        <v>1524.1400369999999</v>
      </c>
      <c r="M43" s="36">
        <v>157.93190300000001</v>
      </c>
      <c r="N43" s="39">
        <v>1682.07194</v>
      </c>
      <c r="O43" s="38">
        <v>177.76466199999999</v>
      </c>
      <c r="P43" s="36">
        <v>26.292601000000001</v>
      </c>
      <c r="Q43" s="37">
        <v>204.05726300000001</v>
      </c>
      <c r="R43" s="36">
        <v>1281.160756</v>
      </c>
      <c r="S43" s="36">
        <v>196.74749</v>
      </c>
      <c r="T43" s="39">
        <v>1477.9082470000001</v>
      </c>
      <c r="U43" s="27" t="s">
        <v>17</v>
      </c>
      <c r="V43" s="34">
        <f t="shared" si="3"/>
        <v>13.814368612830407</v>
      </c>
    </row>
    <row r="44" spans="1:22" ht="15" x14ac:dyDescent="0.2">
      <c r="A44" s="32" t="s">
        <v>9</v>
      </c>
      <c r="B44" s="9" t="s">
        <v>44</v>
      </c>
      <c r="C44" s="9" t="s">
        <v>30</v>
      </c>
      <c r="D44" s="9" t="s">
        <v>165</v>
      </c>
      <c r="E44" s="42" t="s">
        <v>166</v>
      </c>
      <c r="F44" s="9" t="s">
        <v>48</v>
      </c>
      <c r="G44" s="9" t="s">
        <v>167</v>
      </c>
      <c r="H44" s="16" t="s">
        <v>168</v>
      </c>
      <c r="I44" s="38">
        <v>0</v>
      </c>
      <c r="J44" s="36">
        <v>0</v>
      </c>
      <c r="K44" s="37">
        <v>0</v>
      </c>
      <c r="L44" s="36">
        <v>0</v>
      </c>
      <c r="M44" s="36">
        <v>0</v>
      </c>
      <c r="N44" s="39">
        <v>0</v>
      </c>
      <c r="O44" s="38">
        <v>0</v>
      </c>
      <c r="P44" s="36">
        <v>0</v>
      </c>
      <c r="Q44" s="37">
        <v>0</v>
      </c>
      <c r="R44" s="36">
        <v>0</v>
      </c>
      <c r="S44" s="36">
        <v>0.67500000000000004</v>
      </c>
      <c r="T44" s="39">
        <v>0.67500000000000004</v>
      </c>
      <c r="U44" s="27" t="s">
        <v>17</v>
      </c>
      <c r="V44" s="33" t="s">
        <v>17</v>
      </c>
    </row>
    <row r="45" spans="1:22" ht="15" x14ac:dyDescent="0.2">
      <c r="A45" s="32" t="s">
        <v>9</v>
      </c>
      <c r="B45" s="9" t="s">
        <v>44</v>
      </c>
      <c r="C45" s="9" t="s">
        <v>30</v>
      </c>
      <c r="D45" s="9" t="s">
        <v>169</v>
      </c>
      <c r="E45" s="42" t="s">
        <v>170</v>
      </c>
      <c r="F45" s="9" t="s">
        <v>74</v>
      </c>
      <c r="G45" s="9" t="s">
        <v>74</v>
      </c>
      <c r="H45" s="16" t="s">
        <v>171</v>
      </c>
      <c r="I45" s="38">
        <v>1601.9385050000001</v>
      </c>
      <c r="J45" s="36">
        <v>140.27184700000001</v>
      </c>
      <c r="K45" s="37">
        <v>1742.2103520000001</v>
      </c>
      <c r="L45" s="36">
        <v>16358.706125999999</v>
      </c>
      <c r="M45" s="36">
        <v>1005.0666189999999</v>
      </c>
      <c r="N45" s="39">
        <v>17363.772744999998</v>
      </c>
      <c r="O45" s="38">
        <v>1720.3663019999999</v>
      </c>
      <c r="P45" s="36">
        <v>330.49169899999998</v>
      </c>
      <c r="Q45" s="37">
        <v>2050.8580010000001</v>
      </c>
      <c r="R45" s="36">
        <v>42965.801123999998</v>
      </c>
      <c r="S45" s="36">
        <v>3331.1046080000001</v>
      </c>
      <c r="T45" s="39">
        <v>46296.905731999999</v>
      </c>
      <c r="U45" s="28">
        <f t="shared" si="2"/>
        <v>-15.049684027343835</v>
      </c>
      <c r="V45" s="34">
        <f t="shared" si="3"/>
        <v>-62.494744582901319</v>
      </c>
    </row>
    <row r="46" spans="1:22" ht="15" x14ac:dyDescent="0.2">
      <c r="A46" s="32" t="s">
        <v>9</v>
      </c>
      <c r="B46" s="9" t="s">
        <v>44</v>
      </c>
      <c r="C46" s="9" t="s">
        <v>30</v>
      </c>
      <c r="D46" s="9" t="s">
        <v>172</v>
      </c>
      <c r="E46" s="9" t="s">
        <v>173</v>
      </c>
      <c r="F46" s="9" t="s">
        <v>74</v>
      </c>
      <c r="G46" s="9" t="s">
        <v>74</v>
      </c>
      <c r="H46" s="16" t="s">
        <v>122</v>
      </c>
      <c r="I46" s="38">
        <v>9319.0339629999999</v>
      </c>
      <c r="J46" s="36">
        <v>253.59919400000001</v>
      </c>
      <c r="K46" s="37">
        <v>9572.6331580000005</v>
      </c>
      <c r="L46" s="36">
        <v>83183.710466000004</v>
      </c>
      <c r="M46" s="36">
        <v>2308.08968</v>
      </c>
      <c r="N46" s="39">
        <v>85491.800145999994</v>
      </c>
      <c r="O46" s="38">
        <v>8524.0579870000001</v>
      </c>
      <c r="P46" s="36">
        <v>219.69474199999999</v>
      </c>
      <c r="Q46" s="37">
        <v>8743.7527289999998</v>
      </c>
      <c r="R46" s="36">
        <v>82448.907076999996</v>
      </c>
      <c r="S46" s="36">
        <v>1848.0584690000001</v>
      </c>
      <c r="T46" s="39">
        <v>84296.965546000007</v>
      </c>
      <c r="U46" s="28">
        <f t="shared" si="2"/>
        <v>9.4796874373047189</v>
      </c>
      <c r="V46" s="34">
        <f t="shared" si="3"/>
        <v>1.4174111633330044</v>
      </c>
    </row>
    <row r="47" spans="1:22" ht="15" x14ac:dyDescent="0.2">
      <c r="A47" s="32" t="s">
        <v>9</v>
      </c>
      <c r="B47" s="9" t="s">
        <v>44</v>
      </c>
      <c r="C47" s="9" t="s">
        <v>30</v>
      </c>
      <c r="D47" s="9" t="s">
        <v>174</v>
      </c>
      <c r="E47" s="9" t="s">
        <v>175</v>
      </c>
      <c r="F47" s="9" t="s">
        <v>20</v>
      </c>
      <c r="G47" s="9" t="s">
        <v>72</v>
      </c>
      <c r="H47" s="16" t="s">
        <v>72</v>
      </c>
      <c r="I47" s="38">
        <v>7111.3001000000004</v>
      </c>
      <c r="J47" s="36">
        <v>103.1206</v>
      </c>
      <c r="K47" s="37">
        <v>7214.4206999999997</v>
      </c>
      <c r="L47" s="36">
        <v>67854.707999999999</v>
      </c>
      <c r="M47" s="36">
        <v>1068.4459999999999</v>
      </c>
      <c r="N47" s="39">
        <v>68923.153999999995</v>
      </c>
      <c r="O47" s="38">
        <v>6930.6809999999996</v>
      </c>
      <c r="P47" s="36">
        <v>87.880899999999997</v>
      </c>
      <c r="Q47" s="37">
        <v>7018.5618999999997</v>
      </c>
      <c r="R47" s="36">
        <v>72384.682589999997</v>
      </c>
      <c r="S47" s="36">
        <v>897.12302999999997</v>
      </c>
      <c r="T47" s="39">
        <v>73281.805619999999</v>
      </c>
      <c r="U47" s="28">
        <f t="shared" si="2"/>
        <v>2.7905830680213795</v>
      </c>
      <c r="V47" s="34">
        <f t="shared" si="3"/>
        <v>-5.9477950674436508</v>
      </c>
    </row>
    <row r="48" spans="1:22" ht="15" x14ac:dyDescent="0.2">
      <c r="A48" s="32" t="s">
        <v>9</v>
      </c>
      <c r="B48" s="9" t="s">
        <v>44</v>
      </c>
      <c r="C48" s="9" t="s">
        <v>30</v>
      </c>
      <c r="D48" s="9" t="s">
        <v>174</v>
      </c>
      <c r="E48" s="42" t="s">
        <v>176</v>
      </c>
      <c r="F48" s="9" t="s">
        <v>20</v>
      </c>
      <c r="G48" s="9" t="s">
        <v>177</v>
      </c>
      <c r="H48" s="16" t="s">
        <v>178</v>
      </c>
      <c r="I48" s="38">
        <v>1868.1780000000001</v>
      </c>
      <c r="J48" s="36">
        <v>153.36240000000001</v>
      </c>
      <c r="K48" s="37">
        <v>2021.5404000000001</v>
      </c>
      <c r="L48" s="36">
        <v>19782.258399999999</v>
      </c>
      <c r="M48" s="36">
        <v>1505.4667999999999</v>
      </c>
      <c r="N48" s="39">
        <v>21287.725200000001</v>
      </c>
      <c r="O48" s="38">
        <v>1803.6566</v>
      </c>
      <c r="P48" s="36">
        <v>172.82239999999999</v>
      </c>
      <c r="Q48" s="37">
        <v>1976.479</v>
      </c>
      <c r="R48" s="36">
        <v>18570.054700000001</v>
      </c>
      <c r="S48" s="36">
        <v>1463.6747</v>
      </c>
      <c r="T48" s="39">
        <v>20033.7294</v>
      </c>
      <c r="U48" s="28">
        <f t="shared" si="2"/>
        <v>2.2798825588331573</v>
      </c>
      <c r="V48" s="34">
        <f t="shared" si="3"/>
        <v>6.2594226714472789</v>
      </c>
    </row>
    <row r="49" spans="1:22" ht="15" x14ac:dyDescent="0.2">
      <c r="A49" s="32" t="s">
        <v>9</v>
      </c>
      <c r="B49" s="9" t="s">
        <v>44</v>
      </c>
      <c r="C49" s="9" t="s">
        <v>30</v>
      </c>
      <c r="D49" s="9" t="s">
        <v>174</v>
      </c>
      <c r="E49" s="9" t="s">
        <v>179</v>
      </c>
      <c r="F49" s="9" t="s">
        <v>20</v>
      </c>
      <c r="G49" s="9" t="s">
        <v>177</v>
      </c>
      <c r="H49" s="16" t="s">
        <v>178</v>
      </c>
      <c r="I49" s="38">
        <v>23.951000000000001</v>
      </c>
      <c r="J49" s="36">
        <v>1.9403999999999999</v>
      </c>
      <c r="K49" s="37">
        <v>25.891400000000001</v>
      </c>
      <c r="L49" s="36">
        <v>602.52670000000001</v>
      </c>
      <c r="M49" s="36">
        <v>45.952199999999998</v>
      </c>
      <c r="N49" s="39">
        <v>648.47889999999995</v>
      </c>
      <c r="O49" s="38">
        <v>71.005700000000004</v>
      </c>
      <c r="P49" s="36">
        <v>6.8273000000000001</v>
      </c>
      <c r="Q49" s="37">
        <v>77.832999999999998</v>
      </c>
      <c r="R49" s="36">
        <v>508.80799999999999</v>
      </c>
      <c r="S49" s="36">
        <v>41.8613</v>
      </c>
      <c r="T49" s="39">
        <v>550.66930000000002</v>
      </c>
      <c r="U49" s="28">
        <f t="shared" si="2"/>
        <v>-66.734675523235637</v>
      </c>
      <c r="V49" s="34">
        <f t="shared" si="3"/>
        <v>17.761948959202911</v>
      </c>
    </row>
    <row r="50" spans="1:22" ht="15" x14ac:dyDescent="0.2">
      <c r="A50" s="32" t="s">
        <v>9</v>
      </c>
      <c r="B50" s="9" t="s">
        <v>44</v>
      </c>
      <c r="C50" s="9" t="s">
        <v>30</v>
      </c>
      <c r="D50" s="9" t="s">
        <v>180</v>
      </c>
      <c r="E50" s="9" t="s">
        <v>181</v>
      </c>
      <c r="F50" s="9" t="s">
        <v>48</v>
      </c>
      <c r="G50" s="9" t="s">
        <v>142</v>
      </c>
      <c r="H50" s="16" t="s">
        <v>182</v>
      </c>
      <c r="I50" s="38">
        <v>0</v>
      </c>
      <c r="J50" s="36">
        <v>0</v>
      </c>
      <c r="K50" s="37">
        <v>0</v>
      </c>
      <c r="L50" s="36">
        <v>4533.560727</v>
      </c>
      <c r="M50" s="36">
        <v>373.60150299999998</v>
      </c>
      <c r="N50" s="39">
        <v>4907.1622299999999</v>
      </c>
      <c r="O50" s="38">
        <v>580.77319999999997</v>
      </c>
      <c r="P50" s="36">
        <v>46.058808999999997</v>
      </c>
      <c r="Q50" s="37">
        <v>626.83200899999997</v>
      </c>
      <c r="R50" s="36">
        <v>2208.042543</v>
      </c>
      <c r="S50" s="36">
        <v>311.65800200000001</v>
      </c>
      <c r="T50" s="39">
        <v>2519.7005450000001</v>
      </c>
      <c r="U50" s="27" t="s">
        <v>17</v>
      </c>
      <c r="V50" s="34">
        <f t="shared" si="3"/>
        <v>94.75180254009112</v>
      </c>
    </row>
    <row r="51" spans="1:22" ht="15" x14ac:dyDescent="0.2">
      <c r="A51" s="32" t="s">
        <v>9</v>
      </c>
      <c r="B51" s="9" t="s">
        <v>44</v>
      </c>
      <c r="C51" s="9" t="s">
        <v>30</v>
      </c>
      <c r="D51" s="9" t="s">
        <v>183</v>
      </c>
      <c r="E51" s="9" t="s">
        <v>184</v>
      </c>
      <c r="F51" s="9" t="s">
        <v>58</v>
      </c>
      <c r="G51" s="9" t="s">
        <v>59</v>
      </c>
      <c r="H51" s="16" t="s">
        <v>59</v>
      </c>
      <c r="I51" s="38">
        <v>987.98384699999997</v>
      </c>
      <c r="J51" s="36">
        <v>56.155135999999999</v>
      </c>
      <c r="K51" s="37">
        <v>1044.1389830000001</v>
      </c>
      <c r="L51" s="36">
        <v>9395.1199240000005</v>
      </c>
      <c r="M51" s="36">
        <v>672.77227800000003</v>
      </c>
      <c r="N51" s="39">
        <v>10067.892202000001</v>
      </c>
      <c r="O51" s="38">
        <v>885.64689399999997</v>
      </c>
      <c r="P51" s="36">
        <v>61.128928000000002</v>
      </c>
      <c r="Q51" s="37">
        <v>946.77582199999995</v>
      </c>
      <c r="R51" s="36">
        <v>8261.3147129999998</v>
      </c>
      <c r="S51" s="36">
        <v>503.69687599999997</v>
      </c>
      <c r="T51" s="39">
        <v>8765.0115889999997</v>
      </c>
      <c r="U51" s="28">
        <f t="shared" si="2"/>
        <v>10.283655194566222</v>
      </c>
      <c r="V51" s="34">
        <f t="shared" si="3"/>
        <v>14.864562354202748</v>
      </c>
    </row>
    <row r="52" spans="1:22" ht="15" x14ac:dyDescent="0.2">
      <c r="A52" s="32" t="s">
        <v>9</v>
      </c>
      <c r="B52" s="9" t="s">
        <v>44</v>
      </c>
      <c r="C52" s="9" t="s">
        <v>30</v>
      </c>
      <c r="D52" s="9" t="s">
        <v>185</v>
      </c>
      <c r="E52" s="9" t="s">
        <v>186</v>
      </c>
      <c r="F52" s="9" t="s">
        <v>20</v>
      </c>
      <c r="G52" s="9" t="s">
        <v>187</v>
      </c>
      <c r="H52" s="16" t="s">
        <v>187</v>
      </c>
      <c r="I52" s="38">
        <v>1527.9944660000001</v>
      </c>
      <c r="J52" s="36">
        <v>42.227066000000001</v>
      </c>
      <c r="K52" s="37">
        <v>1570.221532</v>
      </c>
      <c r="L52" s="36">
        <v>15629.286017</v>
      </c>
      <c r="M52" s="36">
        <v>486.07664799999998</v>
      </c>
      <c r="N52" s="39">
        <v>16115.362665000001</v>
      </c>
      <c r="O52" s="38">
        <v>1786.3448880000001</v>
      </c>
      <c r="P52" s="36">
        <v>34.738942999999999</v>
      </c>
      <c r="Q52" s="37">
        <v>1821.0838309999999</v>
      </c>
      <c r="R52" s="36">
        <v>18314.488598</v>
      </c>
      <c r="S52" s="36">
        <v>308.84246300000001</v>
      </c>
      <c r="T52" s="39">
        <v>18623.331062000001</v>
      </c>
      <c r="U52" s="28">
        <f t="shared" si="2"/>
        <v>-13.775439369106113</v>
      </c>
      <c r="V52" s="34">
        <f t="shared" si="3"/>
        <v>-13.466808857398171</v>
      </c>
    </row>
    <row r="53" spans="1:22" ht="15" x14ac:dyDescent="0.2">
      <c r="A53" s="32" t="s">
        <v>9</v>
      </c>
      <c r="B53" s="9" t="s">
        <v>44</v>
      </c>
      <c r="C53" s="9" t="s">
        <v>45</v>
      </c>
      <c r="D53" s="9" t="s">
        <v>188</v>
      </c>
      <c r="E53" s="9" t="s">
        <v>189</v>
      </c>
      <c r="F53" s="9" t="s">
        <v>48</v>
      </c>
      <c r="G53" s="9" t="s">
        <v>49</v>
      </c>
      <c r="H53" s="16" t="s">
        <v>50</v>
      </c>
      <c r="I53" s="38">
        <v>0</v>
      </c>
      <c r="J53" s="36">
        <v>1.9124099999999999</v>
      </c>
      <c r="K53" s="37">
        <v>1.9124099999999999</v>
      </c>
      <c r="L53" s="36">
        <v>1573.3073240000001</v>
      </c>
      <c r="M53" s="36">
        <v>119.482917</v>
      </c>
      <c r="N53" s="39">
        <v>1692.7902409999999</v>
      </c>
      <c r="O53" s="38">
        <v>129.896107</v>
      </c>
      <c r="P53" s="36">
        <v>12.048914999999999</v>
      </c>
      <c r="Q53" s="37">
        <v>141.94502199999999</v>
      </c>
      <c r="R53" s="36">
        <v>1566.9097529999999</v>
      </c>
      <c r="S53" s="36">
        <v>133.27013600000001</v>
      </c>
      <c r="T53" s="39">
        <v>1700.179889</v>
      </c>
      <c r="U53" s="28">
        <f t="shared" si="2"/>
        <v>-98.652710765721679</v>
      </c>
      <c r="V53" s="34">
        <f t="shared" si="3"/>
        <v>-0.43463918423046755</v>
      </c>
    </row>
    <row r="54" spans="1:22" ht="15" x14ac:dyDescent="0.2">
      <c r="A54" s="32" t="s">
        <v>9</v>
      </c>
      <c r="B54" s="9" t="s">
        <v>44</v>
      </c>
      <c r="C54" s="9" t="s">
        <v>45</v>
      </c>
      <c r="D54" s="9" t="s">
        <v>190</v>
      </c>
      <c r="E54" s="9" t="s">
        <v>191</v>
      </c>
      <c r="F54" s="9" t="s">
        <v>48</v>
      </c>
      <c r="G54" s="9" t="s">
        <v>106</v>
      </c>
      <c r="H54" s="16" t="s">
        <v>192</v>
      </c>
      <c r="I54" s="38">
        <v>0</v>
      </c>
      <c r="J54" s="36">
        <v>0</v>
      </c>
      <c r="K54" s="37">
        <v>0</v>
      </c>
      <c r="L54" s="36">
        <v>0</v>
      </c>
      <c r="M54" s="36">
        <v>75.132729999999995</v>
      </c>
      <c r="N54" s="39">
        <v>75.132729999999995</v>
      </c>
      <c r="O54" s="38">
        <v>0</v>
      </c>
      <c r="P54" s="36">
        <v>17.849664000000001</v>
      </c>
      <c r="Q54" s="37">
        <v>17.849664000000001</v>
      </c>
      <c r="R54" s="36">
        <v>0</v>
      </c>
      <c r="S54" s="36">
        <v>77.253960000000006</v>
      </c>
      <c r="T54" s="39">
        <v>77.253960000000006</v>
      </c>
      <c r="U54" s="27" t="s">
        <v>17</v>
      </c>
      <c r="V54" s="34">
        <f t="shared" si="3"/>
        <v>-2.7457880476288943</v>
      </c>
    </row>
    <row r="55" spans="1:22" ht="15" x14ac:dyDescent="0.2">
      <c r="A55" s="32" t="s">
        <v>9</v>
      </c>
      <c r="B55" s="9" t="s">
        <v>44</v>
      </c>
      <c r="C55" s="9" t="s">
        <v>45</v>
      </c>
      <c r="D55" s="9" t="s">
        <v>193</v>
      </c>
      <c r="E55" s="9" t="s">
        <v>194</v>
      </c>
      <c r="F55" s="9" t="s">
        <v>48</v>
      </c>
      <c r="G55" s="9" t="s">
        <v>195</v>
      </c>
      <c r="H55" s="16" t="s">
        <v>196</v>
      </c>
      <c r="I55" s="38">
        <v>0</v>
      </c>
      <c r="J55" s="36">
        <v>0</v>
      </c>
      <c r="K55" s="37">
        <v>0</v>
      </c>
      <c r="L55" s="36">
        <v>1070.283549</v>
      </c>
      <c r="M55" s="36">
        <v>181.90331800000001</v>
      </c>
      <c r="N55" s="39">
        <v>1252.1868669999999</v>
      </c>
      <c r="O55" s="38">
        <v>0</v>
      </c>
      <c r="P55" s="36">
        <v>0</v>
      </c>
      <c r="Q55" s="37">
        <v>0</v>
      </c>
      <c r="R55" s="36">
        <v>0</v>
      </c>
      <c r="S55" s="36">
        <v>0</v>
      </c>
      <c r="T55" s="39">
        <v>0</v>
      </c>
      <c r="U55" s="27" t="s">
        <v>17</v>
      </c>
      <c r="V55" s="33" t="s">
        <v>17</v>
      </c>
    </row>
    <row r="56" spans="1:22" ht="15" x14ac:dyDescent="0.2">
      <c r="A56" s="32" t="s">
        <v>9</v>
      </c>
      <c r="B56" s="9" t="s">
        <v>44</v>
      </c>
      <c r="C56" s="9" t="s">
        <v>45</v>
      </c>
      <c r="D56" s="9" t="s">
        <v>193</v>
      </c>
      <c r="E56" s="9" t="s">
        <v>197</v>
      </c>
      <c r="F56" s="9" t="s">
        <v>48</v>
      </c>
      <c r="G56" s="9" t="s">
        <v>195</v>
      </c>
      <c r="H56" s="16" t="s">
        <v>196</v>
      </c>
      <c r="I56" s="38">
        <v>0</v>
      </c>
      <c r="J56" s="36">
        <v>0</v>
      </c>
      <c r="K56" s="37">
        <v>0</v>
      </c>
      <c r="L56" s="36">
        <v>382.827945</v>
      </c>
      <c r="M56" s="36">
        <v>45.419376999999997</v>
      </c>
      <c r="N56" s="39">
        <v>428.247322</v>
      </c>
      <c r="O56" s="38">
        <v>162.86582899999999</v>
      </c>
      <c r="P56" s="36">
        <v>33.156081999999998</v>
      </c>
      <c r="Q56" s="37">
        <v>196.02191199999999</v>
      </c>
      <c r="R56" s="36">
        <v>1331.47495</v>
      </c>
      <c r="S56" s="36">
        <v>282.38436100000001</v>
      </c>
      <c r="T56" s="39">
        <v>1613.8593109999999</v>
      </c>
      <c r="U56" s="27" t="s">
        <v>17</v>
      </c>
      <c r="V56" s="34">
        <f t="shared" si="3"/>
        <v>-73.464395621038122</v>
      </c>
    </row>
    <row r="57" spans="1:22" ht="15" x14ac:dyDescent="0.2">
      <c r="A57" s="32" t="s">
        <v>9</v>
      </c>
      <c r="B57" s="9" t="s">
        <v>44</v>
      </c>
      <c r="C57" s="9" t="s">
        <v>45</v>
      </c>
      <c r="D57" s="9" t="s">
        <v>193</v>
      </c>
      <c r="E57" s="42" t="s">
        <v>197</v>
      </c>
      <c r="F57" s="9" t="s">
        <v>48</v>
      </c>
      <c r="G57" s="9" t="s">
        <v>195</v>
      </c>
      <c r="H57" s="16" t="s">
        <v>196</v>
      </c>
      <c r="I57" s="38">
        <v>110.187162</v>
      </c>
      <c r="J57" s="36">
        <v>31.234093999999999</v>
      </c>
      <c r="K57" s="37">
        <v>141.421256</v>
      </c>
      <c r="L57" s="36">
        <v>188.44326000000001</v>
      </c>
      <c r="M57" s="36">
        <v>60.845393999999999</v>
      </c>
      <c r="N57" s="39">
        <v>249.28865400000001</v>
      </c>
      <c r="O57" s="38">
        <v>0</v>
      </c>
      <c r="P57" s="36">
        <v>0</v>
      </c>
      <c r="Q57" s="37">
        <v>0</v>
      </c>
      <c r="R57" s="36">
        <v>0</v>
      </c>
      <c r="S57" s="36">
        <v>0</v>
      </c>
      <c r="T57" s="39">
        <v>0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44</v>
      </c>
      <c r="C58" s="9" t="s">
        <v>45</v>
      </c>
      <c r="D58" s="9" t="s">
        <v>198</v>
      </c>
      <c r="E58" s="9" t="s">
        <v>49</v>
      </c>
      <c r="F58" s="9" t="s">
        <v>48</v>
      </c>
      <c r="G58" s="9" t="s">
        <v>49</v>
      </c>
      <c r="H58" s="16" t="s">
        <v>199</v>
      </c>
      <c r="I58" s="38">
        <v>0</v>
      </c>
      <c r="J58" s="36">
        <v>0</v>
      </c>
      <c r="K58" s="37">
        <v>0</v>
      </c>
      <c r="L58" s="36">
        <v>281.90734300000003</v>
      </c>
      <c r="M58" s="36">
        <v>0</v>
      </c>
      <c r="N58" s="39">
        <v>281.90734300000003</v>
      </c>
      <c r="O58" s="38">
        <v>70.057321000000002</v>
      </c>
      <c r="P58" s="36">
        <v>0</v>
      </c>
      <c r="Q58" s="37">
        <v>70.057321000000002</v>
      </c>
      <c r="R58" s="36">
        <v>300.57583399999999</v>
      </c>
      <c r="S58" s="36">
        <v>0</v>
      </c>
      <c r="T58" s="39">
        <v>300.57583399999999</v>
      </c>
      <c r="U58" s="27" t="s">
        <v>17</v>
      </c>
      <c r="V58" s="34">
        <f t="shared" si="3"/>
        <v>-6.2109088250920319</v>
      </c>
    </row>
    <row r="59" spans="1:22" ht="15" x14ac:dyDescent="0.2">
      <c r="A59" s="32" t="s">
        <v>9</v>
      </c>
      <c r="B59" s="9" t="s">
        <v>44</v>
      </c>
      <c r="C59" s="9" t="s">
        <v>30</v>
      </c>
      <c r="D59" s="9" t="s">
        <v>200</v>
      </c>
      <c r="E59" s="9" t="s">
        <v>201</v>
      </c>
      <c r="F59" s="9" t="s">
        <v>48</v>
      </c>
      <c r="G59" s="9" t="s">
        <v>87</v>
      </c>
      <c r="H59" s="16" t="s">
        <v>202</v>
      </c>
      <c r="I59" s="38">
        <v>940.063671</v>
      </c>
      <c r="J59" s="36">
        <v>47.475479999999997</v>
      </c>
      <c r="K59" s="37">
        <v>987.53915099999995</v>
      </c>
      <c r="L59" s="36">
        <v>10617.482791</v>
      </c>
      <c r="M59" s="36">
        <v>502.42379399999999</v>
      </c>
      <c r="N59" s="39">
        <v>11119.906585000001</v>
      </c>
      <c r="O59" s="38">
        <v>1376.411458</v>
      </c>
      <c r="P59" s="36">
        <v>51.133668999999998</v>
      </c>
      <c r="Q59" s="37">
        <v>1427.5451270000001</v>
      </c>
      <c r="R59" s="36">
        <v>12066.188639</v>
      </c>
      <c r="S59" s="36">
        <v>439.69627200000002</v>
      </c>
      <c r="T59" s="39">
        <v>12505.884910999999</v>
      </c>
      <c r="U59" s="28">
        <f t="shared" si="2"/>
        <v>-30.822561590376974</v>
      </c>
      <c r="V59" s="34">
        <f t="shared" si="3"/>
        <v>-11.082608994593512</v>
      </c>
    </row>
    <row r="60" spans="1:22" ht="15" x14ac:dyDescent="0.2">
      <c r="A60" s="32" t="s">
        <v>9</v>
      </c>
      <c r="B60" s="9" t="s">
        <v>44</v>
      </c>
      <c r="C60" s="9" t="s">
        <v>30</v>
      </c>
      <c r="D60" s="9" t="s">
        <v>203</v>
      </c>
      <c r="E60" s="9" t="s">
        <v>204</v>
      </c>
      <c r="F60" s="9" t="s">
        <v>20</v>
      </c>
      <c r="G60" s="9" t="s">
        <v>177</v>
      </c>
      <c r="H60" s="16" t="s">
        <v>205</v>
      </c>
      <c r="I60" s="38">
        <v>0</v>
      </c>
      <c r="J60" s="36">
        <v>0</v>
      </c>
      <c r="K60" s="37">
        <v>0</v>
      </c>
      <c r="L60" s="36">
        <v>674.60700899999995</v>
      </c>
      <c r="M60" s="36">
        <v>49.397447999999997</v>
      </c>
      <c r="N60" s="39">
        <v>724.004457</v>
      </c>
      <c r="O60" s="38">
        <v>241.26230000000001</v>
      </c>
      <c r="P60" s="36">
        <v>21.039984</v>
      </c>
      <c r="Q60" s="37">
        <v>262.30228399999999</v>
      </c>
      <c r="R60" s="36">
        <v>1427.6328599999999</v>
      </c>
      <c r="S60" s="36">
        <v>113.370323</v>
      </c>
      <c r="T60" s="39">
        <v>1541.003183</v>
      </c>
      <c r="U60" s="27" t="s">
        <v>17</v>
      </c>
      <c r="V60" s="34">
        <f t="shared" si="3"/>
        <v>-53.017328907100648</v>
      </c>
    </row>
    <row r="61" spans="1:22" ht="15" x14ac:dyDescent="0.2">
      <c r="A61" s="32" t="s">
        <v>9</v>
      </c>
      <c r="B61" s="9" t="s">
        <v>44</v>
      </c>
      <c r="C61" s="9" t="s">
        <v>30</v>
      </c>
      <c r="D61" s="9" t="s">
        <v>206</v>
      </c>
      <c r="E61" s="9" t="s">
        <v>121</v>
      </c>
      <c r="F61" s="9" t="s">
        <v>74</v>
      </c>
      <c r="G61" s="9" t="s">
        <v>74</v>
      </c>
      <c r="H61" s="16" t="s">
        <v>122</v>
      </c>
      <c r="I61" s="38">
        <v>1161.364356</v>
      </c>
      <c r="J61" s="36">
        <v>216.08182600000001</v>
      </c>
      <c r="K61" s="37">
        <v>1377.4461819999999</v>
      </c>
      <c r="L61" s="36">
        <v>11783.580386</v>
      </c>
      <c r="M61" s="36">
        <v>1917.062952</v>
      </c>
      <c r="N61" s="39">
        <v>13700.643338</v>
      </c>
      <c r="O61" s="38">
        <v>1013.2479</v>
      </c>
      <c r="P61" s="36">
        <v>132.31985700000001</v>
      </c>
      <c r="Q61" s="37">
        <v>1145.567757</v>
      </c>
      <c r="R61" s="36">
        <v>8902.0045260000006</v>
      </c>
      <c r="S61" s="36">
        <v>1288.8354859999999</v>
      </c>
      <c r="T61" s="39">
        <v>10190.840012000001</v>
      </c>
      <c r="U61" s="28">
        <f t="shared" si="2"/>
        <v>20.241353999630761</v>
      </c>
      <c r="V61" s="34">
        <f t="shared" si="3"/>
        <v>34.440765647062534</v>
      </c>
    </row>
    <row r="62" spans="1:22" ht="15" x14ac:dyDescent="0.2">
      <c r="A62" s="32" t="s">
        <v>9</v>
      </c>
      <c r="B62" s="9" t="s">
        <v>44</v>
      </c>
      <c r="C62" s="9" t="s">
        <v>45</v>
      </c>
      <c r="D62" s="9" t="s">
        <v>207</v>
      </c>
      <c r="E62" s="9" t="s">
        <v>208</v>
      </c>
      <c r="F62" s="9" t="s">
        <v>32</v>
      </c>
      <c r="G62" s="9" t="s">
        <v>33</v>
      </c>
      <c r="H62" s="16" t="s">
        <v>209</v>
      </c>
      <c r="I62" s="38">
        <v>0</v>
      </c>
      <c r="J62" s="36">
        <v>0</v>
      </c>
      <c r="K62" s="37">
        <v>0</v>
      </c>
      <c r="L62" s="36">
        <v>0</v>
      </c>
      <c r="M62" s="36">
        <v>10.014232</v>
      </c>
      <c r="N62" s="39">
        <v>10.014232</v>
      </c>
      <c r="O62" s="38">
        <v>0</v>
      </c>
      <c r="P62" s="36">
        <v>2.38</v>
      </c>
      <c r="Q62" s="37">
        <v>2.38</v>
      </c>
      <c r="R62" s="36">
        <v>0</v>
      </c>
      <c r="S62" s="36">
        <v>3.82</v>
      </c>
      <c r="T62" s="39">
        <v>3.82</v>
      </c>
      <c r="U62" s="27" t="s">
        <v>17</v>
      </c>
      <c r="V62" s="33" t="s">
        <v>17</v>
      </c>
    </row>
    <row r="63" spans="1:22" ht="15" x14ac:dyDescent="0.2">
      <c r="A63" s="32" t="s">
        <v>9</v>
      </c>
      <c r="B63" s="9" t="s">
        <v>44</v>
      </c>
      <c r="C63" s="9" t="s">
        <v>45</v>
      </c>
      <c r="D63" s="9" t="s">
        <v>210</v>
      </c>
      <c r="E63" s="9" t="s">
        <v>211</v>
      </c>
      <c r="F63" s="9" t="s">
        <v>62</v>
      </c>
      <c r="G63" s="9" t="s">
        <v>62</v>
      </c>
      <c r="H63" s="16" t="s">
        <v>212</v>
      </c>
      <c r="I63" s="38">
        <v>6.1012050000000002</v>
      </c>
      <c r="J63" s="36">
        <v>14.090825000000001</v>
      </c>
      <c r="K63" s="37">
        <v>20.192031</v>
      </c>
      <c r="L63" s="36">
        <v>157.98589699999999</v>
      </c>
      <c r="M63" s="36">
        <v>113.996568</v>
      </c>
      <c r="N63" s="39">
        <v>271.98246499999999</v>
      </c>
      <c r="O63" s="38">
        <v>0</v>
      </c>
      <c r="P63" s="36">
        <v>0</v>
      </c>
      <c r="Q63" s="37">
        <v>0</v>
      </c>
      <c r="R63" s="36">
        <v>0</v>
      </c>
      <c r="S63" s="36">
        <v>0</v>
      </c>
      <c r="T63" s="39">
        <v>0</v>
      </c>
      <c r="U63" s="27" t="s">
        <v>17</v>
      </c>
      <c r="V63" s="33" t="s">
        <v>17</v>
      </c>
    </row>
    <row r="64" spans="1:22" ht="15" x14ac:dyDescent="0.2">
      <c r="A64" s="32" t="s">
        <v>9</v>
      </c>
      <c r="B64" s="9" t="s">
        <v>44</v>
      </c>
      <c r="C64" s="9" t="s">
        <v>45</v>
      </c>
      <c r="D64" s="9" t="s">
        <v>213</v>
      </c>
      <c r="E64" s="9" t="s">
        <v>182</v>
      </c>
      <c r="F64" s="9" t="s">
        <v>48</v>
      </c>
      <c r="G64" s="9" t="s">
        <v>142</v>
      </c>
      <c r="H64" s="16" t="s">
        <v>182</v>
      </c>
      <c r="I64" s="38">
        <v>0</v>
      </c>
      <c r="J64" s="36">
        <v>0</v>
      </c>
      <c r="K64" s="37">
        <v>0</v>
      </c>
      <c r="L64" s="36">
        <v>0</v>
      </c>
      <c r="M64" s="36">
        <v>11.367114000000001</v>
      </c>
      <c r="N64" s="39">
        <v>11.367114000000001</v>
      </c>
      <c r="O64" s="38">
        <v>0</v>
      </c>
      <c r="P64" s="36">
        <v>0</v>
      </c>
      <c r="Q64" s="37">
        <v>0</v>
      </c>
      <c r="R64" s="36">
        <v>0</v>
      </c>
      <c r="S64" s="36">
        <v>0</v>
      </c>
      <c r="T64" s="39">
        <v>0</v>
      </c>
      <c r="U64" s="27" t="s">
        <v>17</v>
      </c>
      <c r="V64" s="33" t="s">
        <v>17</v>
      </c>
    </row>
    <row r="65" spans="1:24" ht="15" x14ac:dyDescent="0.2">
      <c r="A65" s="32" t="s">
        <v>9</v>
      </c>
      <c r="B65" s="9" t="s">
        <v>44</v>
      </c>
      <c r="C65" s="9" t="s">
        <v>45</v>
      </c>
      <c r="D65" s="9" t="s">
        <v>214</v>
      </c>
      <c r="E65" s="9" t="s">
        <v>215</v>
      </c>
      <c r="F65" s="9" t="s">
        <v>216</v>
      </c>
      <c r="G65" s="9" t="s">
        <v>217</v>
      </c>
      <c r="H65" s="16" t="s">
        <v>218</v>
      </c>
      <c r="I65" s="38">
        <v>0</v>
      </c>
      <c r="J65" s="36">
        <v>5.851127</v>
      </c>
      <c r="K65" s="37">
        <v>5.851127</v>
      </c>
      <c r="L65" s="36">
        <v>3.3815520000000001</v>
      </c>
      <c r="M65" s="36">
        <v>16.349903999999999</v>
      </c>
      <c r="N65" s="39">
        <v>19.731456000000001</v>
      </c>
      <c r="O65" s="38">
        <v>0</v>
      </c>
      <c r="P65" s="36">
        <v>0</v>
      </c>
      <c r="Q65" s="37">
        <v>0</v>
      </c>
      <c r="R65" s="36">
        <v>0</v>
      </c>
      <c r="S65" s="36">
        <v>2.9048340000000001</v>
      </c>
      <c r="T65" s="39">
        <v>2.9048340000000001</v>
      </c>
      <c r="U65" s="27" t="s">
        <v>17</v>
      </c>
      <c r="V65" s="33" t="s">
        <v>17</v>
      </c>
    </row>
    <row r="66" spans="1:24" ht="15" x14ac:dyDescent="0.2">
      <c r="A66" s="32" t="s">
        <v>9</v>
      </c>
      <c r="B66" s="9" t="s">
        <v>44</v>
      </c>
      <c r="C66" s="9" t="s">
        <v>30</v>
      </c>
      <c r="D66" s="9" t="s">
        <v>219</v>
      </c>
      <c r="E66" s="9" t="s">
        <v>220</v>
      </c>
      <c r="F66" s="9" t="s">
        <v>32</v>
      </c>
      <c r="G66" s="9" t="s">
        <v>33</v>
      </c>
      <c r="H66" s="16" t="s">
        <v>95</v>
      </c>
      <c r="I66" s="38">
        <v>369.58943900000003</v>
      </c>
      <c r="J66" s="36">
        <v>55.185637</v>
      </c>
      <c r="K66" s="37">
        <v>424.77507500000002</v>
      </c>
      <c r="L66" s="36">
        <v>3853.7899860000002</v>
      </c>
      <c r="M66" s="36">
        <v>593.17033700000002</v>
      </c>
      <c r="N66" s="39">
        <v>4446.9603230000002</v>
      </c>
      <c r="O66" s="38">
        <v>350.85896600000001</v>
      </c>
      <c r="P66" s="36">
        <v>60.467381000000003</v>
      </c>
      <c r="Q66" s="37">
        <v>411.326347</v>
      </c>
      <c r="R66" s="36">
        <v>3821.639428</v>
      </c>
      <c r="S66" s="36">
        <v>619.835241</v>
      </c>
      <c r="T66" s="39">
        <v>4441.4746679999998</v>
      </c>
      <c r="U66" s="28">
        <f t="shared" si="2"/>
        <v>3.2696004275164947</v>
      </c>
      <c r="V66" s="34">
        <f t="shared" si="3"/>
        <v>0.12350976668906721</v>
      </c>
    </row>
    <row r="67" spans="1:24" ht="15" x14ac:dyDescent="0.2">
      <c r="A67" s="32" t="s">
        <v>9</v>
      </c>
      <c r="B67" s="9" t="s">
        <v>44</v>
      </c>
      <c r="C67" s="9" t="s">
        <v>30</v>
      </c>
      <c r="D67" s="9" t="s">
        <v>221</v>
      </c>
      <c r="E67" s="9" t="s">
        <v>222</v>
      </c>
      <c r="F67" s="9" t="s">
        <v>20</v>
      </c>
      <c r="G67" s="9" t="s">
        <v>138</v>
      </c>
      <c r="H67" s="16" t="s">
        <v>139</v>
      </c>
      <c r="I67" s="38">
        <v>1694.6781539999999</v>
      </c>
      <c r="J67" s="36">
        <v>135.26096899999999</v>
      </c>
      <c r="K67" s="37">
        <v>1829.9391230000001</v>
      </c>
      <c r="L67" s="36">
        <v>18674.294609</v>
      </c>
      <c r="M67" s="36">
        <v>1928.4246519999999</v>
      </c>
      <c r="N67" s="39">
        <v>20602.719260999998</v>
      </c>
      <c r="O67" s="38">
        <v>2180.2428650000002</v>
      </c>
      <c r="P67" s="36">
        <v>165.028964</v>
      </c>
      <c r="Q67" s="37">
        <v>2345.2718289999998</v>
      </c>
      <c r="R67" s="36">
        <v>18548.375179999999</v>
      </c>
      <c r="S67" s="36">
        <v>2062.9042020000002</v>
      </c>
      <c r="T67" s="39">
        <v>20611.279382000001</v>
      </c>
      <c r="U67" s="28">
        <f t="shared" si="2"/>
        <v>-21.973261249623775</v>
      </c>
      <c r="V67" s="34">
        <f t="shared" si="3"/>
        <v>-4.1531245301917874E-2</v>
      </c>
    </row>
    <row r="68" spans="1:24" ht="15" x14ac:dyDescent="0.2">
      <c r="A68" s="32" t="s">
        <v>9</v>
      </c>
      <c r="B68" s="9" t="s">
        <v>44</v>
      </c>
      <c r="C68" s="9" t="s">
        <v>30</v>
      </c>
      <c r="D68" s="9" t="s">
        <v>223</v>
      </c>
      <c r="E68" s="9" t="s">
        <v>224</v>
      </c>
      <c r="F68" s="9" t="s">
        <v>74</v>
      </c>
      <c r="G68" s="9" t="s">
        <v>74</v>
      </c>
      <c r="H68" s="16" t="s">
        <v>225</v>
      </c>
      <c r="I68" s="38">
        <v>1292.4639</v>
      </c>
      <c r="J68" s="36">
        <v>124.4772</v>
      </c>
      <c r="K68" s="37">
        <v>1416.9411</v>
      </c>
      <c r="L68" s="36">
        <v>21114.137500000001</v>
      </c>
      <c r="M68" s="36">
        <v>1214.4855</v>
      </c>
      <c r="N68" s="39">
        <v>22328.623</v>
      </c>
      <c r="O68" s="38">
        <v>0</v>
      </c>
      <c r="P68" s="36">
        <v>0</v>
      </c>
      <c r="Q68" s="37">
        <v>0</v>
      </c>
      <c r="R68" s="36">
        <v>32018.408800000001</v>
      </c>
      <c r="S68" s="36">
        <v>2750.7276000000002</v>
      </c>
      <c r="T68" s="39">
        <v>34769.136400000003</v>
      </c>
      <c r="U68" s="27" t="s">
        <v>17</v>
      </c>
      <c r="V68" s="34">
        <f t="shared" si="3"/>
        <v>-35.780334768395349</v>
      </c>
    </row>
    <row r="69" spans="1:24" ht="15" x14ac:dyDescent="0.2">
      <c r="A69" s="32" t="s">
        <v>9</v>
      </c>
      <c r="B69" s="9" t="s">
        <v>44</v>
      </c>
      <c r="C69" s="9" t="s">
        <v>30</v>
      </c>
      <c r="D69" s="9" t="s">
        <v>226</v>
      </c>
      <c r="E69" s="9" t="s">
        <v>227</v>
      </c>
      <c r="F69" s="9" t="s">
        <v>20</v>
      </c>
      <c r="G69" s="9" t="s">
        <v>187</v>
      </c>
      <c r="H69" s="16" t="s">
        <v>228</v>
      </c>
      <c r="I69" s="38">
        <v>2509.1068</v>
      </c>
      <c r="J69" s="36">
        <v>87.7149</v>
      </c>
      <c r="K69" s="37">
        <v>2596.8217</v>
      </c>
      <c r="L69" s="36">
        <v>2509.1068</v>
      </c>
      <c r="M69" s="36">
        <v>87.7149</v>
      </c>
      <c r="N69" s="39">
        <v>2596.8217</v>
      </c>
      <c r="O69" s="38">
        <v>0</v>
      </c>
      <c r="P69" s="36">
        <v>0</v>
      </c>
      <c r="Q69" s="37">
        <v>0</v>
      </c>
      <c r="R69" s="36">
        <v>0</v>
      </c>
      <c r="S69" s="36">
        <v>0</v>
      </c>
      <c r="T69" s="39">
        <v>0</v>
      </c>
      <c r="U69" s="27" t="s">
        <v>17</v>
      </c>
      <c r="V69" s="33" t="s">
        <v>17</v>
      </c>
    </row>
    <row r="70" spans="1:24" ht="15" x14ac:dyDescent="0.2">
      <c r="A70" s="32" t="s">
        <v>9</v>
      </c>
      <c r="B70" s="9" t="s">
        <v>44</v>
      </c>
      <c r="C70" s="9" t="s">
        <v>30</v>
      </c>
      <c r="D70" s="9" t="s">
        <v>229</v>
      </c>
      <c r="E70" s="9" t="s">
        <v>184</v>
      </c>
      <c r="F70" s="9" t="s">
        <v>32</v>
      </c>
      <c r="G70" s="9" t="s">
        <v>33</v>
      </c>
      <c r="H70" s="16" t="s">
        <v>33</v>
      </c>
      <c r="I70" s="38">
        <v>7147.114544</v>
      </c>
      <c r="J70" s="36">
        <v>252.18142499999999</v>
      </c>
      <c r="K70" s="37">
        <v>7399.2959689999998</v>
      </c>
      <c r="L70" s="36">
        <v>67677.594251999995</v>
      </c>
      <c r="M70" s="36">
        <v>2054.6588149999998</v>
      </c>
      <c r="N70" s="39">
        <v>69732.253068000005</v>
      </c>
      <c r="O70" s="38">
        <v>7633.3660570000002</v>
      </c>
      <c r="P70" s="36">
        <v>252.26745600000001</v>
      </c>
      <c r="Q70" s="37">
        <v>7885.6335129999998</v>
      </c>
      <c r="R70" s="36">
        <v>71317.597890999998</v>
      </c>
      <c r="S70" s="36">
        <v>1857.7381909999999</v>
      </c>
      <c r="T70" s="39">
        <v>73175.336081999994</v>
      </c>
      <c r="U70" s="28">
        <f t="shared" si="2"/>
        <v>-6.1673870995683444</v>
      </c>
      <c r="V70" s="34">
        <f t="shared" si="3"/>
        <v>-4.7052507010581834</v>
      </c>
    </row>
    <row r="71" spans="1:24" ht="15" x14ac:dyDescent="0.2">
      <c r="A71" s="32" t="s">
        <v>9</v>
      </c>
      <c r="B71" s="9" t="s">
        <v>44</v>
      </c>
      <c r="C71" s="9" t="s">
        <v>30</v>
      </c>
      <c r="D71" s="9" t="s">
        <v>229</v>
      </c>
      <c r="E71" s="9" t="s">
        <v>230</v>
      </c>
      <c r="F71" s="9" t="s">
        <v>32</v>
      </c>
      <c r="G71" s="9" t="s">
        <v>33</v>
      </c>
      <c r="H71" s="16" t="s">
        <v>231</v>
      </c>
      <c r="I71" s="38">
        <v>3190.011058</v>
      </c>
      <c r="J71" s="36">
        <v>111.969826</v>
      </c>
      <c r="K71" s="37">
        <v>3301.9808840000001</v>
      </c>
      <c r="L71" s="36">
        <v>30460.941679</v>
      </c>
      <c r="M71" s="36">
        <v>926.147651</v>
      </c>
      <c r="N71" s="39">
        <v>31387.089329999999</v>
      </c>
      <c r="O71" s="38">
        <v>3241.354159</v>
      </c>
      <c r="P71" s="36">
        <v>95.373251999999994</v>
      </c>
      <c r="Q71" s="37">
        <v>3336.7274120000002</v>
      </c>
      <c r="R71" s="36">
        <v>30258.725502000001</v>
      </c>
      <c r="S71" s="36">
        <v>777.77829799999995</v>
      </c>
      <c r="T71" s="39">
        <v>31036.503799999999</v>
      </c>
      <c r="U71" s="28">
        <f t="shared" si="2"/>
        <v>-1.0413355275902925</v>
      </c>
      <c r="V71" s="34">
        <f t="shared" si="3"/>
        <v>1.129590923833379</v>
      </c>
    </row>
    <row r="72" spans="1:24" ht="15" x14ac:dyDescent="0.2">
      <c r="A72" s="32" t="s">
        <v>9</v>
      </c>
      <c r="B72" s="9" t="s">
        <v>44</v>
      </c>
      <c r="C72" s="9" t="s">
        <v>30</v>
      </c>
      <c r="D72" s="9" t="s">
        <v>229</v>
      </c>
      <c r="E72" s="9" t="s">
        <v>232</v>
      </c>
      <c r="F72" s="9" t="s">
        <v>32</v>
      </c>
      <c r="G72" s="9" t="s">
        <v>33</v>
      </c>
      <c r="H72" s="16" t="s">
        <v>33</v>
      </c>
      <c r="I72" s="38">
        <v>2557.3030640000002</v>
      </c>
      <c r="J72" s="36">
        <v>57.254545</v>
      </c>
      <c r="K72" s="37">
        <v>2614.557609</v>
      </c>
      <c r="L72" s="36">
        <v>20936.797057</v>
      </c>
      <c r="M72" s="36">
        <v>346.69625300000001</v>
      </c>
      <c r="N72" s="39">
        <v>21283.493310000002</v>
      </c>
      <c r="O72" s="38">
        <v>1542.518429</v>
      </c>
      <c r="P72" s="36">
        <v>18.150036</v>
      </c>
      <c r="Q72" s="37">
        <v>1560.6684640000001</v>
      </c>
      <c r="R72" s="36">
        <v>14367.898982000001</v>
      </c>
      <c r="S72" s="36">
        <v>173.99394799999999</v>
      </c>
      <c r="T72" s="39">
        <v>14541.89293</v>
      </c>
      <c r="U72" s="28">
        <f t="shared" si="2"/>
        <v>67.528060527274164</v>
      </c>
      <c r="V72" s="34">
        <f t="shared" si="3"/>
        <v>46.359854335689988</v>
      </c>
    </row>
    <row r="73" spans="1:24" ht="15" x14ac:dyDescent="0.2">
      <c r="A73" s="32" t="s">
        <v>9</v>
      </c>
      <c r="B73" s="9" t="s">
        <v>44</v>
      </c>
      <c r="C73" s="9" t="s">
        <v>30</v>
      </c>
      <c r="D73" s="9" t="s">
        <v>229</v>
      </c>
      <c r="E73" s="9" t="s">
        <v>233</v>
      </c>
      <c r="F73" s="9" t="s">
        <v>32</v>
      </c>
      <c r="G73" s="9" t="s">
        <v>33</v>
      </c>
      <c r="H73" s="16" t="s">
        <v>95</v>
      </c>
      <c r="I73" s="38">
        <v>1429.0479580000001</v>
      </c>
      <c r="J73" s="36">
        <v>52.258409999999998</v>
      </c>
      <c r="K73" s="37">
        <v>1481.306368</v>
      </c>
      <c r="L73" s="36">
        <v>11528.066854000001</v>
      </c>
      <c r="M73" s="36">
        <v>334.057953</v>
      </c>
      <c r="N73" s="39">
        <v>11862.124807</v>
      </c>
      <c r="O73" s="38">
        <v>1236.9947420000001</v>
      </c>
      <c r="P73" s="36">
        <v>11.645336</v>
      </c>
      <c r="Q73" s="37">
        <v>1248.6400779999999</v>
      </c>
      <c r="R73" s="36">
        <v>9369.6625870000007</v>
      </c>
      <c r="S73" s="36">
        <v>187.995293</v>
      </c>
      <c r="T73" s="39">
        <v>9557.6578790000003</v>
      </c>
      <c r="U73" s="28">
        <f t="shared" si="2"/>
        <v>18.633575367264488</v>
      </c>
      <c r="V73" s="34">
        <f t="shared" si="3"/>
        <v>24.111209641259013</v>
      </c>
    </row>
    <row r="74" spans="1:24" ht="15" x14ac:dyDescent="0.2">
      <c r="A74" s="32" t="s">
        <v>9</v>
      </c>
      <c r="B74" s="9" t="s">
        <v>44</v>
      </c>
      <c r="C74" s="9" t="s">
        <v>30</v>
      </c>
      <c r="D74" s="9" t="s">
        <v>229</v>
      </c>
      <c r="E74" s="9" t="s">
        <v>234</v>
      </c>
      <c r="F74" s="9" t="s">
        <v>32</v>
      </c>
      <c r="G74" s="9" t="s">
        <v>33</v>
      </c>
      <c r="H74" s="16" t="s">
        <v>231</v>
      </c>
      <c r="I74" s="38">
        <v>146.81</v>
      </c>
      <c r="J74" s="36">
        <v>6.3433390000000003</v>
      </c>
      <c r="K74" s="37">
        <v>153.15333899999999</v>
      </c>
      <c r="L74" s="36">
        <v>1451.85042</v>
      </c>
      <c r="M74" s="36">
        <v>41.926543000000002</v>
      </c>
      <c r="N74" s="39">
        <v>1493.776963</v>
      </c>
      <c r="O74" s="38">
        <v>90.432288</v>
      </c>
      <c r="P74" s="36">
        <v>5.328144</v>
      </c>
      <c r="Q74" s="37">
        <v>95.760431999999994</v>
      </c>
      <c r="R74" s="36">
        <v>1272.2308</v>
      </c>
      <c r="S74" s="36">
        <v>65.064620000000005</v>
      </c>
      <c r="T74" s="39">
        <v>1337.2954199999999</v>
      </c>
      <c r="U74" s="28">
        <f t="shared" ref="U74" si="4">+((K74/Q74)-1)*100</f>
        <v>59.933843030282063</v>
      </c>
      <c r="V74" s="34">
        <f t="shared" ref="V74:V76" si="5">+((N74/T74)-1)*100</f>
        <v>11.701344419470171</v>
      </c>
    </row>
    <row r="75" spans="1:24" ht="15" x14ac:dyDescent="0.2">
      <c r="A75" s="32" t="s">
        <v>9</v>
      </c>
      <c r="B75" s="9" t="s">
        <v>44</v>
      </c>
      <c r="C75" s="9" t="s">
        <v>30</v>
      </c>
      <c r="D75" s="9" t="s">
        <v>229</v>
      </c>
      <c r="E75" s="9" t="s">
        <v>235</v>
      </c>
      <c r="F75" s="9" t="s">
        <v>32</v>
      </c>
      <c r="G75" s="9" t="s">
        <v>33</v>
      </c>
      <c r="H75" s="16" t="s">
        <v>231</v>
      </c>
      <c r="I75" s="38">
        <v>0</v>
      </c>
      <c r="J75" s="36">
        <v>0</v>
      </c>
      <c r="K75" s="37">
        <v>0</v>
      </c>
      <c r="L75" s="36">
        <v>30.680976000000001</v>
      </c>
      <c r="M75" s="36">
        <v>0.60430200000000001</v>
      </c>
      <c r="N75" s="39">
        <v>31.285278000000002</v>
      </c>
      <c r="O75" s="38">
        <v>0</v>
      </c>
      <c r="P75" s="36">
        <v>0</v>
      </c>
      <c r="Q75" s="37">
        <v>0</v>
      </c>
      <c r="R75" s="36">
        <v>59.135703999999997</v>
      </c>
      <c r="S75" s="36">
        <v>1.0843719999999999</v>
      </c>
      <c r="T75" s="39">
        <v>60.220075999999999</v>
      </c>
      <c r="U75" s="27" t="s">
        <v>17</v>
      </c>
      <c r="V75" s="34">
        <f t="shared" si="5"/>
        <v>-48.048424913977186</v>
      </c>
    </row>
    <row r="76" spans="1:24" ht="15" x14ac:dyDescent="0.2">
      <c r="A76" s="32" t="s">
        <v>9</v>
      </c>
      <c r="B76" s="9" t="s">
        <v>44</v>
      </c>
      <c r="C76" s="9" t="s">
        <v>30</v>
      </c>
      <c r="D76" s="9" t="s">
        <v>229</v>
      </c>
      <c r="E76" s="9" t="s">
        <v>236</v>
      </c>
      <c r="F76" s="9" t="s">
        <v>32</v>
      </c>
      <c r="G76" s="9" t="s">
        <v>33</v>
      </c>
      <c r="H76" s="16" t="s">
        <v>231</v>
      </c>
      <c r="I76" s="38">
        <v>0</v>
      </c>
      <c r="J76" s="36">
        <v>0</v>
      </c>
      <c r="K76" s="37">
        <v>0</v>
      </c>
      <c r="L76" s="36">
        <v>11.304959999999999</v>
      </c>
      <c r="M76" s="36">
        <v>0.55639400000000006</v>
      </c>
      <c r="N76" s="39">
        <v>11.861354</v>
      </c>
      <c r="O76" s="38">
        <v>0</v>
      </c>
      <c r="P76" s="36">
        <v>0</v>
      </c>
      <c r="Q76" s="37">
        <v>0</v>
      </c>
      <c r="R76" s="36">
        <v>25.219550000000002</v>
      </c>
      <c r="S76" s="36">
        <v>0.19939899999999999</v>
      </c>
      <c r="T76" s="39">
        <v>25.418949000000001</v>
      </c>
      <c r="U76" s="27" t="s">
        <v>17</v>
      </c>
      <c r="V76" s="34">
        <f t="shared" si="5"/>
        <v>-53.336567928123223</v>
      </c>
    </row>
    <row r="77" spans="1:24" ht="15" x14ac:dyDescent="0.2">
      <c r="A77" s="32"/>
      <c r="B77" s="9"/>
      <c r="C77" s="9"/>
      <c r="D77" s="9"/>
      <c r="E77" s="9"/>
      <c r="F77" s="9"/>
      <c r="G77" s="9"/>
      <c r="H77" s="16"/>
      <c r="I77" s="18"/>
      <c r="J77" s="10"/>
      <c r="K77" s="11"/>
      <c r="L77" s="10"/>
      <c r="M77" s="10"/>
      <c r="N77" s="19"/>
      <c r="O77" s="18"/>
      <c r="P77" s="10"/>
      <c r="Q77" s="11"/>
      <c r="R77" s="10"/>
      <c r="S77" s="10"/>
      <c r="T77" s="19"/>
      <c r="U77" s="28"/>
      <c r="V77" s="34"/>
    </row>
    <row r="78" spans="1:24" s="5" customFormat="1" ht="20.25" customHeight="1" x14ac:dyDescent="0.3">
      <c r="A78" s="60" t="s">
        <v>9</v>
      </c>
      <c r="B78" s="61"/>
      <c r="C78" s="61"/>
      <c r="D78" s="61"/>
      <c r="E78" s="61"/>
      <c r="F78" s="61"/>
      <c r="G78" s="61"/>
      <c r="H78" s="62"/>
      <c r="I78" s="20">
        <f t="shared" ref="I78:T78" si="6">SUM(I5:I76)</f>
        <v>102134.04987099998</v>
      </c>
      <c r="J78" s="12">
        <f t="shared" si="6"/>
        <v>9384.8161480000017</v>
      </c>
      <c r="K78" s="12">
        <f t="shared" si="6"/>
        <v>111518.86601999997</v>
      </c>
      <c r="L78" s="12">
        <f t="shared" si="6"/>
        <v>1044306.091844</v>
      </c>
      <c r="M78" s="12">
        <f t="shared" si="6"/>
        <v>82525.084977999999</v>
      </c>
      <c r="N78" s="21">
        <f t="shared" si="6"/>
        <v>1126831.176822</v>
      </c>
      <c r="O78" s="20">
        <f t="shared" si="6"/>
        <v>92821.846343000012</v>
      </c>
      <c r="P78" s="12">
        <f t="shared" si="6"/>
        <v>8368.1153450000002</v>
      </c>
      <c r="Q78" s="12">
        <f t="shared" si="6"/>
        <v>101189.96168800001</v>
      </c>
      <c r="R78" s="12">
        <f t="shared" si="6"/>
        <v>997691.60222399991</v>
      </c>
      <c r="S78" s="12">
        <f t="shared" si="6"/>
        <v>78653.719178000043</v>
      </c>
      <c r="T78" s="21">
        <f t="shared" si="6"/>
        <v>1076345.3214000005</v>
      </c>
      <c r="U78" s="29">
        <f>+((K78/Q78)-1)*100</f>
        <v>10.20743971012379</v>
      </c>
      <c r="V78" s="35">
        <f>+((N78/T78)-1)*100</f>
        <v>4.6904886766574672</v>
      </c>
      <c r="X78" s="1"/>
    </row>
    <row r="79" spans="1:24" ht="15.75" x14ac:dyDescent="0.2">
      <c r="A79" s="17"/>
      <c r="B79" s="8"/>
      <c r="C79" s="8"/>
      <c r="D79" s="8"/>
      <c r="E79" s="8"/>
      <c r="F79" s="8"/>
      <c r="G79" s="8"/>
      <c r="H79" s="15"/>
      <c r="I79" s="22"/>
      <c r="J79" s="13"/>
      <c r="K79" s="14"/>
      <c r="L79" s="13"/>
      <c r="M79" s="13"/>
      <c r="N79" s="23"/>
      <c r="O79" s="22"/>
      <c r="P79" s="13"/>
      <c r="Q79" s="14"/>
      <c r="R79" s="13"/>
      <c r="S79" s="13"/>
      <c r="T79" s="23"/>
      <c r="U79" s="28"/>
      <c r="V79" s="34"/>
    </row>
    <row r="80" spans="1:24" ht="15" x14ac:dyDescent="0.2">
      <c r="A80" s="32" t="s">
        <v>37</v>
      </c>
      <c r="B80" s="9"/>
      <c r="C80" s="9" t="s">
        <v>30</v>
      </c>
      <c r="D80" s="9" t="s">
        <v>237</v>
      </c>
      <c r="E80" s="9" t="s">
        <v>34</v>
      </c>
      <c r="F80" s="9" t="s">
        <v>32</v>
      </c>
      <c r="G80" s="9" t="s">
        <v>33</v>
      </c>
      <c r="H80" s="16" t="s">
        <v>35</v>
      </c>
      <c r="I80" s="38">
        <v>0</v>
      </c>
      <c r="J80" s="36">
        <v>0</v>
      </c>
      <c r="K80" s="37">
        <v>0</v>
      </c>
      <c r="L80" s="36">
        <v>0</v>
      </c>
      <c r="M80" s="36">
        <v>0</v>
      </c>
      <c r="N80" s="39">
        <v>0</v>
      </c>
      <c r="O80" s="38">
        <v>0</v>
      </c>
      <c r="P80" s="36">
        <v>0</v>
      </c>
      <c r="Q80" s="37">
        <v>0</v>
      </c>
      <c r="R80" s="36">
        <v>0</v>
      </c>
      <c r="S80" s="36">
        <v>4894.1763950000004</v>
      </c>
      <c r="T80" s="39">
        <v>4894.1763950000004</v>
      </c>
      <c r="U80" s="27" t="s">
        <v>17</v>
      </c>
      <c r="V80" s="33" t="s">
        <v>17</v>
      </c>
    </row>
    <row r="81" spans="1:22" ht="15.75" x14ac:dyDescent="0.2">
      <c r="A81" s="17"/>
      <c r="B81" s="8"/>
      <c r="C81" s="8"/>
      <c r="D81" s="8"/>
      <c r="E81" s="8"/>
      <c r="F81" s="8"/>
      <c r="G81" s="8"/>
      <c r="H81" s="15"/>
      <c r="I81" s="22"/>
      <c r="J81" s="13"/>
      <c r="K81" s="14"/>
      <c r="L81" s="13"/>
      <c r="M81" s="13"/>
      <c r="N81" s="23"/>
      <c r="O81" s="22"/>
      <c r="P81" s="13"/>
      <c r="Q81" s="14"/>
      <c r="R81" s="13"/>
      <c r="S81" s="13"/>
      <c r="T81" s="23"/>
      <c r="U81" s="48"/>
      <c r="V81" s="49"/>
    </row>
    <row r="82" spans="1:22" ht="20.25" x14ac:dyDescent="0.3">
      <c r="A82" s="60" t="s">
        <v>37</v>
      </c>
      <c r="B82" s="61"/>
      <c r="C82" s="61"/>
      <c r="D82" s="61"/>
      <c r="E82" s="61"/>
      <c r="F82" s="61"/>
      <c r="G82" s="61"/>
      <c r="H82" s="62"/>
      <c r="I82" s="20">
        <f>SUM(I80)</f>
        <v>0</v>
      </c>
      <c r="J82" s="12">
        <f t="shared" ref="J82:T82" si="7">SUM(J80)</f>
        <v>0</v>
      </c>
      <c r="K82" s="12">
        <f t="shared" si="7"/>
        <v>0</v>
      </c>
      <c r="L82" s="12">
        <f t="shared" si="7"/>
        <v>0</v>
      </c>
      <c r="M82" s="12">
        <f t="shared" si="7"/>
        <v>0</v>
      </c>
      <c r="N82" s="21">
        <f t="shared" si="7"/>
        <v>0</v>
      </c>
      <c r="O82" s="20">
        <f t="shared" si="7"/>
        <v>0</v>
      </c>
      <c r="P82" s="12">
        <f t="shared" si="7"/>
        <v>0</v>
      </c>
      <c r="Q82" s="12">
        <f t="shared" si="7"/>
        <v>0</v>
      </c>
      <c r="R82" s="12">
        <f t="shared" si="7"/>
        <v>0</v>
      </c>
      <c r="S82" s="12">
        <f t="shared" si="7"/>
        <v>4894.1763950000004</v>
      </c>
      <c r="T82" s="21">
        <f t="shared" si="7"/>
        <v>4894.1763950000004</v>
      </c>
      <c r="U82" s="50" t="s">
        <v>17</v>
      </c>
      <c r="V82" s="51" t="s">
        <v>38</v>
      </c>
    </row>
    <row r="83" spans="1:22" ht="15.75" x14ac:dyDescent="0.2">
      <c r="A83" s="17"/>
      <c r="B83" s="8"/>
      <c r="C83" s="8"/>
      <c r="D83" s="8"/>
      <c r="E83" s="8"/>
      <c r="F83" s="8"/>
      <c r="G83" s="8"/>
      <c r="H83" s="15"/>
      <c r="I83" s="22"/>
      <c r="J83" s="13"/>
      <c r="K83" s="14"/>
      <c r="L83" s="13"/>
      <c r="M83" s="13"/>
      <c r="N83" s="23"/>
      <c r="O83" s="22"/>
      <c r="P83" s="13"/>
      <c r="Q83" s="14"/>
      <c r="R83" s="13"/>
      <c r="S83" s="13"/>
      <c r="T83" s="23"/>
      <c r="U83" s="48"/>
      <c r="V83" s="49"/>
    </row>
    <row r="84" spans="1:22" ht="15" x14ac:dyDescent="0.2">
      <c r="A84" s="32" t="s">
        <v>21</v>
      </c>
      <c r="B84" s="9"/>
      <c r="C84" s="9" t="s">
        <v>30</v>
      </c>
      <c r="D84" s="9" t="s">
        <v>22</v>
      </c>
      <c r="E84" s="9" t="s">
        <v>24</v>
      </c>
      <c r="F84" s="9" t="s">
        <v>20</v>
      </c>
      <c r="G84" s="9" t="s">
        <v>20</v>
      </c>
      <c r="H84" s="16" t="s">
        <v>23</v>
      </c>
      <c r="I84" s="38">
        <v>28398.300887000001</v>
      </c>
      <c r="J84" s="36">
        <v>0</v>
      </c>
      <c r="K84" s="37">
        <v>28398.300887000001</v>
      </c>
      <c r="L84" s="36">
        <v>272606.38063199999</v>
      </c>
      <c r="M84" s="36">
        <v>0</v>
      </c>
      <c r="N84" s="39">
        <v>272606.38063199999</v>
      </c>
      <c r="O84" s="38">
        <v>27405.565925999999</v>
      </c>
      <c r="P84" s="36">
        <v>0</v>
      </c>
      <c r="Q84" s="37">
        <v>27405.565925999999</v>
      </c>
      <c r="R84" s="36">
        <v>260725.33975799999</v>
      </c>
      <c r="S84" s="36">
        <v>0</v>
      </c>
      <c r="T84" s="39">
        <v>260725.33975799999</v>
      </c>
      <c r="U84" s="28">
        <f t="shared" ref="U84:U85" si="8">+((K84/Q84)-1)*100</f>
        <v>3.6223844589838627</v>
      </c>
      <c r="V84" s="34">
        <f t="shared" ref="V84" si="9">+((N84/T84)-1)*100</f>
        <v>4.5569183590009832</v>
      </c>
    </row>
    <row r="85" spans="1:22" ht="15" x14ac:dyDescent="0.2">
      <c r="A85" s="32" t="s">
        <v>21</v>
      </c>
      <c r="B85" s="9"/>
      <c r="C85" s="9" t="s">
        <v>30</v>
      </c>
      <c r="D85" s="9" t="s">
        <v>237</v>
      </c>
      <c r="E85" s="9" t="s">
        <v>34</v>
      </c>
      <c r="F85" s="9" t="s">
        <v>32</v>
      </c>
      <c r="G85" s="9" t="s">
        <v>33</v>
      </c>
      <c r="H85" s="16" t="s">
        <v>35</v>
      </c>
      <c r="I85" s="38">
        <v>2058.052674</v>
      </c>
      <c r="J85" s="36">
        <v>0</v>
      </c>
      <c r="K85" s="37">
        <v>2058.052674</v>
      </c>
      <c r="L85" s="36">
        <v>15942.656575000001</v>
      </c>
      <c r="M85" s="36">
        <v>0</v>
      </c>
      <c r="N85" s="39">
        <v>15942.656575000001</v>
      </c>
      <c r="O85" s="38">
        <v>1138.656123</v>
      </c>
      <c r="P85" s="36">
        <v>0</v>
      </c>
      <c r="Q85" s="37">
        <v>1138.656123</v>
      </c>
      <c r="R85" s="36">
        <v>2015.578422</v>
      </c>
      <c r="S85" s="36">
        <v>0</v>
      </c>
      <c r="T85" s="39">
        <v>2015.578422</v>
      </c>
      <c r="U85" s="28">
        <f t="shared" si="8"/>
        <v>80.74400448290568</v>
      </c>
      <c r="V85" s="33" t="s">
        <v>17</v>
      </c>
    </row>
    <row r="86" spans="1:22" ht="15.75" x14ac:dyDescent="0.2">
      <c r="A86" s="17"/>
      <c r="B86" s="8"/>
      <c r="C86" s="8"/>
      <c r="D86" s="8"/>
      <c r="E86" s="8"/>
      <c r="F86" s="8"/>
      <c r="G86" s="8"/>
      <c r="H86" s="15"/>
      <c r="I86" s="22"/>
      <c r="J86" s="13"/>
      <c r="K86" s="14"/>
      <c r="L86" s="13"/>
      <c r="M86" s="13"/>
      <c r="N86" s="23"/>
      <c r="O86" s="22"/>
      <c r="P86" s="13"/>
      <c r="Q86" s="14"/>
      <c r="R86" s="13"/>
      <c r="S86" s="13"/>
      <c r="T86" s="23"/>
      <c r="U86" s="28"/>
      <c r="V86" s="34"/>
    </row>
    <row r="87" spans="1:22" ht="21" thickBot="1" x14ac:dyDescent="0.35">
      <c r="A87" s="53" t="s">
        <v>18</v>
      </c>
      <c r="B87" s="54"/>
      <c r="C87" s="54"/>
      <c r="D87" s="54"/>
      <c r="E87" s="54"/>
      <c r="F87" s="54"/>
      <c r="G87" s="54"/>
      <c r="H87" s="55"/>
      <c r="I87" s="24">
        <f t="shared" ref="I87:T87" si="10">SUM(I84:I85)</f>
        <v>30456.353561</v>
      </c>
      <c r="J87" s="25">
        <f t="shared" si="10"/>
        <v>0</v>
      </c>
      <c r="K87" s="25">
        <f t="shared" si="10"/>
        <v>30456.353561</v>
      </c>
      <c r="L87" s="25">
        <f t="shared" si="10"/>
        <v>288549.03720699996</v>
      </c>
      <c r="M87" s="25">
        <f t="shared" si="10"/>
        <v>0</v>
      </c>
      <c r="N87" s="26">
        <f t="shared" si="10"/>
        <v>288549.03720699996</v>
      </c>
      <c r="O87" s="24">
        <f t="shared" si="10"/>
        <v>28544.222049</v>
      </c>
      <c r="P87" s="25">
        <f t="shared" si="10"/>
        <v>0</v>
      </c>
      <c r="Q87" s="25">
        <f t="shared" si="10"/>
        <v>28544.222049</v>
      </c>
      <c r="R87" s="25">
        <f t="shared" si="10"/>
        <v>262740.91817999998</v>
      </c>
      <c r="S87" s="25">
        <f t="shared" si="10"/>
        <v>0</v>
      </c>
      <c r="T87" s="26">
        <f t="shared" si="10"/>
        <v>262740.91817999998</v>
      </c>
      <c r="U87" s="46">
        <f>+((K87/Q87)-1)*100</f>
        <v>6.6988391160829996</v>
      </c>
      <c r="V87" s="47">
        <f>+((N87/T87)-1)*100</f>
        <v>9.8226493253400271</v>
      </c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A89" s="40" t="s">
        <v>25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A90" s="40" t="s">
        <v>26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A91" s="40" t="s">
        <v>27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A92" s="40" t="s">
        <v>28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A93" s="40" t="s">
        <v>29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A94" s="6" t="s">
        <v>19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x14ac:dyDescent="0.2">
      <c r="A95" s="7" t="s">
        <v>31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5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5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5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5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5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5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5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9:22" ht="15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9:22" ht="15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</sheetData>
  <sortState ref="A84:T85">
    <sortCondition descending="1" ref="N84:N85"/>
  </sortState>
  <mergeCells count="6">
    <mergeCell ref="A87:H87"/>
    <mergeCell ref="A1:F1"/>
    <mergeCell ref="I3:N3"/>
    <mergeCell ref="O3:T3"/>
    <mergeCell ref="A78:H78"/>
    <mergeCell ref="A82:H82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2009-02-18T17:16:41Z</cp:lastPrinted>
  <dcterms:created xsi:type="dcterms:W3CDTF">2007-03-24T16:54:47Z</dcterms:created>
  <dcterms:modified xsi:type="dcterms:W3CDTF">2013-12-02T02:53:19Z</dcterms:modified>
</cp:coreProperties>
</file>