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810" windowWidth="14220" windowHeight="7800"/>
  </bookViews>
  <sheets>
    <sheet name="InformacionGeneralAnual 2 " sheetId="1" r:id="rId1"/>
  </sheets>
  <calcPr calcId="145621"/>
</workbook>
</file>

<file path=xl/calcChain.xml><?xml version="1.0" encoding="utf-8"?>
<calcChain xmlns="http://schemas.openxmlformats.org/spreadsheetml/2006/main">
  <c r="V10" i="1" l="1"/>
  <c r="V6" i="1" l="1"/>
  <c r="V7" i="1"/>
  <c r="V8" i="1"/>
  <c r="V9" i="1"/>
  <c r="V11" i="1"/>
  <c r="V17" i="1" l="1"/>
  <c r="V15" i="1"/>
  <c r="U13" i="1"/>
  <c r="U19" i="1" s="1"/>
  <c r="T13" i="1"/>
  <c r="T19" i="1" s="1"/>
  <c r="S13" i="1"/>
  <c r="S19" i="1" s="1"/>
  <c r="J13" i="1"/>
  <c r="J19" i="1" s="1"/>
  <c r="K13" i="1"/>
  <c r="K19" i="1" s="1"/>
  <c r="L13" i="1"/>
  <c r="L19" i="1" s="1"/>
  <c r="M13" i="1"/>
  <c r="M19" i="1" s="1"/>
  <c r="N13" i="1"/>
  <c r="N19" i="1" s="1"/>
  <c r="O13" i="1"/>
  <c r="O19" i="1" s="1"/>
  <c r="P13" i="1"/>
  <c r="P19" i="1" s="1"/>
  <c r="Q13" i="1"/>
  <c r="Q19" i="1" s="1"/>
  <c r="R13" i="1"/>
  <c r="R19" i="1" s="1"/>
  <c r="V13" i="1" l="1"/>
  <c r="V19" i="1" s="1"/>
</calcChain>
</file>

<file path=xl/sharedStrings.xml><?xml version="1.0" encoding="utf-8"?>
<sst xmlns="http://schemas.openxmlformats.org/spreadsheetml/2006/main" count="100" uniqueCount="42">
  <si>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</si>
  <si>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</si>
  <si>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</si>
  <si>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</si>
  <si>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</si>
  <si>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</si>
  <si>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</si>
  <si>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</si>
  <si>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</si>
  <si>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</si>
  <si>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</si>
  <si>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%Molibdeno</t>
  </si>
  <si>
    <t>CONCENTRACIÓN</t>
  </si>
  <si>
    <t>COMPAÑIA MINERA ANTAMINA S.A.</t>
  </si>
  <si>
    <t>ANTAMINA</t>
  </si>
  <si>
    <t>COCOTEA</t>
  </si>
  <si>
    <t>CUAJONE 1</t>
  </si>
  <si>
    <t>SIMARRONA</t>
  </si>
  <si>
    <t>TOTORAL</t>
  </si>
  <si>
    <t>SOUTHERN PERU COPPER CORPORATION SUCURSAL DEL PERU</t>
  </si>
  <si>
    <t>Concentración</t>
  </si>
  <si>
    <t>Flotación</t>
  </si>
  <si>
    <t>Ancash</t>
  </si>
  <si>
    <t>Huari</t>
  </si>
  <si>
    <t>San Marcos</t>
  </si>
  <si>
    <t>Tacna</t>
  </si>
  <si>
    <t>Jorge Basadre</t>
  </si>
  <si>
    <t>Ilabaya</t>
  </si>
  <si>
    <t>Moquegua</t>
  </si>
  <si>
    <t>Mariscal Nieto</t>
  </si>
  <si>
    <t>Torata</t>
  </si>
  <si>
    <t>SOCIEDAD MINERA CERRO VERDE S.A.A.</t>
  </si>
  <si>
    <t>CERRO VERDE 1,2,3</t>
  </si>
  <si>
    <t>Arequipa</t>
  </si>
  <si>
    <t>Yarabamba</t>
  </si>
  <si>
    <t>Datos preliminares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</si>
  <si>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</si>
  <si>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Régimen General</t>
  </si>
  <si>
    <t>TOQUEPALA 1</t>
  </si>
  <si>
    <t>PRODUCCIÓN MINERA METÁLICA DE MOLIBDENO (TMF) - 2013</t>
  </si>
  <si>
    <t>Ajuste ene-dic-2013</t>
  </si>
  <si>
    <t>ACUMULACION CUAJONE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</si>
</sst>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0" fontId="9" fillId="0" borderId="0" xfId="0" applyFont="1" applyAlignment="1"/>
    <xf numFmtId="17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0" fontId="0" fillId="0" borderId="3" xfId="0" applyBorder="1" applyAlignment="1"/>
    <xf numFmtId="3" fontId="8" fillId="0" borderId="4" xfId="0" applyNumberFormat="1" applyFont="1" applyBorder="1" applyAlignment="1">
      <alignment horizontal="right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/>
    <xf numFmtId="3" fontId="8" fillId="3" borderId="5" xfId="0" applyNumberFormat="1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/>
      <protection locked="0"/>
    </xf>
    <xf numFmtId="0" fontId="4" fillId="0" borderId="0" xfId="0" applyFont="1" applyAlignment="1"/>
    <xf numFmtId="0" fontId="0" fillId="4" borderId="0" xfId="0" applyFill="1" applyAlignment="1"/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showGridLines="0" tabSelected="1" zoomScale="75" workbookViewId="0">
      <selection activeCell="B2" sqref="B2"/>
    </sheetView>
  </sheetViews>
  <sheetFormatPr baseColWidth="10" defaultRowHeight="12.75" x14ac:dyDescent="0.2"/>
  <cols>
    <col min="1" max="1" width="11.140625" style="1" customWidth="1"/>
    <col min="2" max="2" width="14.42578125" style="1" bestFit="1" customWidth="1"/>
    <col min="3" max="3" width="12" style="1" bestFit="1" customWidth="1"/>
    <col min="4" max="4" width="17.85546875" style="1" bestFit="1" customWidth="1"/>
    <col min="5" max="5" width="61" style="1" bestFit="1" customWidth="1"/>
    <col min="6" max="6" width="19.42578125" style="1" bestFit="1" customWidth="1"/>
    <col min="7" max="7" width="12" style="1" bestFit="1" customWidth="1"/>
    <col min="8" max="8" width="17" style="1" hidden="1" customWidth="1"/>
    <col min="9" max="9" width="13.5703125" style="1" hidden="1" customWidth="1"/>
    <col min="10" max="21" width="11" style="1" customWidth="1"/>
    <col min="22" max="22" width="16.5703125" style="1" bestFit="1" customWidth="1"/>
    <col min="23" max="16384" width="11.42578125" style="1"/>
  </cols>
  <sheetData>
    <row r="1" spans="1:22" ht="18" x14ac:dyDescent="0.25">
      <c r="A1" s="7" t="s">
        <v>39</v>
      </c>
    </row>
    <row r="2" spans="1:22" x14ac:dyDescent="0.2">
      <c r="A2" s="28"/>
    </row>
    <row r="3" spans="1:22" x14ac:dyDescent="0.2">
      <c r="A3" s="37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8">
        <v>41275</v>
      </c>
      <c r="K3" s="8">
        <v>41306</v>
      </c>
      <c r="L3" s="8">
        <v>41334</v>
      </c>
      <c r="M3" s="8">
        <v>41365</v>
      </c>
      <c r="N3" s="8">
        <v>41395</v>
      </c>
      <c r="O3" s="8">
        <v>41426</v>
      </c>
      <c r="P3" s="8">
        <v>41456</v>
      </c>
      <c r="Q3" s="8">
        <v>41487</v>
      </c>
      <c r="R3" s="8">
        <v>41518</v>
      </c>
      <c r="S3" s="8">
        <v>41548</v>
      </c>
      <c r="T3" s="8">
        <v>41579</v>
      </c>
      <c r="U3" s="8">
        <v>41609</v>
      </c>
      <c r="V3" s="29" t="s">
        <v>0</v>
      </c>
    </row>
    <row r="4" spans="1:22" x14ac:dyDescent="0.2">
      <c r="A4" s="38"/>
      <c r="B4" s="40"/>
      <c r="C4" s="40"/>
      <c r="D4" s="40"/>
      <c r="E4" s="40"/>
      <c r="F4" s="40"/>
      <c r="G4" s="40"/>
      <c r="H4" s="40"/>
      <c r="I4" s="40"/>
      <c r="J4" s="9" t="s">
        <v>10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10</v>
      </c>
      <c r="R4" s="9" t="s">
        <v>10</v>
      </c>
      <c r="S4" s="9" t="s">
        <v>10</v>
      </c>
      <c r="T4" s="9" t="s">
        <v>10</v>
      </c>
      <c r="U4" s="9" t="s">
        <v>10</v>
      </c>
      <c r="V4" s="30"/>
    </row>
    <row r="5" spans="1:22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ht="15.75" x14ac:dyDescent="0.2">
      <c r="A6" s="14" t="s">
        <v>11</v>
      </c>
      <c r="B6" s="3" t="s">
        <v>20</v>
      </c>
      <c r="C6" s="3" t="s">
        <v>21</v>
      </c>
      <c r="D6" s="3" t="s">
        <v>37</v>
      </c>
      <c r="E6" s="3" t="s">
        <v>19</v>
      </c>
      <c r="F6" s="16" t="s">
        <v>16</v>
      </c>
      <c r="G6" s="5" t="s">
        <v>28</v>
      </c>
      <c r="H6" s="5" t="s">
        <v>29</v>
      </c>
      <c r="I6" s="5" t="s">
        <v>30</v>
      </c>
      <c r="J6" s="6">
        <v>261.11263200000002</v>
      </c>
      <c r="K6" s="6">
        <v>193.55951999999999</v>
      </c>
      <c r="L6" s="6">
        <v>227.547786</v>
      </c>
      <c r="M6" s="6">
        <v>226.59015600000001</v>
      </c>
      <c r="N6" s="6">
        <v>269.84695399999998</v>
      </c>
      <c r="O6" s="6">
        <v>226.56360100000001</v>
      </c>
      <c r="P6" s="6">
        <v>250.060036</v>
      </c>
      <c r="Q6" s="6">
        <v>240.8</v>
      </c>
      <c r="R6" s="6">
        <v>209.098007</v>
      </c>
      <c r="S6" s="6">
        <v>193.03847999999999</v>
      </c>
      <c r="T6" s="6">
        <v>0</v>
      </c>
      <c r="U6" s="6">
        <v>0</v>
      </c>
      <c r="V6" s="15">
        <f>SUM(J6:U6)</f>
        <v>2298.2171720000001</v>
      </c>
    </row>
    <row r="7" spans="1:22" ht="15.75" x14ac:dyDescent="0.2">
      <c r="A7" s="14" t="s">
        <v>11</v>
      </c>
      <c r="B7" s="3" t="s">
        <v>20</v>
      </c>
      <c r="C7" s="3" t="s">
        <v>21</v>
      </c>
      <c r="D7" s="3" t="s">
        <v>37</v>
      </c>
      <c r="E7" s="3" t="s">
        <v>19</v>
      </c>
      <c r="F7" s="4" t="s">
        <v>18</v>
      </c>
      <c r="G7" s="5" t="s">
        <v>25</v>
      </c>
      <c r="H7" s="5" t="s">
        <v>26</v>
      </c>
      <c r="I7" s="5" t="s">
        <v>27</v>
      </c>
      <c r="J7" s="6">
        <v>52.120457999999999</v>
      </c>
      <c r="K7" s="6">
        <v>46.482877999999999</v>
      </c>
      <c r="L7" s="6">
        <v>93.470310999999995</v>
      </c>
      <c r="M7" s="6">
        <v>151.83907199999999</v>
      </c>
      <c r="N7" s="6">
        <v>111.971664</v>
      </c>
      <c r="O7" s="6">
        <v>135.49824599999999</v>
      </c>
      <c r="P7" s="6">
        <v>173.785878</v>
      </c>
      <c r="Q7" s="6">
        <v>181.21549200000001</v>
      </c>
      <c r="R7" s="6">
        <v>313.44545099999999</v>
      </c>
      <c r="S7" s="6">
        <v>124.967832</v>
      </c>
      <c r="T7" s="6">
        <v>183.98091600000001</v>
      </c>
      <c r="U7" s="6">
        <v>574.34555499999999</v>
      </c>
      <c r="V7" s="15">
        <f>SUM(J7:U7)</f>
        <v>2143.1237529999999</v>
      </c>
    </row>
    <row r="8" spans="1:22" ht="15.75" x14ac:dyDescent="0.2">
      <c r="A8" s="14" t="s">
        <v>11</v>
      </c>
      <c r="B8" s="3" t="s">
        <v>20</v>
      </c>
      <c r="C8" s="3" t="s">
        <v>21</v>
      </c>
      <c r="D8" s="3" t="s">
        <v>37</v>
      </c>
      <c r="E8" s="3" t="s">
        <v>19</v>
      </c>
      <c r="F8" s="4" t="s">
        <v>38</v>
      </c>
      <c r="G8" s="5" t="s">
        <v>25</v>
      </c>
      <c r="H8" s="5" t="s">
        <v>26</v>
      </c>
      <c r="I8" s="5" t="s">
        <v>27</v>
      </c>
      <c r="J8" s="6">
        <v>206.75484900000001</v>
      </c>
      <c r="K8" s="6">
        <v>46.323784000000003</v>
      </c>
      <c r="L8" s="6">
        <v>102.74409900000001</v>
      </c>
      <c r="M8" s="6">
        <v>77.039423999999997</v>
      </c>
      <c r="N8" s="6">
        <v>110.41856</v>
      </c>
      <c r="O8" s="6">
        <v>204.36881399999999</v>
      </c>
      <c r="P8" s="6">
        <v>103.82664200000001</v>
      </c>
      <c r="Q8" s="6">
        <v>170.251541</v>
      </c>
      <c r="R8" s="6">
        <v>102.077741</v>
      </c>
      <c r="S8" s="6">
        <v>252.63551699999999</v>
      </c>
      <c r="T8" s="6">
        <v>284.78202299999998</v>
      </c>
      <c r="U8" s="6">
        <v>0</v>
      </c>
      <c r="V8" s="15">
        <f>SUM(J8:U8)</f>
        <v>1661.2229939999997</v>
      </c>
    </row>
    <row r="9" spans="1:22" ht="15.75" x14ac:dyDescent="0.2">
      <c r="A9" s="14" t="s">
        <v>11</v>
      </c>
      <c r="B9" s="3" t="s">
        <v>20</v>
      </c>
      <c r="C9" s="3" t="s">
        <v>21</v>
      </c>
      <c r="D9" s="3" t="s">
        <v>37</v>
      </c>
      <c r="E9" s="3" t="s">
        <v>19</v>
      </c>
      <c r="F9" s="16" t="s">
        <v>17</v>
      </c>
      <c r="G9" s="5" t="s">
        <v>25</v>
      </c>
      <c r="H9" s="5" t="s">
        <v>26</v>
      </c>
      <c r="I9" s="5" t="s">
        <v>27</v>
      </c>
      <c r="J9" s="6">
        <v>91.457909999999998</v>
      </c>
      <c r="K9" s="6">
        <v>109.511532</v>
      </c>
      <c r="L9" s="6">
        <v>136.87097800000001</v>
      </c>
      <c r="M9" s="6">
        <v>79.700543999999994</v>
      </c>
      <c r="N9" s="6">
        <v>22.555679999999999</v>
      </c>
      <c r="O9" s="6">
        <v>53.469389999999997</v>
      </c>
      <c r="P9" s="6">
        <v>85.932141999999999</v>
      </c>
      <c r="Q9" s="6">
        <v>12.048605</v>
      </c>
      <c r="R9" s="6">
        <v>0</v>
      </c>
      <c r="S9" s="6">
        <v>52.116705000000003</v>
      </c>
      <c r="T9" s="6">
        <v>173.84066999999999</v>
      </c>
      <c r="U9" s="6">
        <v>40.206795</v>
      </c>
      <c r="V9" s="15">
        <f>SUM(J9:U9)</f>
        <v>857.71095100000002</v>
      </c>
    </row>
    <row r="10" spans="1:22" ht="15.75" x14ac:dyDescent="0.2">
      <c r="A10" s="14" t="s">
        <v>11</v>
      </c>
      <c r="B10" s="3" t="s">
        <v>20</v>
      </c>
      <c r="C10" s="3" t="s">
        <v>21</v>
      </c>
      <c r="D10" s="3" t="s">
        <v>37</v>
      </c>
      <c r="E10" s="3" t="s">
        <v>19</v>
      </c>
      <c r="F10" s="16" t="s">
        <v>41</v>
      </c>
      <c r="G10" s="5" t="s">
        <v>28</v>
      </c>
      <c r="H10" s="5" t="s">
        <v>29</v>
      </c>
      <c r="I10" s="5" t="s">
        <v>30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312.09904299999999</v>
      </c>
      <c r="U10" s="6">
        <v>284.659154</v>
      </c>
      <c r="V10" s="15">
        <f>SUM(J10:U10)</f>
        <v>596.758197</v>
      </c>
    </row>
    <row r="11" spans="1:22" ht="15.75" x14ac:dyDescent="0.2">
      <c r="A11" s="14" t="s">
        <v>11</v>
      </c>
      <c r="B11" s="3" t="s">
        <v>20</v>
      </c>
      <c r="C11" s="3" t="s">
        <v>21</v>
      </c>
      <c r="D11" s="3" t="s">
        <v>37</v>
      </c>
      <c r="E11" s="3" t="s">
        <v>19</v>
      </c>
      <c r="F11" s="16" t="s">
        <v>15</v>
      </c>
      <c r="G11" s="5" t="s">
        <v>28</v>
      </c>
      <c r="H11" s="5" t="s">
        <v>29</v>
      </c>
      <c r="I11" s="5" t="s">
        <v>30</v>
      </c>
      <c r="J11" s="6">
        <v>0</v>
      </c>
      <c r="K11" s="6">
        <v>0</v>
      </c>
      <c r="L11" s="6">
        <v>0</v>
      </c>
      <c r="M11" s="6">
        <v>0</v>
      </c>
      <c r="N11" s="6">
        <v>8.5878160000000001</v>
      </c>
      <c r="O11" s="6">
        <v>25.188614000000001</v>
      </c>
      <c r="P11" s="6">
        <v>45.391488000000003</v>
      </c>
      <c r="Q11" s="6">
        <v>74.524159999999995</v>
      </c>
      <c r="R11" s="6">
        <v>46.357771999999997</v>
      </c>
      <c r="S11" s="6">
        <v>37.806519999999999</v>
      </c>
      <c r="T11" s="6">
        <v>0</v>
      </c>
      <c r="U11" s="6">
        <v>0</v>
      </c>
      <c r="V11" s="15">
        <f>SUM(J11:U11)</f>
        <v>237.85637</v>
      </c>
    </row>
    <row r="12" spans="1:22" ht="15.75" x14ac:dyDescent="0.2">
      <c r="A12" s="14"/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5"/>
    </row>
    <row r="13" spans="1:22" ht="15.75" x14ac:dyDescent="0.2">
      <c r="A13" s="34" t="s">
        <v>19</v>
      </c>
      <c r="B13" s="35"/>
      <c r="C13" s="35"/>
      <c r="D13" s="35"/>
      <c r="E13" s="35"/>
      <c r="F13" s="35"/>
      <c r="G13" s="36"/>
      <c r="H13" s="25"/>
      <c r="I13" s="25"/>
      <c r="J13" s="18">
        <f t="shared" ref="J13:V13" si="0">SUM(J6:J11)</f>
        <v>611.44584899999995</v>
      </c>
      <c r="K13" s="18">
        <f t="shared" si="0"/>
        <v>395.87771399999997</v>
      </c>
      <c r="L13" s="18">
        <f t="shared" si="0"/>
        <v>560.63317400000005</v>
      </c>
      <c r="M13" s="18">
        <f t="shared" si="0"/>
        <v>535.16919599999994</v>
      </c>
      <c r="N13" s="18">
        <f t="shared" si="0"/>
        <v>523.380674</v>
      </c>
      <c r="O13" s="18">
        <f t="shared" si="0"/>
        <v>645.08866499999999</v>
      </c>
      <c r="P13" s="18">
        <f t="shared" si="0"/>
        <v>658.99618599999997</v>
      </c>
      <c r="Q13" s="18">
        <f t="shared" si="0"/>
        <v>678.83979799999997</v>
      </c>
      <c r="R13" s="18">
        <f t="shared" si="0"/>
        <v>670.97897099999989</v>
      </c>
      <c r="S13" s="18">
        <f>SUM(S6:S11)</f>
        <v>660.56505399999992</v>
      </c>
      <c r="T13" s="18">
        <f>SUM(T6:T11)</f>
        <v>954.70265199999994</v>
      </c>
      <c r="U13" s="18">
        <f>SUM(U6:U11)</f>
        <v>899.21150399999988</v>
      </c>
      <c r="V13" s="19">
        <f t="shared" si="0"/>
        <v>7794.8894370000007</v>
      </c>
    </row>
    <row r="14" spans="1:22" ht="15.75" x14ac:dyDescent="0.2">
      <c r="A14" s="10"/>
      <c r="B14" s="11"/>
      <c r="C14" s="11"/>
      <c r="D14" s="11"/>
      <c r="E14" s="11"/>
      <c r="F14" s="11"/>
      <c r="G14" s="11"/>
      <c r="H14" s="11"/>
      <c r="I14" s="1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</row>
    <row r="15" spans="1:22" ht="15.75" x14ac:dyDescent="0.2">
      <c r="A15" s="14" t="s">
        <v>11</v>
      </c>
      <c r="B15" s="3" t="s">
        <v>20</v>
      </c>
      <c r="C15" s="3" t="s">
        <v>21</v>
      </c>
      <c r="D15" s="3" t="s">
        <v>37</v>
      </c>
      <c r="E15" s="3" t="s">
        <v>31</v>
      </c>
      <c r="F15" s="4" t="s">
        <v>32</v>
      </c>
      <c r="G15" s="5" t="s">
        <v>33</v>
      </c>
      <c r="H15" s="5" t="s">
        <v>33</v>
      </c>
      <c r="I15" s="5" t="s">
        <v>34</v>
      </c>
      <c r="J15" s="6">
        <v>289.38</v>
      </c>
      <c r="K15" s="6">
        <v>309.44256200000001</v>
      </c>
      <c r="L15" s="6">
        <v>319.50794000000002</v>
      </c>
      <c r="M15" s="6">
        <v>293.17177500000003</v>
      </c>
      <c r="N15" s="6">
        <v>371.004884</v>
      </c>
      <c r="O15" s="6">
        <v>482.66204399999998</v>
      </c>
      <c r="P15" s="6">
        <v>510.26495999999997</v>
      </c>
      <c r="Q15" s="6">
        <v>527.80483800000002</v>
      </c>
      <c r="R15" s="6">
        <v>629.15407500000003</v>
      </c>
      <c r="S15" s="6">
        <v>655.08973600000002</v>
      </c>
      <c r="T15" s="6">
        <v>704.44986500000005</v>
      </c>
      <c r="U15" s="6">
        <v>708.57922799999994</v>
      </c>
      <c r="V15" s="15">
        <f>SUM(J15:U15)</f>
        <v>5800.5119069999992</v>
      </c>
    </row>
    <row r="16" spans="1:22" ht="15.75" x14ac:dyDescent="0.2">
      <c r="A16" s="14"/>
      <c r="B16" s="3"/>
      <c r="C16" s="3"/>
      <c r="D16" s="3"/>
      <c r="E16" s="3"/>
      <c r="F16" s="4"/>
      <c r="G16" s="5"/>
      <c r="H16" s="5"/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5"/>
    </row>
    <row r="17" spans="1:22" ht="15.75" x14ac:dyDescent="0.2">
      <c r="A17" s="14" t="s">
        <v>11</v>
      </c>
      <c r="B17" s="3" t="s">
        <v>20</v>
      </c>
      <c r="C17" s="3" t="s">
        <v>21</v>
      </c>
      <c r="D17" s="3" t="s">
        <v>37</v>
      </c>
      <c r="E17" s="3" t="s">
        <v>13</v>
      </c>
      <c r="F17" s="4" t="s">
        <v>14</v>
      </c>
      <c r="G17" s="5" t="s">
        <v>22</v>
      </c>
      <c r="H17" s="5" t="s">
        <v>23</v>
      </c>
      <c r="I17" s="5" t="s">
        <v>24</v>
      </c>
      <c r="J17" s="6">
        <v>81.385900000000007</v>
      </c>
      <c r="K17" s="6">
        <v>416.69119999999998</v>
      </c>
      <c r="L17" s="6">
        <v>452.87619999999998</v>
      </c>
      <c r="M17" s="6">
        <v>405.46710000000002</v>
      </c>
      <c r="N17" s="6">
        <v>303.56040000000002</v>
      </c>
      <c r="O17" s="6">
        <v>404.096</v>
      </c>
      <c r="P17" s="6">
        <v>518.56979999999999</v>
      </c>
      <c r="Q17" s="6">
        <v>400.19299999999998</v>
      </c>
      <c r="R17" s="6">
        <v>436.98680000000002</v>
      </c>
      <c r="S17" s="6">
        <v>444.97500000000002</v>
      </c>
      <c r="T17" s="6">
        <v>173.8081</v>
      </c>
      <c r="U17" s="6">
        <v>505.58640000000003</v>
      </c>
      <c r="V17" s="15">
        <f>SUM(J17:U17)</f>
        <v>4544.1959000000006</v>
      </c>
    </row>
    <row r="18" spans="1:22" ht="15.75" x14ac:dyDescent="0.2">
      <c r="A18" s="14"/>
      <c r="B18" s="16"/>
      <c r="C18" s="16"/>
      <c r="D18" s="16"/>
      <c r="E18" s="16"/>
      <c r="F18" s="16"/>
      <c r="G18" s="16"/>
      <c r="H18" s="16"/>
      <c r="I18" s="1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15"/>
    </row>
    <row r="19" spans="1:22" ht="20.25" x14ac:dyDescent="0.3">
      <c r="A19" s="31" t="s">
        <v>12</v>
      </c>
      <c r="B19" s="32"/>
      <c r="C19" s="32"/>
      <c r="D19" s="32"/>
      <c r="E19" s="32"/>
      <c r="F19" s="32"/>
      <c r="G19" s="33"/>
      <c r="H19" s="26"/>
      <c r="I19" s="26"/>
      <c r="J19" s="23">
        <f>SUM(J13,J15,J17)</f>
        <v>982.21174899999994</v>
      </c>
      <c r="K19" s="23">
        <f t="shared" ref="K19:V19" si="1">SUM(K13,K15,K17)</f>
        <v>1122.0114759999999</v>
      </c>
      <c r="L19" s="23">
        <f t="shared" si="1"/>
        <v>1333.0173139999999</v>
      </c>
      <c r="M19" s="23">
        <f t="shared" si="1"/>
        <v>1233.8080709999999</v>
      </c>
      <c r="N19" s="23">
        <f t="shared" si="1"/>
        <v>1197.945958</v>
      </c>
      <c r="O19" s="23">
        <f t="shared" si="1"/>
        <v>1531.8467089999999</v>
      </c>
      <c r="P19" s="23">
        <f t="shared" si="1"/>
        <v>1687.8309459999998</v>
      </c>
      <c r="Q19" s="23">
        <f t="shared" si="1"/>
        <v>1606.837636</v>
      </c>
      <c r="R19" s="23">
        <f t="shared" si="1"/>
        <v>1737.1198460000001</v>
      </c>
      <c r="S19" s="23">
        <f>SUM(S13,S15,S17)</f>
        <v>1760.62979</v>
      </c>
      <c r="T19" s="23">
        <f>SUM(T13,T15,T17)</f>
        <v>1832.960617</v>
      </c>
      <c r="U19" s="23">
        <f>SUM(U13,U15,U17)</f>
        <v>2113.3771320000001</v>
      </c>
      <c r="V19" s="24">
        <f t="shared" si="1"/>
        <v>18139.597244000001</v>
      </c>
    </row>
    <row r="21" spans="1:22" x14ac:dyDescent="0.2">
      <c r="A21" s="27" t="s">
        <v>40</v>
      </c>
    </row>
    <row r="22" spans="1:22" x14ac:dyDescent="0.2">
      <c r="A22" s="1" t="s">
        <v>35</v>
      </c>
    </row>
    <row r="23" spans="1:22" x14ac:dyDescent="0.2">
      <c r="A23" s="2" t="s">
        <v>36</v>
      </c>
    </row>
  </sheetData>
  <sortState ref="B6:V10">
    <sortCondition descending="1" ref="V6:V10"/>
  </sortState>
  <mergeCells count="12">
    <mergeCell ref="V3:V4"/>
    <mergeCell ref="A19:G19"/>
    <mergeCell ref="A13:G1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 type="noConversion"/>
  <printOptions horizontalCentered="1"/>
  <pageMargins left="0.19685039370078741" right="0.19685039370078741" top="0.98425196850393704" bottom="0.9842519685039370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2008-10-16T22:12:19Z</cp:lastPrinted>
  <dcterms:created xsi:type="dcterms:W3CDTF">2007-04-19T18:01:02Z</dcterms:created>
  <dcterms:modified xsi:type="dcterms:W3CDTF">2014-01-31T20:36:13Z</dcterms:modified>
</cp:coreProperties>
</file>