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5 " sheetId="1" r:id="rId1"/>
  </sheets>
  <definedNames/>
  <calcPr fullCalcOnLoad="1"/>
</workbook>
</file>

<file path=xl/sharedStrings.xml><?xml version="1.0" encoding="utf-8"?>
<sst xmlns="http://schemas.openxmlformats.org/spreadsheetml/2006/main" count="621" uniqueCount="207">
  <si>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</si>
  <si>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</si>
  <si>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</si>
  <si>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</si>
  <si>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</si>
  <si>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</si>
  <si>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</si>
  <si>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</si>
  <si>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</si>
  <si>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</si>
  <si>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</si>
  <si>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</si>
  <si>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</si>
  <si>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</si>
  <si>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</si>
  <si>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</si>
  <si>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</si>
  <si>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---</t>
  </si>
  <si>
    <t>REFINACIÓN</t>
  </si>
  <si>
    <t>Cifras Preliminares</t>
  </si>
  <si>
    <r>
      <t>FUENTE:</t>
    </r>
    <r>
      <rPr>
        <sz val="10"/>
        <rFont val="Arial"/>
        <family val="2"/>
      </rPr>
      <t xml:space="preserve">  DIRECCIÓN GENERAL DE MINERÍA - PDM - Estadística Minera</t>
    </r>
  </si>
  <si>
    <t>LIMA</t>
  </si>
  <si>
    <t>JUNIN</t>
  </si>
  <si>
    <t>YAULI</t>
  </si>
  <si>
    <t>REFINERÍA</t>
  </si>
  <si>
    <t>DOE RUN PERU S.R.L.</t>
  </si>
  <si>
    <t>C.M.LA OROYA-REFINACION 1 Y 2</t>
  </si>
  <si>
    <t>LA OROYA</t>
  </si>
  <si>
    <t>VOTORANTIM METAIS - CAJAMARQUILLA S.A.</t>
  </si>
  <si>
    <t>LURIGANCHO</t>
  </si>
  <si>
    <t>REFINERIA DE ZINC CAJAMARQUILLA</t>
  </si>
  <si>
    <r>
      <t>h)</t>
    </r>
    <r>
      <rPr>
        <sz val="8"/>
        <rFont val="Arial"/>
        <family val="0"/>
      </rPr>
      <t xml:space="preserve"> Cuenta con dos ubicaciones geográficas, Pasco y Lima. (Referencial).</t>
    </r>
  </si>
  <si>
    <r>
      <t>a)</t>
    </r>
    <r>
      <rPr>
        <sz val="8"/>
        <rFont val="Arial"/>
        <family val="0"/>
      </rPr>
      <t xml:space="preserve"> Cuenta con dos ubicaciones geográficas, Junin y Lima. (Referencial).</t>
    </r>
  </si>
  <si>
    <r>
      <t>b)</t>
    </r>
    <r>
      <rPr>
        <sz val="8"/>
        <rFont val="Arial"/>
        <family val="0"/>
      </rPr>
      <t xml:space="preserve"> Cuenta con dos ubicaciones geográficas, Ica y Lima. (Referencial).</t>
    </r>
  </si>
  <si>
    <r>
      <t>c)</t>
    </r>
    <r>
      <rPr>
        <sz val="8"/>
        <rFont val="Arial"/>
        <family val="0"/>
      </rPr>
      <t xml:space="preserve"> Cuenta con tres ubicaciones geográficas, Huanuco, Lima y Pasco. (Referencial).</t>
    </r>
  </si>
  <si>
    <r>
      <t>i)</t>
    </r>
    <r>
      <rPr>
        <sz val="8"/>
        <rFont val="Arial"/>
        <family val="0"/>
      </rPr>
      <t xml:space="preserve"> Cuenta con dos ubicaciones geográficas, Pasco y Huanuco. (Referencial).</t>
    </r>
  </si>
  <si>
    <r>
      <t>e)</t>
    </r>
    <r>
      <rPr>
        <sz val="8"/>
        <rFont val="Arial"/>
        <family val="0"/>
      </rPr>
      <t xml:space="preserve"> Cuenta con dos ubicaciones geográficas, Lima. Y Pasco (Referencial).</t>
    </r>
  </si>
  <si>
    <t>FLOTACIÓN</t>
  </si>
  <si>
    <t>CASTROVIRREYNA COMPAÑIA MINERA S.A.</t>
  </si>
  <si>
    <t>SAN GENARO</t>
  </si>
  <si>
    <t>HUANCAVELICA</t>
  </si>
  <si>
    <t>CASTROVIRREYNA</t>
  </si>
  <si>
    <t>SANTA ANA</t>
  </si>
  <si>
    <t>CATALINA HUANCA SOCIEDAD MINERA S.A.C.</t>
  </si>
  <si>
    <t>CATALINA HUANCA</t>
  </si>
  <si>
    <t>AYACUCHO</t>
  </si>
  <si>
    <t>VICTOR FAJARDO</t>
  </si>
  <si>
    <t>CANARIA</t>
  </si>
  <si>
    <t>COMPAÑIA DE MINAS BUENAVENTURA S.A.A.</t>
  </si>
  <si>
    <t>MARISOL</t>
  </si>
  <si>
    <t>PASCO</t>
  </si>
  <si>
    <t>DANIEL ALCIDES CARRION</t>
  </si>
  <si>
    <t>YANAHUANCA</t>
  </si>
  <si>
    <t>RECUPERADA</t>
  </si>
  <si>
    <t>HUACHOCOLPA</t>
  </si>
  <si>
    <t>COMPAÑIA MINERA ANTAMINA S.A.</t>
  </si>
  <si>
    <t>ANTAMINA</t>
  </si>
  <si>
    <t>ANCASH</t>
  </si>
  <si>
    <t>HUARI</t>
  </si>
  <si>
    <t>SAN MARCOS</t>
  </si>
  <si>
    <t>COMPAÑIA MINERA ARES S.A.C.</t>
  </si>
  <si>
    <t>ARCATA</t>
  </si>
  <si>
    <t>AREQUIPA</t>
  </si>
  <si>
    <t>CONDESUYOS</t>
  </si>
  <si>
    <t>CAYARANI</t>
  </si>
  <si>
    <t>COMPAÑIA MINERA ARGENTUM S.A.</t>
  </si>
  <si>
    <t>MANUELITA</t>
  </si>
  <si>
    <t>MOROCOCHA</t>
  </si>
  <si>
    <t>COMPAÑIA MINERA ATACOCHA S.A.A.</t>
  </si>
  <si>
    <t>ATACOCHA</t>
  </si>
  <si>
    <t>SAN FRANCISCO DE ASIS DE YARUSYACAN</t>
  </si>
  <si>
    <t>COMPAÑIA MINERA CASAPALCA S.A.</t>
  </si>
  <si>
    <t>AMERICANA</t>
  </si>
  <si>
    <t>COMPAÑIA MINERA CAUDALOSA S.A.</t>
  </si>
  <si>
    <t>AREQUIPA-M</t>
  </si>
  <si>
    <t>CARHUAZ</t>
  </si>
  <si>
    <t>SAN MIGUEL DE ACO</t>
  </si>
  <si>
    <t>HUACHOCOLPA UNO</t>
  </si>
  <si>
    <t>COMPAÑIA MINERA MILPO S.A.A.</t>
  </si>
  <si>
    <t>ICA</t>
  </si>
  <si>
    <t>CHINCHA</t>
  </si>
  <si>
    <t>CHAVIN</t>
  </si>
  <si>
    <t>MILPO Nº1</t>
  </si>
  <si>
    <t>YANACANCHA</t>
  </si>
  <si>
    <t>COMPAÑIA MINERA RAURA S.A.</t>
  </si>
  <si>
    <t>HUANUCO</t>
  </si>
  <si>
    <t>LAURICOCHA</t>
  </si>
  <si>
    <t>SAN MIGUEL DE CAURI</t>
  </si>
  <si>
    <t>COMPAÑIA MINERA SAN IGNACIO DE MOROCOCHA S.A.</t>
  </si>
  <si>
    <t>SAN VICENTE</t>
  </si>
  <si>
    <t>CHANCHAMAYO</t>
  </si>
  <si>
    <t>VITOC</t>
  </si>
  <si>
    <t>HUAROCHIRI</t>
  </si>
  <si>
    <t>COMPAÑIA MINERA SAN VALENTIN S.A.</t>
  </si>
  <si>
    <t>SOLITARIA</t>
  </si>
  <si>
    <t>YAUYOS</t>
  </si>
  <si>
    <t>LARAOS</t>
  </si>
  <si>
    <t>COMPAÑIA MINERA SANTA LUISA S.A.</t>
  </si>
  <si>
    <t>BERLIN</t>
  </si>
  <si>
    <t>BOLOGNESI</t>
  </si>
  <si>
    <t>PACLLON</t>
  </si>
  <si>
    <t>EL RECUERDO</t>
  </si>
  <si>
    <t>HUALLANCA</t>
  </si>
  <si>
    <t>SANTA LUISA</t>
  </si>
  <si>
    <t>CONSORCIO DE INGENIEROS EJECUTORES MINEROS S.A.</t>
  </si>
  <si>
    <t>EL COFRE</t>
  </si>
  <si>
    <t>PUNO</t>
  </si>
  <si>
    <t>LAMPA</t>
  </si>
  <si>
    <t>PARATIA</t>
  </si>
  <si>
    <t>CORP MINERA CASTROVIRREYNA S A</t>
  </si>
  <si>
    <t>N 1 RELIQUIAS</t>
  </si>
  <si>
    <t>EMPRESA ADMINISTRADORA CHUNGAR S.A.C.</t>
  </si>
  <si>
    <t>ACUMULACION HUARON-5</t>
  </si>
  <si>
    <t>HUAYLLAY</t>
  </si>
  <si>
    <t>ANIMON</t>
  </si>
  <si>
    <t>BELLAVISTA</t>
  </si>
  <si>
    <t>PRECAUCION</t>
  </si>
  <si>
    <t>EMPRESA EXPLOTADORA DE VINCHOS LTDA. S.A.C.</t>
  </si>
  <si>
    <t>PALLANCHACRA</t>
  </si>
  <si>
    <t>EMPRESA MINERA LOS QUENUALES S.A.</t>
  </si>
  <si>
    <t>OYON</t>
  </si>
  <si>
    <t>CASAPALCA-6</t>
  </si>
  <si>
    <t>CHICLA</t>
  </si>
  <si>
    <t>MINERA BATEAS S.A.C.</t>
  </si>
  <si>
    <t>SAN CRISTOBAL</t>
  </si>
  <si>
    <t>CAYLLOMA</t>
  </si>
  <si>
    <t>MINERA COLQUISIRI S.A.</t>
  </si>
  <si>
    <t>MARIA TERESA</t>
  </si>
  <si>
    <t>HUARAL</t>
  </si>
  <si>
    <t>MINERA HUALLANCA S.A.</t>
  </si>
  <si>
    <t>CONTONGA</t>
  </si>
  <si>
    <t>PUCARRAJO</t>
  </si>
  <si>
    <t>PAN AMERICAN SILVER S.A. MINA QUIRUVILCA</t>
  </si>
  <si>
    <t>ACUMULACION QUIRUVILCA 1</t>
  </si>
  <si>
    <t>LA LIBERTAD</t>
  </si>
  <si>
    <t>SANTIAGO DE CHUCO</t>
  </si>
  <si>
    <t>QUIRUVILCA</t>
  </si>
  <si>
    <t>ACUMULACION QUIRUVILCA 4</t>
  </si>
  <si>
    <t>HUARON</t>
  </si>
  <si>
    <t>SOCIEDAD MINERA AUSTRIA DUVAZ S.A.C.</t>
  </si>
  <si>
    <t>AUSTRIA DUVAZ</t>
  </si>
  <si>
    <t>SOCIEDAD MINERA CORONA S.A.</t>
  </si>
  <si>
    <t>ACUMULACION YAURICOCHA</t>
  </si>
  <si>
    <t>SOCIEDAD MINERA EL BROCAL S.A.A.</t>
  </si>
  <si>
    <t>COLQUIJIRCA Nº 2</t>
  </si>
  <si>
    <t>TINYAHUARCO</t>
  </si>
  <si>
    <t>VOLCAN COMPAÑIA MINERA S.A.A.</t>
  </si>
  <si>
    <t>ANDAYCHAGUA</t>
  </si>
  <si>
    <t>HUAY-HUAY</t>
  </si>
  <si>
    <t>CARAHUACRA</t>
  </si>
  <si>
    <t>CERRO DE PASCO</t>
  </si>
  <si>
    <t>SIMON BOLIVAR</t>
  </si>
  <si>
    <t>COLOMBIA Y SOCAVON SANTA ROSA</t>
  </si>
  <si>
    <t>GRAN BRETAÑA</t>
  </si>
  <si>
    <t>TICLIO</t>
  </si>
  <si>
    <t>PEQUEÑO PRODUCTOR MINERO</t>
  </si>
  <si>
    <t>AMAPOLA 5 S.A.C.</t>
  </si>
  <si>
    <t>AMAPOLA 5</t>
  </si>
  <si>
    <t>AIJA</t>
  </si>
  <si>
    <t>LA MERCED</t>
  </si>
  <si>
    <t>CORPORACION MINERA TOMA LA MANO S.A.</t>
  </si>
  <si>
    <t>TOMA LA MANO Nº 2</t>
  </si>
  <si>
    <t>MARCARA</t>
  </si>
  <si>
    <t>MINERA HUINAC S.A.C.</t>
  </si>
  <si>
    <t>ADMIRADA-ATILA</t>
  </si>
  <si>
    <t>MINERA SHUNTUR S.A.C.</t>
  </si>
  <si>
    <t>SHUNTUR</t>
  </si>
  <si>
    <t>HUARAZ</t>
  </si>
  <si>
    <t>PIRA</t>
  </si>
  <si>
    <t>MTZ S.A.C.</t>
  </si>
  <si>
    <t>SUCCHA</t>
  </si>
  <si>
    <t>SOCIEDAD MINERA LAS CUMBRES S.A.C.</t>
  </si>
  <si>
    <t>CONDORSENGA</t>
  </si>
  <si>
    <t>CAJATAMBO</t>
  </si>
  <si>
    <t>GORGOR</t>
  </si>
  <si>
    <t>PRODUCCIÓN MINERA METÁLICA DE ZINC (TMF) - 2010/2009</t>
  </si>
  <si>
    <t>RÉGIMEN GENERAL</t>
  </si>
  <si>
    <t>COMPAÑIA MINERA ALPAMARCA S.A.C.</t>
  </si>
  <si>
    <t>ALPAMARCA - 4</t>
  </si>
  <si>
    <t>SANTA BARBARA DE CARHUACAYAN</t>
  </si>
  <si>
    <t>RESTAURADORA</t>
  </si>
  <si>
    <t>MORADA</t>
  </si>
  <si>
    <t>C.M.H. Nº 8-A</t>
  </si>
  <si>
    <t>DEMASIA ESPERANZA 3</t>
  </si>
  <si>
    <t>SOCIEDAD MINERA DE RECURSOS LINCEARES MAGISTRAL DE HUARAZ S.A.C.</t>
  </si>
  <si>
    <t>CATON</t>
  </si>
  <si>
    <t>BERGMIN S.A.C.</t>
  </si>
  <si>
    <t>REVOLUCION 3 DE OCTUBRE Nº 2</t>
  </si>
  <si>
    <t>AMBO</t>
  </si>
  <si>
    <t>SAN RAFAEL</t>
  </si>
  <si>
    <t>ANGARAES</t>
  </si>
  <si>
    <t>LIRCAY</t>
  </si>
  <si>
    <t>MINERA SANTA LUCIA G S.A.C.</t>
  </si>
  <si>
    <t>GARROSA</t>
  </si>
  <si>
    <t>ACUMULACION HUARON-3A</t>
  </si>
  <si>
    <t>UCHUCCHACUA  h)</t>
  </si>
  <si>
    <t>ANTICONA  a)</t>
  </si>
  <si>
    <t>CERRO LINDO  b)</t>
  </si>
  <si>
    <t>ACUMULACION RAURA  c)</t>
  </si>
  <si>
    <t>VINCHOS  i)</t>
  </si>
  <si>
    <t>ACUMULACION ISCAYCRUZ  e)</t>
  </si>
  <si>
    <t>TOTAL - OCTUBRE</t>
  </si>
  <si>
    <t>TOTAL ACUMULADO ENERO - OCTUBRE</t>
  </si>
  <si>
    <t>TOTAL COMPARADO ACUMULADO - ENERO - OCTUBRE</t>
  </si>
  <si>
    <t>Var. % 2010/2009 - OCTUBRE</t>
  </si>
  <si>
    <t>Var. % 2010/2009 - ENERO - OCTUBRE</t>
  </si>
  <si>
    <t>LIXIViACIÓN</t>
  </si>
</sst>
</file>

<file path=xl/styles.xml><?xml version="1.0" encoding="utf-8"?>
<styleSheet xmlns="http://schemas.openxmlformats.org/spreadsheetml/2006/main">
  <numFmts count="28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27">
    <font>
      <sz val="10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6"/>
      <name val="Georgia"/>
      <family val="1"/>
    </font>
    <font>
      <b/>
      <sz val="14"/>
      <color indexed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>
        <color indexed="6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>
        <color indexed="63"/>
      </right>
      <top style="thin">
        <color indexed="2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4" fillId="4" borderId="0" applyNumberFormat="0" applyBorder="0" applyAlignment="0" applyProtection="0"/>
    <xf numFmtId="0" fontId="19" fillId="16" borderId="1" applyNumberFormat="0" applyAlignment="0" applyProtection="0"/>
    <xf numFmtId="0" fontId="21" fillId="17" borderId="2" applyNumberFormat="0" applyAlignment="0" applyProtection="0"/>
    <xf numFmtId="0" fontId="20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24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3" fontId="2" fillId="0" borderId="1" xfId="0" applyNumberFormat="1" applyFont="1" applyBorder="1" applyAlignment="1">
      <alignment/>
    </xf>
    <xf numFmtId="3" fontId="2" fillId="4" borderId="1" xfId="0" applyNumberFormat="1" applyFont="1" applyFill="1" applyBorder="1" applyAlignment="1">
      <alignment/>
    </xf>
    <xf numFmtId="3" fontId="3" fillId="22" borderId="1" xfId="0" applyNumberFormat="1" applyFont="1" applyFill="1" applyBorder="1" applyAlignment="1">
      <alignment wrapText="1"/>
    </xf>
    <xf numFmtId="3" fontId="3" fillId="0" borderId="1" xfId="0" applyNumberFormat="1" applyFont="1" applyBorder="1" applyAlignment="1">
      <alignment horizontal="right" vertical="center"/>
    </xf>
    <xf numFmtId="3" fontId="3" fillId="4" borderId="1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3" fontId="2" fillId="0" borderId="12" xfId="0" applyNumberFormat="1" applyFont="1" applyBorder="1" applyAlignment="1">
      <alignment/>
    </xf>
    <xf numFmtId="3" fontId="2" fillId="4" borderId="13" xfId="0" applyNumberFormat="1" applyFont="1" applyFill="1" applyBorder="1" applyAlignment="1">
      <alignment/>
    </xf>
    <xf numFmtId="3" fontId="3" fillId="22" borderId="12" xfId="0" applyNumberFormat="1" applyFont="1" applyFill="1" applyBorder="1" applyAlignment="1">
      <alignment wrapText="1"/>
    </xf>
    <xf numFmtId="3" fontId="3" fillId="22" borderId="13" xfId="0" applyNumberFormat="1" applyFont="1" applyFill="1" applyBorder="1" applyAlignment="1">
      <alignment wrapText="1"/>
    </xf>
    <xf numFmtId="3" fontId="3" fillId="0" borderId="12" xfId="0" applyNumberFormat="1" applyFont="1" applyBorder="1" applyAlignment="1">
      <alignment horizontal="right" vertical="center"/>
    </xf>
    <xf numFmtId="3" fontId="3" fillId="4" borderId="13" xfId="0" applyNumberFormat="1" applyFont="1" applyFill="1" applyBorder="1" applyAlignment="1">
      <alignment horizontal="right" vertical="center"/>
    </xf>
    <xf numFmtId="3" fontId="3" fillId="22" borderId="14" xfId="0" applyNumberFormat="1" applyFont="1" applyFill="1" applyBorder="1" applyAlignment="1">
      <alignment horizontal="right"/>
    </xf>
    <xf numFmtId="3" fontId="3" fillId="22" borderId="15" xfId="0" applyNumberFormat="1" applyFont="1" applyFill="1" applyBorder="1" applyAlignment="1">
      <alignment horizontal="right"/>
    </xf>
    <xf numFmtId="3" fontId="3" fillId="22" borderId="16" xfId="0" applyNumberFormat="1" applyFont="1" applyFill="1" applyBorder="1" applyAlignment="1">
      <alignment horizontal="right"/>
    </xf>
    <xf numFmtId="4" fontId="2" fillId="0" borderId="11" xfId="0" applyNumberFormat="1" applyFont="1" applyBorder="1" applyAlignment="1" quotePrefix="1">
      <alignment horizontal="right"/>
    </xf>
    <xf numFmtId="4" fontId="2" fillId="0" borderId="11" xfId="0" applyNumberFormat="1" applyFont="1" applyBorder="1" applyAlignment="1">
      <alignment/>
    </xf>
    <xf numFmtId="4" fontId="3" fillId="22" borderId="11" xfId="0" applyNumberFormat="1" applyFont="1" applyFill="1" applyBorder="1" applyAlignment="1">
      <alignment/>
    </xf>
    <xf numFmtId="0" fontId="1" fillId="22" borderId="17" xfId="0" applyFont="1" applyFill="1" applyBorder="1" applyAlignment="1">
      <alignment horizontal="center" vertical="center" wrapText="1"/>
    </xf>
    <xf numFmtId="0" fontId="1" fillId="22" borderId="18" xfId="0" applyFont="1" applyFill="1" applyBorder="1" applyAlignment="1">
      <alignment horizontal="center" vertical="center" wrapText="1"/>
    </xf>
    <xf numFmtId="0" fontId="1" fillId="22" borderId="18" xfId="0" applyFont="1" applyFill="1" applyBorder="1" applyAlignment="1">
      <alignment horizontal="center" vertical="center" wrapText="1"/>
    </xf>
    <xf numFmtId="0" fontId="1" fillId="22" borderId="19" xfId="0" applyFont="1" applyFill="1" applyBorder="1" applyAlignment="1">
      <alignment horizontal="center" vertical="center" wrapText="1"/>
    </xf>
    <xf numFmtId="0" fontId="1" fillId="22" borderId="20" xfId="0" applyFont="1" applyFill="1" applyBorder="1" applyAlignment="1">
      <alignment horizontal="center" vertical="center" wrapText="1"/>
    </xf>
    <xf numFmtId="0" fontId="1" fillId="22" borderId="21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4" fontId="2" fillId="0" borderId="13" xfId="0" applyNumberFormat="1" applyFont="1" applyBorder="1" applyAlignment="1" quotePrefix="1">
      <alignment horizontal="right"/>
    </xf>
    <xf numFmtId="4" fontId="2" fillId="0" borderId="13" xfId="0" applyNumberFormat="1" applyFont="1" applyBorder="1" applyAlignment="1">
      <alignment/>
    </xf>
    <xf numFmtId="4" fontId="3" fillId="22" borderId="13" xfId="0" applyNumberFormat="1" applyFont="1" applyFill="1" applyBorder="1" applyAlignment="1">
      <alignment/>
    </xf>
    <xf numFmtId="4" fontId="3" fillId="22" borderId="22" xfId="0" applyNumberFormat="1" applyFont="1" applyFill="1" applyBorder="1" applyAlignment="1">
      <alignment/>
    </xf>
    <xf numFmtId="4" fontId="3" fillId="22" borderId="16" xfId="0" applyNumberFormat="1" applyFont="1" applyFill="1" applyBorder="1" applyAlignment="1">
      <alignment/>
    </xf>
    <xf numFmtId="3" fontId="2" fillId="0" borderId="1" xfId="0" applyNumberFormat="1" applyFont="1" applyBorder="1" applyAlignment="1">
      <alignment horizontal="right"/>
    </xf>
    <xf numFmtId="3" fontId="2" fillId="4" borderId="1" xfId="0" applyNumberFormat="1" applyFont="1" applyFill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3" fontId="2" fillId="4" borderId="13" xfId="0" applyNumberFormat="1" applyFont="1" applyFill="1" applyBorder="1" applyAlignment="1">
      <alignment horizontal="right"/>
    </xf>
    <xf numFmtId="0" fontId="6" fillId="0" borderId="0" xfId="0" applyFont="1" applyBorder="1" applyAlignment="1">
      <alignment/>
    </xf>
    <xf numFmtId="0" fontId="0" fillId="0" borderId="0" xfId="0" applyFill="1" applyAlignment="1">
      <alignment/>
    </xf>
    <xf numFmtId="0" fontId="4" fillId="22" borderId="14" xfId="0" applyFont="1" applyFill="1" applyBorder="1" applyAlignment="1">
      <alignment horizontal="center" wrapText="1"/>
    </xf>
    <xf numFmtId="0" fontId="4" fillId="22" borderId="15" xfId="0" applyFont="1" applyFill="1" applyBorder="1" applyAlignment="1">
      <alignment horizontal="center" wrapText="1"/>
    </xf>
    <xf numFmtId="0" fontId="4" fillId="22" borderId="23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" fillId="22" borderId="24" xfId="0" applyFont="1" applyFill="1" applyBorder="1" applyAlignment="1">
      <alignment horizontal="center" vertical="center" wrapText="1"/>
    </xf>
    <xf numFmtId="0" fontId="1" fillId="22" borderId="25" xfId="0" applyFont="1" applyFill="1" applyBorder="1" applyAlignment="1">
      <alignment horizontal="center" vertical="center" wrapText="1"/>
    </xf>
    <xf numFmtId="0" fontId="1" fillId="22" borderId="26" xfId="0" applyFont="1" applyFill="1" applyBorder="1" applyAlignment="1">
      <alignment horizontal="center" vertical="center" wrapText="1"/>
    </xf>
    <xf numFmtId="0" fontId="4" fillId="22" borderId="12" xfId="0" applyFont="1" applyFill="1" applyBorder="1" applyAlignment="1">
      <alignment horizontal="center" wrapText="1"/>
    </xf>
    <xf numFmtId="0" fontId="4" fillId="22" borderId="1" xfId="0" applyFont="1" applyFill="1" applyBorder="1" applyAlignment="1">
      <alignment horizontal="center" wrapText="1"/>
    </xf>
    <xf numFmtId="0" fontId="4" fillId="22" borderId="10" xfId="0" applyFont="1" applyFill="1" applyBorder="1" applyAlignment="1">
      <alignment horizontal="center" wrapText="1"/>
    </xf>
    <xf numFmtId="0" fontId="0" fillId="24" borderId="0" xfId="0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2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32.7109375" style="1" bestFit="1" customWidth="1"/>
    <col min="4" max="4" width="71.421875" style="1" customWidth="1"/>
    <col min="5" max="5" width="34.8515625" style="1" bestFit="1" customWidth="1"/>
    <col min="6" max="6" width="16.140625" style="1" customWidth="1"/>
    <col min="7" max="7" width="20.8515625" style="1" hidden="1" customWidth="1"/>
    <col min="8" max="8" width="22.0039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spans="1:6" ht="18">
      <c r="A1" s="55" t="s">
        <v>175</v>
      </c>
      <c r="B1" s="55"/>
      <c r="C1" s="55"/>
      <c r="D1" s="55"/>
      <c r="E1" s="55"/>
      <c r="F1" s="55"/>
    </row>
    <row r="2" ht="13.5" thickBot="1">
      <c r="A2" s="62"/>
    </row>
    <row r="3" spans="1:22" ht="13.5" thickBot="1">
      <c r="A3" s="51"/>
      <c r="I3" s="56">
        <v>2010</v>
      </c>
      <c r="J3" s="57"/>
      <c r="K3" s="57"/>
      <c r="L3" s="57"/>
      <c r="M3" s="57"/>
      <c r="N3" s="58"/>
      <c r="O3" s="56">
        <v>2009</v>
      </c>
      <c r="P3" s="57"/>
      <c r="Q3" s="57"/>
      <c r="R3" s="57"/>
      <c r="S3" s="57"/>
      <c r="T3" s="58"/>
      <c r="U3" s="3"/>
      <c r="V3" s="3"/>
    </row>
    <row r="4" spans="1:22" ht="73.5" customHeight="1">
      <c r="A4" s="33" t="s">
        <v>0</v>
      </c>
      <c r="B4" s="34" t="s">
        <v>1</v>
      </c>
      <c r="C4" s="34" t="s">
        <v>10</v>
      </c>
      <c r="D4" s="34" t="s">
        <v>2</v>
      </c>
      <c r="E4" s="34" t="s">
        <v>3</v>
      </c>
      <c r="F4" s="35" t="s">
        <v>4</v>
      </c>
      <c r="G4" s="35" t="s">
        <v>5</v>
      </c>
      <c r="H4" s="36" t="s">
        <v>6</v>
      </c>
      <c r="I4" s="33" t="s">
        <v>11</v>
      </c>
      <c r="J4" s="34" t="s">
        <v>7</v>
      </c>
      <c r="K4" s="34" t="s">
        <v>201</v>
      </c>
      <c r="L4" s="34" t="s">
        <v>12</v>
      </c>
      <c r="M4" s="34" t="s">
        <v>8</v>
      </c>
      <c r="N4" s="37" t="s">
        <v>202</v>
      </c>
      <c r="O4" s="33" t="s">
        <v>13</v>
      </c>
      <c r="P4" s="34" t="s">
        <v>14</v>
      </c>
      <c r="Q4" s="34" t="s">
        <v>201</v>
      </c>
      <c r="R4" s="34" t="s">
        <v>15</v>
      </c>
      <c r="S4" s="34" t="s">
        <v>16</v>
      </c>
      <c r="T4" s="37" t="s">
        <v>203</v>
      </c>
      <c r="U4" s="38" t="s">
        <v>204</v>
      </c>
      <c r="V4" s="37" t="s">
        <v>205</v>
      </c>
    </row>
    <row r="5" spans="1:22" ht="12.75">
      <c r="A5" s="19"/>
      <c r="B5" s="8"/>
      <c r="C5" s="8"/>
      <c r="D5" s="8"/>
      <c r="E5" s="8"/>
      <c r="F5" s="8"/>
      <c r="G5" s="8"/>
      <c r="H5" s="16"/>
      <c r="I5" s="19"/>
      <c r="J5" s="8"/>
      <c r="K5" s="9"/>
      <c r="L5" s="8"/>
      <c r="M5" s="8"/>
      <c r="N5" s="20"/>
      <c r="O5" s="19"/>
      <c r="P5" s="8"/>
      <c r="Q5" s="9"/>
      <c r="R5" s="8"/>
      <c r="S5" s="8"/>
      <c r="T5" s="20"/>
      <c r="U5" s="18"/>
      <c r="V5" s="39"/>
    </row>
    <row r="6" spans="1:22" ht="15">
      <c r="A6" s="40" t="s">
        <v>9</v>
      </c>
      <c r="B6" s="10" t="s">
        <v>37</v>
      </c>
      <c r="C6" s="10" t="s">
        <v>155</v>
      </c>
      <c r="D6" s="10" t="s">
        <v>156</v>
      </c>
      <c r="E6" s="10" t="s">
        <v>157</v>
      </c>
      <c r="F6" s="10" t="s">
        <v>57</v>
      </c>
      <c r="G6" s="10" t="s">
        <v>158</v>
      </c>
      <c r="H6" s="17" t="s">
        <v>159</v>
      </c>
      <c r="I6" s="48">
        <v>72.2757</v>
      </c>
      <c r="J6" s="46">
        <v>7.368781</v>
      </c>
      <c r="K6" s="47">
        <v>79.644481</v>
      </c>
      <c r="L6" s="46">
        <v>620.799031</v>
      </c>
      <c r="M6" s="46">
        <v>65.305237</v>
      </c>
      <c r="N6" s="49">
        <v>686.104268</v>
      </c>
      <c r="O6" s="48">
        <v>0</v>
      </c>
      <c r="P6" s="46">
        <v>0</v>
      </c>
      <c r="Q6" s="47">
        <v>0</v>
      </c>
      <c r="R6" s="46">
        <v>117.57713</v>
      </c>
      <c r="S6" s="46">
        <v>10.580519</v>
      </c>
      <c r="T6" s="49">
        <v>128.157649</v>
      </c>
      <c r="U6" s="30" t="s">
        <v>17</v>
      </c>
      <c r="V6" s="41" t="s">
        <v>17</v>
      </c>
    </row>
    <row r="7" spans="1:22" ht="15">
      <c r="A7" s="40" t="s">
        <v>9</v>
      </c>
      <c r="B7" s="10" t="s">
        <v>37</v>
      </c>
      <c r="C7" s="10" t="s">
        <v>155</v>
      </c>
      <c r="D7" s="10" t="s">
        <v>186</v>
      </c>
      <c r="E7" s="10" t="s">
        <v>187</v>
      </c>
      <c r="F7" s="10" t="s">
        <v>85</v>
      </c>
      <c r="G7" s="10" t="s">
        <v>188</v>
      </c>
      <c r="H7" s="17" t="s">
        <v>189</v>
      </c>
      <c r="I7" s="48">
        <v>0</v>
      </c>
      <c r="J7" s="46">
        <v>0</v>
      </c>
      <c r="K7" s="47">
        <v>0</v>
      </c>
      <c r="L7" s="46">
        <v>257.118873</v>
      </c>
      <c r="M7" s="46">
        <v>61.623375</v>
      </c>
      <c r="N7" s="49">
        <v>318.742249</v>
      </c>
      <c r="O7" s="48">
        <v>0</v>
      </c>
      <c r="P7" s="46">
        <v>0</v>
      </c>
      <c r="Q7" s="47">
        <v>0</v>
      </c>
      <c r="R7" s="46">
        <v>0</v>
      </c>
      <c r="S7" s="46">
        <v>0</v>
      </c>
      <c r="T7" s="49">
        <v>0</v>
      </c>
      <c r="U7" s="30" t="s">
        <v>17</v>
      </c>
      <c r="V7" s="41" t="s">
        <v>17</v>
      </c>
    </row>
    <row r="8" spans="1:22" ht="15">
      <c r="A8" s="40" t="s">
        <v>9</v>
      </c>
      <c r="B8" s="10" t="s">
        <v>37</v>
      </c>
      <c r="C8" s="10" t="s">
        <v>176</v>
      </c>
      <c r="D8" s="10" t="s">
        <v>38</v>
      </c>
      <c r="E8" s="10" t="s">
        <v>39</v>
      </c>
      <c r="F8" s="10" t="s">
        <v>40</v>
      </c>
      <c r="G8" s="10" t="s">
        <v>41</v>
      </c>
      <c r="H8" s="17" t="s">
        <v>42</v>
      </c>
      <c r="I8" s="48">
        <v>0</v>
      </c>
      <c r="J8" s="46">
        <v>35.683734</v>
      </c>
      <c r="K8" s="47">
        <v>35.683734</v>
      </c>
      <c r="L8" s="46">
        <v>0</v>
      </c>
      <c r="M8" s="46">
        <v>383.085527</v>
      </c>
      <c r="N8" s="49">
        <v>383.085527</v>
      </c>
      <c r="O8" s="48">
        <v>0</v>
      </c>
      <c r="P8" s="46">
        <v>72.8349</v>
      </c>
      <c r="Q8" s="47">
        <v>72.8349</v>
      </c>
      <c r="R8" s="46">
        <v>422.105404</v>
      </c>
      <c r="S8" s="46">
        <v>982.074612</v>
      </c>
      <c r="T8" s="49">
        <v>1404.180017</v>
      </c>
      <c r="U8" s="31">
        <f>+((K8/Q8)-1)*100</f>
        <v>-51.007368720215176</v>
      </c>
      <c r="V8" s="42">
        <f>+((N8/T8)-1)*100</f>
        <v>-72.71820405061355</v>
      </c>
    </row>
    <row r="9" spans="1:22" ht="15">
      <c r="A9" s="40" t="s">
        <v>9</v>
      </c>
      <c r="B9" s="10" t="s">
        <v>37</v>
      </c>
      <c r="C9" s="10" t="s">
        <v>176</v>
      </c>
      <c r="D9" s="10" t="s">
        <v>43</v>
      </c>
      <c r="E9" s="10" t="s">
        <v>44</v>
      </c>
      <c r="F9" s="10" t="s">
        <v>45</v>
      </c>
      <c r="G9" s="10" t="s">
        <v>46</v>
      </c>
      <c r="H9" s="17" t="s">
        <v>47</v>
      </c>
      <c r="I9" s="48">
        <v>2081.838759</v>
      </c>
      <c r="J9" s="46">
        <v>57.446422</v>
      </c>
      <c r="K9" s="47">
        <v>2139.285181</v>
      </c>
      <c r="L9" s="46">
        <v>19714.631043</v>
      </c>
      <c r="M9" s="46">
        <v>571.996205</v>
      </c>
      <c r="N9" s="49">
        <v>20286.627248</v>
      </c>
      <c r="O9" s="48">
        <v>1873.17222</v>
      </c>
      <c r="P9" s="46">
        <v>53.088521</v>
      </c>
      <c r="Q9" s="47">
        <v>1926.260741</v>
      </c>
      <c r="R9" s="46">
        <v>20005.898648</v>
      </c>
      <c r="S9" s="46">
        <v>559.402179</v>
      </c>
      <c r="T9" s="49">
        <v>20565.300826</v>
      </c>
      <c r="U9" s="31">
        <f aca="true" t="shared" si="0" ref="U9:U71">+((K9/Q9)-1)*100</f>
        <v>11.05896182514785</v>
      </c>
      <c r="V9" s="42">
        <f aca="true" t="shared" si="1" ref="V9:V71">+((N9/T9)-1)*100</f>
        <v>-1.3550668689839007</v>
      </c>
    </row>
    <row r="10" spans="1:22" ht="15">
      <c r="A10" s="40" t="s">
        <v>9</v>
      </c>
      <c r="B10" s="10" t="s">
        <v>37</v>
      </c>
      <c r="C10" s="10" t="s">
        <v>176</v>
      </c>
      <c r="D10" s="10" t="s">
        <v>48</v>
      </c>
      <c r="E10" s="10" t="s">
        <v>49</v>
      </c>
      <c r="F10" s="10" t="s">
        <v>50</v>
      </c>
      <c r="G10" s="10" t="s">
        <v>51</v>
      </c>
      <c r="H10" s="17" t="s">
        <v>52</v>
      </c>
      <c r="I10" s="48">
        <v>0</v>
      </c>
      <c r="J10" s="46">
        <v>0</v>
      </c>
      <c r="K10" s="47">
        <v>0</v>
      </c>
      <c r="L10" s="46">
        <v>12.779046</v>
      </c>
      <c r="M10" s="46">
        <v>2.433999</v>
      </c>
      <c r="N10" s="49">
        <v>15.213045</v>
      </c>
      <c r="O10" s="48">
        <v>72.14095</v>
      </c>
      <c r="P10" s="46">
        <v>15.124004</v>
      </c>
      <c r="Q10" s="47">
        <v>87.264954</v>
      </c>
      <c r="R10" s="46">
        <v>606.85032</v>
      </c>
      <c r="S10" s="46">
        <v>113.827791</v>
      </c>
      <c r="T10" s="49">
        <v>720.678111</v>
      </c>
      <c r="U10" s="30" t="s">
        <v>17</v>
      </c>
      <c r="V10" s="42">
        <f t="shared" si="1"/>
        <v>-97.8890652057004</v>
      </c>
    </row>
    <row r="11" spans="1:22" ht="15">
      <c r="A11" s="40" t="s">
        <v>9</v>
      </c>
      <c r="B11" s="10" t="s">
        <v>37</v>
      </c>
      <c r="C11" s="10" t="s">
        <v>176</v>
      </c>
      <c r="D11" s="10" t="s">
        <v>48</v>
      </c>
      <c r="E11" s="10" t="s">
        <v>53</v>
      </c>
      <c r="F11" s="10" t="s">
        <v>40</v>
      </c>
      <c r="G11" s="10" t="s">
        <v>190</v>
      </c>
      <c r="H11" s="17" t="s">
        <v>191</v>
      </c>
      <c r="I11" s="48">
        <v>215.779343</v>
      </c>
      <c r="J11" s="46">
        <v>16.580277</v>
      </c>
      <c r="K11" s="47">
        <v>232.35962</v>
      </c>
      <c r="L11" s="46">
        <v>1876.620545</v>
      </c>
      <c r="M11" s="46">
        <v>133.295536</v>
      </c>
      <c r="N11" s="49">
        <v>2009.916081</v>
      </c>
      <c r="O11" s="48">
        <v>128.76522</v>
      </c>
      <c r="P11" s="46">
        <v>11.19461</v>
      </c>
      <c r="Q11" s="47">
        <v>139.95983</v>
      </c>
      <c r="R11" s="46">
        <v>1384.488129</v>
      </c>
      <c r="S11" s="46">
        <v>97.857968</v>
      </c>
      <c r="T11" s="49">
        <v>1482.346097</v>
      </c>
      <c r="U11" s="31">
        <f t="shared" si="0"/>
        <v>66.0187926778705</v>
      </c>
      <c r="V11" s="42">
        <f t="shared" si="1"/>
        <v>35.59020292681352</v>
      </c>
    </row>
    <row r="12" spans="1:22" ht="15">
      <c r="A12" s="40" t="s">
        <v>9</v>
      </c>
      <c r="B12" s="10" t="s">
        <v>37</v>
      </c>
      <c r="C12" s="10" t="s">
        <v>176</v>
      </c>
      <c r="D12" s="10" t="s">
        <v>48</v>
      </c>
      <c r="E12" s="10" t="s">
        <v>195</v>
      </c>
      <c r="F12" s="10" t="s">
        <v>50</v>
      </c>
      <c r="G12" s="10" t="s">
        <v>51</v>
      </c>
      <c r="H12" s="17" t="s">
        <v>52</v>
      </c>
      <c r="I12" s="48">
        <v>485.178855</v>
      </c>
      <c r="J12" s="46">
        <v>92.48616</v>
      </c>
      <c r="K12" s="47">
        <v>577.665015</v>
      </c>
      <c r="L12" s="46">
        <v>5869.553407</v>
      </c>
      <c r="M12" s="46">
        <v>724.522881</v>
      </c>
      <c r="N12" s="49">
        <v>6594.076288</v>
      </c>
      <c r="O12" s="48">
        <v>527.714629</v>
      </c>
      <c r="P12" s="46">
        <v>46.97446</v>
      </c>
      <c r="Q12" s="47">
        <v>574.689089</v>
      </c>
      <c r="R12" s="46">
        <v>6790.886968</v>
      </c>
      <c r="S12" s="46">
        <v>686.89586</v>
      </c>
      <c r="T12" s="49">
        <v>7477.782828</v>
      </c>
      <c r="U12" s="31">
        <f t="shared" si="0"/>
        <v>0.5178323474312796</v>
      </c>
      <c r="V12" s="42">
        <f t="shared" si="1"/>
        <v>-11.817761498649393</v>
      </c>
    </row>
    <row r="13" spans="1:22" ht="15">
      <c r="A13" s="40" t="s">
        <v>9</v>
      </c>
      <c r="B13" s="10" t="s">
        <v>37</v>
      </c>
      <c r="C13" s="10" t="s">
        <v>176</v>
      </c>
      <c r="D13" s="10" t="s">
        <v>177</v>
      </c>
      <c r="E13" s="10" t="s">
        <v>178</v>
      </c>
      <c r="F13" s="10" t="s">
        <v>22</v>
      </c>
      <c r="G13" s="10" t="s">
        <v>23</v>
      </c>
      <c r="H13" s="17" t="s">
        <v>179</v>
      </c>
      <c r="I13" s="48">
        <v>0</v>
      </c>
      <c r="J13" s="46">
        <v>0</v>
      </c>
      <c r="K13" s="47">
        <v>0</v>
      </c>
      <c r="L13" s="46">
        <v>2350.017292</v>
      </c>
      <c r="M13" s="46">
        <v>211.079584</v>
      </c>
      <c r="N13" s="49">
        <v>2561.096877</v>
      </c>
      <c r="O13" s="48">
        <v>0</v>
      </c>
      <c r="P13" s="46">
        <v>0</v>
      </c>
      <c r="Q13" s="47">
        <v>0</v>
      </c>
      <c r="R13" s="46">
        <v>0</v>
      </c>
      <c r="S13" s="46">
        <v>0</v>
      </c>
      <c r="T13" s="49">
        <v>0</v>
      </c>
      <c r="U13" s="30" t="s">
        <v>17</v>
      </c>
      <c r="V13" s="41" t="s">
        <v>17</v>
      </c>
    </row>
    <row r="14" spans="1:22" ht="15">
      <c r="A14" s="40" t="s">
        <v>9</v>
      </c>
      <c r="B14" s="10" t="s">
        <v>37</v>
      </c>
      <c r="C14" s="10" t="s">
        <v>176</v>
      </c>
      <c r="D14" s="10" t="s">
        <v>55</v>
      </c>
      <c r="E14" s="10" t="s">
        <v>56</v>
      </c>
      <c r="F14" s="10" t="s">
        <v>57</v>
      </c>
      <c r="G14" s="10" t="s">
        <v>58</v>
      </c>
      <c r="H14" s="17" t="s">
        <v>59</v>
      </c>
      <c r="I14" s="48">
        <v>33631.4752</v>
      </c>
      <c r="J14" s="46">
        <v>3479.8212</v>
      </c>
      <c r="K14" s="47">
        <v>37111.2964</v>
      </c>
      <c r="L14" s="46">
        <v>345532.8773</v>
      </c>
      <c r="M14" s="46">
        <v>32097.9191</v>
      </c>
      <c r="N14" s="49">
        <v>377630.7964</v>
      </c>
      <c r="O14" s="48">
        <v>48236.968</v>
      </c>
      <c r="P14" s="46">
        <v>4045.3589</v>
      </c>
      <c r="Q14" s="47">
        <v>52282.3269</v>
      </c>
      <c r="R14" s="46">
        <v>357206.17</v>
      </c>
      <c r="S14" s="46">
        <v>35627.8852</v>
      </c>
      <c r="T14" s="49">
        <v>392834.0552</v>
      </c>
      <c r="U14" s="31">
        <f t="shared" si="0"/>
        <v>-29.017512034262584</v>
      </c>
      <c r="V14" s="42">
        <f t="shared" si="1"/>
        <v>-3.8701478649196375</v>
      </c>
    </row>
    <row r="15" spans="1:22" ht="15">
      <c r="A15" s="40" t="s">
        <v>9</v>
      </c>
      <c r="B15" s="10" t="s">
        <v>37</v>
      </c>
      <c r="C15" s="10" t="s">
        <v>176</v>
      </c>
      <c r="D15" s="10" t="s">
        <v>60</v>
      </c>
      <c r="E15" s="10" t="s">
        <v>61</v>
      </c>
      <c r="F15" s="10" t="s">
        <v>62</v>
      </c>
      <c r="G15" s="10" t="s">
        <v>63</v>
      </c>
      <c r="H15" s="17" t="s">
        <v>64</v>
      </c>
      <c r="I15" s="48">
        <v>0</v>
      </c>
      <c r="J15" s="46">
        <v>288.58146</v>
      </c>
      <c r="K15" s="47">
        <v>288.58146</v>
      </c>
      <c r="L15" s="46">
        <v>0</v>
      </c>
      <c r="M15" s="46">
        <v>2661.055679</v>
      </c>
      <c r="N15" s="49">
        <v>2661.055679</v>
      </c>
      <c r="O15" s="48">
        <v>0</v>
      </c>
      <c r="P15" s="46">
        <v>243.481185</v>
      </c>
      <c r="Q15" s="47">
        <v>243.481185</v>
      </c>
      <c r="R15" s="46">
        <v>0</v>
      </c>
      <c r="S15" s="46">
        <v>3016.303218</v>
      </c>
      <c r="T15" s="49">
        <v>3016.303218</v>
      </c>
      <c r="U15" s="31">
        <f t="shared" si="0"/>
        <v>18.523104772962217</v>
      </c>
      <c r="V15" s="42">
        <f t="shared" si="1"/>
        <v>-11.777580479311078</v>
      </c>
    </row>
    <row r="16" spans="1:22" ht="15">
      <c r="A16" s="40" t="s">
        <v>9</v>
      </c>
      <c r="B16" s="10" t="s">
        <v>37</v>
      </c>
      <c r="C16" s="10" t="s">
        <v>176</v>
      </c>
      <c r="D16" s="10" t="s">
        <v>65</v>
      </c>
      <c r="E16" s="10" t="s">
        <v>196</v>
      </c>
      <c r="F16" s="10" t="s">
        <v>22</v>
      </c>
      <c r="G16" s="10" t="s">
        <v>23</v>
      </c>
      <c r="H16" s="17" t="s">
        <v>23</v>
      </c>
      <c r="I16" s="48">
        <v>639.383732</v>
      </c>
      <c r="J16" s="46">
        <v>36.643062</v>
      </c>
      <c r="K16" s="47">
        <v>676.026794</v>
      </c>
      <c r="L16" s="46">
        <v>6521.08477</v>
      </c>
      <c r="M16" s="46">
        <v>383.501474</v>
      </c>
      <c r="N16" s="49">
        <v>6904.586244</v>
      </c>
      <c r="O16" s="48">
        <v>595.099575</v>
      </c>
      <c r="P16" s="46">
        <v>68.259316</v>
      </c>
      <c r="Q16" s="47">
        <v>663.358891</v>
      </c>
      <c r="R16" s="46">
        <v>7142.662781</v>
      </c>
      <c r="S16" s="46">
        <v>517.569358</v>
      </c>
      <c r="T16" s="49">
        <v>7660.232139</v>
      </c>
      <c r="U16" s="31">
        <f t="shared" si="0"/>
        <v>1.9096605430136693</v>
      </c>
      <c r="V16" s="42">
        <f t="shared" si="1"/>
        <v>-9.864529968391334</v>
      </c>
    </row>
    <row r="17" spans="1:22" ht="15">
      <c r="A17" s="40" t="s">
        <v>9</v>
      </c>
      <c r="B17" s="10" t="s">
        <v>37</v>
      </c>
      <c r="C17" s="10" t="s">
        <v>176</v>
      </c>
      <c r="D17" s="10" t="s">
        <v>65</v>
      </c>
      <c r="E17" s="10" t="s">
        <v>66</v>
      </c>
      <c r="F17" s="10" t="s">
        <v>22</v>
      </c>
      <c r="G17" s="10" t="s">
        <v>23</v>
      </c>
      <c r="H17" s="17" t="s">
        <v>23</v>
      </c>
      <c r="I17" s="48">
        <v>137.506082</v>
      </c>
      <c r="J17" s="46">
        <v>22.06617</v>
      </c>
      <c r="K17" s="47">
        <v>159.572252</v>
      </c>
      <c r="L17" s="46">
        <v>2152.885861</v>
      </c>
      <c r="M17" s="46">
        <v>220.280312</v>
      </c>
      <c r="N17" s="49">
        <v>2373.166173</v>
      </c>
      <c r="O17" s="48">
        <v>215.28052</v>
      </c>
      <c r="P17" s="46">
        <v>29.762209</v>
      </c>
      <c r="Q17" s="47">
        <v>245.042729</v>
      </c>
      <c r="R17" s="46">
        <v>1521.719805</v>
      </c>
      <c r="S17" s="46">
        <v>245.39934</v>
      </c>
      <c r="T17" s="49">
        <v>1767.119145</v>
      </c>
      <c r="U17" s="31">
        <f t="shared" si="0"/>
        <v>-34.87982579560646</v>
      </c>
      <c r="V17" s="42">
        <f t="shared" si="1"/>
        <v>34.29576492987405</v>
      </c>
    </row>
    <row r="18" spans="1:22" ht="15">
      <c r="A18" s="40" t="s">
        <v>9</v>
      </c>
      <c r="B18" s="10" t="s">
        <v>37</v>
      </c>
      <c r="C18" s="10" t="s">
        <v>176</v>
      </c>
      <c r="D18" s="10" t="s">
        <v>65</v>
      </c>
      <c r="E18" s="10" t="s">
        <v>67</v>
      </c>
      <c r="F18" s="10" t="s">
        <v>22</v>
      </c>
      <c r="G18" s="10" t="s">
        <v>23</v>
      </c>
      <c r="H18" s="17" t="s">
        <v>67</v>
      </c>
      <c r="I18" s="48">
        <v>433.179376</v>
      </c>
      <c r="J18" s="46">
        <v>40.660879</v>
      </c>
      <c r="K18" s="47">
        <v>473.840255</v>
      </c>
      <c r="L18" s="46">
        <v>5713.951872</v>
      </c>
      <c r="M18" s="46">
        <v>441.734233</v>
      </c>
      <c r="N18" s="49">
        <v>6155.686105</v>
      </c>
      <c r="O18" s="48">
        <v>868.236561</v>
      </c>
      <c r="P18" s="46">
        <v>62.312007</v>
      </c>
      <c r="Q18" s="47">
        <v>930.548568</v>
      </c>
      <c r="R18" s="46">
        <v>6513.063792</v>
      </c>
      <c r="S18" s="46">
        <v>597.590708</v>
      </c>
      <c r="T18" s="49">
        <v>7110.6545</v>
      </c>
      <c r="U18" s="31">
        <f t="shared" si="0"/>
        <v>-49.079470831016316</v>
      </c>
      <c r="V18" s="42">
        <f t="shared" si="1"/>
        <v>-13.430105414346883</v>
      </c>
    </row>
    <row r="19" spans="1:22" ht="15">
      <c r="A19" s="40" t="s">
        <v>9</v>
      </c>
      <c r="B19" s="10" t="s">
        <v>37</v>
      </c>
      <c r="C19" s="10" t="s">
        <v>176</v>
      </c>
      <c r="D19" s="10" t="s">
        <v>68</v>
      </c>
      <c r="E19" s="10" t="s">
        <v>69</v>
      </c>
      <c r="F19" s="10" t="s">
        <v>50</v>
      </c>
      <c r="G19" s="10" t="s">
        <v>50</v>
      </c>
      <c r="H19" s="17" t="s">
        <v>70</v>
      </c>
      <c r="I19" s="48">
        <v>5140.518876</v>
      </c>
      <c r="J19" s="46">
        <v>76.317817</v>
      </c>
      <c r="K19" s="47">
        <v>5216.836693</v>
      </c>
      <c r="L19" s="46">
        <v>51128.799568</v>
      </c>
      <c r="M19" s="46">
        <v>866.259405</v>
      </c>
      <c r="N19" s="49">
        <v>51995.058973</v>
      </c>
      <c r="O19" s="48">
        <v>5505.614464</v>
      </c>
      <c r="P19" s="46">
        <v>102.75205</v>
      </c>
      <c r="Q19" s="47">
        <v>5608.366514</v>
      </c>
      <c r="R19" s="46">
        <v>51026.675551</v>
      </c>
      <c r="S19" s="46">
        <v>899.53907</v>
      </c>
      <c r="T19" s="49">
        <v>51926.214621</v>
      </c>
      <c r="U19" s="31">
        <f t="shared" si="0"/>
        <v>-6.981173930459706</v>
      </c>
      <c r="V19" s="42">
        <f t="shared" si="1"/>
        <v>0.13258111052862898</v>
      </c>
    </row>
    <row r="20" spans="1:22" ht="15">
      <c r="A20" s="40" t="s">
        <v>9</v>
      </c>
      <c r="B20" s="10" t="s">
        <v>37</v>
      </c>
      <c r="C20" s="10" t="s">
        <v>176</v>
      </c>
      <c r="D20" s="10" t="s">
        <v>71</v>
      </c>
      <c r="E20" s="10" t="s">
        <v>72</v>
      </c>
      <c r="F20" s="10" t="s">
        <v>22</v>
      </c>
      <c r="G20" s="10" t="s">
        <v>23</v>
      </c>
      <c r="H20" s="17" t="s">
        <v>23</v>
      </c>
      <c r="I20" s="48">
        <v>3425.210818</v>
      </c>
      <c r="J20" s="46">
        <v>0</v>
      </c>
      <c r="K20" s="47">
        <v>3425.210818</v>
      </c>
      <c r="L20" s="46">
        <v>34516.247308</v>
      </c>
      <c r="M20" s="46">
        <v>0</v>
      </c>
      <c r="N20" s="49">
        <v>34516.247308</v>
      </c>
      <c r="O20" s="48">
        <v>3285.056373</v>
      </c>
      <c r="P20" s="46">
        <v>0</v>
      </c>
      <c r="Q20" s="47">
        <v>3285.056373</v>
      </c>
      <c r="R20" s="46">
        <v>32148.717607</v>
      </c>
      <c r="S20" s="46">
        <v>0</v>
      </c>
      <c r="T20" s="49">
        <v>32148.717607</v>
      </c>
      <c r="U20" s="31">
        <f t="shared" si="0"/>
        <v>4.266424349729125</v>
      </c>
      <c r="V20" s="42">
        <f t="shared" si="1"/>
        <v>7.364305257652015</v>
      </c>
    </row>
    <row r="21" spans="1:22" ht="15">
      <c r="A21" s="40" t="s">
        <v>9</v>
      </c>
      <c r="B21" s="10" t="s">
        <v>37</v>
      </c>
      <c r="C21" s="10" t="s">
        <v>176</v>
      </c>
      <c r="D21" s="10" t="s">
        <v>73</v>
      </c>
      <c r="E21" s="10" t="s">
        <v>74</v>
      </c>
      <c r="F21" s="10" t="s">
        <v>57</v>
      </c>
      <c r="G21" s="10" t="s">
        <v>75</v>
      </c>
      <c r="H21" s="17" t="s">
        <v>76</v>
      </c>
      <c r="I21" s="48">
        <v>197.385264</v>
      </c>
      <c r="J21" s="46">
        <v>6.493184</v>
      </c>
      <c r="K21" s="47">
        <v>203.878448</v>
      </c>
      <c r="L21" s="46">
        <v>1561.782875</v>
      </c>
      <c r="M21" s="46">
        <v>55.556727</v>
      </c>
      <c r="N21" s="49">
        <v>1617.339602</v>
      </c>
      <c r="O21" s="48">
        <v>219.371607</v>
      </c>
      <c r="P21" s="46">
        <v>7.413226</v>
      </c>
      <c r="Q21" s="47">
        <v>226.784833</v>
      </c>
      <c r="R21" s="46">
        <v>2726.636684</v>
      </c>
      <c r="S21" s="46">
        <v>121.036093</v>
      </c>
      <c r="T21" s="49">
        <v>2847.672777</v>
      </c>
      <c r="U21" s="31">
        <f t="shared" si="0"/>
        <v>-10.100492478701161</v>
      </c>
      <c r="V21" s="42">
        <f t="shared" si="1"/>
        <v>-43.20486486147984</v>
      </c>
    </row>
    <row r="22" spans="1:22" ht="15">
      <c r="A22" s="40" t="s">
        <v>9</v>
      </c>
      <c r="B22" s="10" t="s">
        <v>37</v>
      </c>
      <c r="C22" s="10" t="s">
        <v>176</v>
      </c>
      <c r="D22" s="10" t="s">
        <v>73</v>
      </c>
      <c r="E22" s="10" t="s">
        <v>77</v>
      </c>
      <c r="F22" s="10" t="s">
        <v>40</v>
      </c>
      <c r="G22" s="10" t="s">
        <v>40</v>
      </c>
      <c r="H22" s="17" t="s">
        <v>54</v>
      </c>
      <c r="I22" s="48">
        <v>0</v>
      </c>
      <c r="J22" s="46">
        <v>0</v>
      </c>
      <c r="K22" s="47">
        <v>0</v>
      </c>
      <c r="L22" s="46">
        <v>4338.8476</v>
      </c>
      <c r="M22" s="46">
        <v>330.44593</v>
      </c>
      <c r="N22" s="49">
        <v>4669.29353</v>
      </c>
      <c r="O22" s="48">
        <v>756.9176</v>
      </c>
      <c r="P22" s="46">
        <v>61.12744</v>
      </c>
      <c r="Q22" s="47">
        <v>818.04504</v>
      </c>
      <c r="R22" s="46">
        <v>7808.9772</v>
      </c>
      <c r="S22" s="46">
        <v>540.76249</v>
      </c>
      <c r="T22" s="49">
        <v>8349.73969</v>
      </c>
      <c r="U22" s="30" t="s">
        <v>17</v>
      </c>
      <c r="V22" s="42">
        <f t="shared" si="1"/>
        <v>-44.07857366389347</v>
      </c>
    </row>
    <row r="23" spans="1:22" ht="15">
      <c r="A23" s="40" t="s">
        <v>9</v>
      </c>
      <c r="B23" s="10" t="s">
        <v>37</v>
      </c>
      <c r="C23" s="10" t="s">
        <v>176</v>
      </c>
      <c r="D23" s="10" t="s">
        <v>78</v>
      </c>
      <c r="E23" s="10" t="s">
        <v>197</v>
      </c>
      <c r="F23" s="10" t="s">
        <v>79</v>
      </c>
      <c r="G23" s="10" t="s">
        <v>80</v>
      </c>
      <c r="H23" s="17" t="s">
        <v>81</v>
      </c>
      <c r="I23" s="48">
        <v>6161.1167</v>
      </c>
      <c r="J23" s="46">
        <v>341.56428</v>
      </c>
      <c r="K23" s="47">
        <v>6502.68098</v>
      </c>
      <c r="L23" s="46">
        <v>62036.919653</v>
      </c>
      <c r="M23" s="46">
        <v>2826.261522</v>
      </c>
      <c r="N23" s="49">
        <v>64863.181175</v>
      </c>
      <c r="O23" s="48">
        <v>6000.05961</v>
      </c>
      <c r="P23" s="46">
        <v>289.10182</v>
      </c>
      <c r="Q23" s="47">
        <v>6289.16143</v>
      </c>
      <c r="R23" s="46">
        <v>66026.350554</v>
      </c>
      <c r="S23" s="46">
        <v>2301.765124</v>
      </c>
      <c r="T23" s="49">
        <v>68328.115678</v>
      </c>
      <c r="U23" s="31">
        <f t="shared" si="0"/>
        <v>3.395040060213561</v>
      </c>
      <c r="V23" s="42">
        <f t="shared" si="1"/>
        <v>-5.071023060739299</v>
      </c>
    </row>
    <row r="24" spans="1:22" ht="15">
      <c r="A24" s="40" t="s">
        <v>9</v>
      </c>
      <c r="B24" s="10" t="s">
        <v>37</v>
      </c>
      <c r="C24" s="10" t="s">
        <v>176</v>
      </c>
      <c r="D24" s="10" t="s">
        <v>78</v>
      </c>
      <c r="E24" s="10" t="s">
        <v>82</v>
      </c>
      <c r="F24" s="10" t="s">
        <v>50</v>
      </c>
      <c r="G24" s="10" t="s">
        <v>50</v>
      </c>
      <c r="H24" s="17" t="s">
        <v>83</v>
      </c>
      <c r="I24" s="48">
        <v>5805.316674</v>
      </c>
      <c r="J24" s="46">
        <v>102.770043</v>
      </c>
      <c r="K24" s="47">
        <v>5908.086717</v>
      </c>
      <c r="L24" s="46">
        <v>55203.152102</v>
      </c>
      <c r="M24" s="46">
        <v>989.849964</v>
      </c>
      <c r="N24" s="49">
        <v>56193.002066</v>
      </c>
      <c r="O24" s="48">
        <v>5681.5622</v>
      </c>
      <c r="P24" s="46">
        <v>99.1602</v>
      </c>
      <c r="Q24" s="47">
        <v>5780.7224</v>
      </c>
      <c r="R24" s="46">
        <v>52574.10027</v>
      </c>
      <c r="S24" s="46">
        <v>858.211922</v>
      </c>
      <c r="T24" s="49">
        <v>53432.312192</v>
      </c>
      <c r="U24" s="31">
        <f t="shared" si="0"/>
        <v>2.2032595268715927</v>
      </c>
      <c r="V24" s="42">
        <f t="shared" si="1"/>
        <v>5.166704865924454</v>
      </c>
    </row>
    <row r="25" spans="1:22" ht="15">
      <c r="A25" s="40" t="s">
        <v>9</v>
      </c>
      <c r="B25" s="10" t="s">
        <v>37</v>
      </c>
      <c r="C25" s="10" t="s">
        <v>176</v>
      </c>
      <c r="D25" s="10" t="s">
        <v>84</v>
      </c>
      <c r="E25" s="10" t="s">
        <v>198</v>
      </c>
      <c r="F25" s="10" t="s">
        <v>85</v>
      </c>
      <c r="G25" s="10" t="s">
        <v>86</v>
      </c>
      <c r="H25" s="17" t="s">
        <v>87</v>
      </c>
      <c r="I25" s="48">
        <v>1669.70782</v>
      </c>
      <c r="J25" s="46">
        <v>93.76696</v>
      </c>
      <c r="K25" s="47">
        <v>1763.47478</v>
      </c>
      <c r="L25" s="46">
        <v>17308.8907</v>
      </c>
      <c r="M25" s="46">
        <v>1053.70907</v>
      </c>
      <c r="N25" s="49">
        <v>18362.59977</v>
      </c>
      <c r="O25" s="48">
        <v>1988.56175</v>
      </c>
      <c r="P25" s="46">
        <v>135.48381</v>
      </c>
      <c r="Q25" s="47">
        <v>2124.04556</v>
      </c>
      <c r="R25" s="46">
        <v>14267.38069</v>
      </c>
      <c r="S25" s="46">
        <v>1098.420683</v>
      </c>
      <c r="T25" s="49">
        <v>15365.801373</v>
      </c>
      <c r="U25" s="31">
        <f t="shared" si="0"/>
        <v>-16.97566129419559</v>
      </c>
      <c r="V25" s="42">
        <f t="shared" si="1"/>
        <v>19.503040057942055</v>
      </c>
    </row>
    <row r="26" spans="1:22" ht="15">
      <c r="A26" s="40" t="s">
        <v>9</v>
      </c>
      <c r="B26" s="10" t="s">
        <v>37</v>
      </c>
      <c r="C26" s="10" t="s">
        <v>176</v>
      </c>
      <c r="D26" s="10" t="s">
        <v>88</v>
      </c>
      <c r="E26" s="10" t="s">
        <v>89</v>
      </c>
      <c r="F26" s="10" t="s">
        <v>22</v>
      </c>
      <c r="G26" s="10" t="s">
        <v>90</v>
      </c>
      <c r="H26" s="17" t="s">
        <v>91</v>
      </c>
      <c r="I26" s="48">
        <v>2662.4872</v>
      </c>
      <c r="J26" s="46">
        <v>7.546866</v>
      </c>
      <c r="K26" s="47">
        <v>2670.034066</v>
      </c>
      <c r="L26" s="46">
        <v>23437.099273</v>
      </c>
      <c r="M26" s="46">
        <v>70.625661</v>
      </c>
      <c r="N26" s="49">
        <v>23507.724934</v>
      </c>
      <c r="O26" s="48">
        <v>1698.460764</v>
      </c>
      <c r="P26" s="46">
        <v>8.155575</v>
      </c>
      <c r="Q26" s="47">
        <v>1706.616339</v>
      </c>
      <c r="R26" s="46">
        <v>24669.245117</v>
      </c>
      <c r="S26" s="46">
        <v>71.02622</v>
      </c>
      <c r="T26" s="49">
        <v>24740.271337</v>
      </c>
      <c r="U26" s="31">
        <f t="shared" si="0"/>
        <v>56.451922144640875</v>
      </c>
      <c r="V26" s="42">
        <f t="shared" si="1"/>
        <v>-4.9819437556316455</v>
      </c>
    </row>
    <row r="27" spans="1:22" ht="15">
      <c r="A27" s="40" t="s">
        <v>9</v>
      </c>
      <c r="B27" s="10" t="s">
        <v>37</v>
      </c>
      <c r="C27" s="10" t="s">
        <v>176</v>
      </c>
      <c r="D27" s="10" t="s">
        <v>93</v>
      </c>
      <c r="E27" s="10" t="s">
        <v>94</v>
      </c>
      <c r="F27" s="10" t="s">
        <v>21</v>
      </c>
      <c r="G27" s="10" t="s">
        <v>95</v>
      </c>
      <c r="H27" s="17" t="s">
        <v>96</v>
      </c>
      <c r="I27" s="48">
        <v>1218.908502</v>
      </c>
      <c r="J27" s="46">
        <v>27.226932</v>
      </c>
      <c r="K27" s="47">
        <v>1246.135434</v>
      </c>
      <c r="L27" s="46">
        <v>8036.895873</v>
      </c>
      <c r="M27" s="46">
        <v>268.152208</v>
      </c>
      <c r="N27" s="49">
        <v>8305.048081</v>
      </c>
      <c r="O27" s="48">
        <v>1075.371402</v>
      </c>
      <c r="P27" s="46">
        <v>45.15936</v>
      </c>
      <c r="Q27" s="47">
        <v>1120.530762</v>
      </c>
      <c r="R27" s="46">
        <v>8026.039337</v>
      </c>
      <c r="S27" s="46">
        <v>274.736124</v>
      </c>
      <c r="T27" s="49">
        <v>8300.775461</v>
      </c>
      <c r="U27" s="31">
        <f t="shared" si="0"/>
        <v>11.209390786899242</v>
      </c>
      <c r="V27" s="42">
        <f t="shared" si="1"/>
        <v>0.051472540367769604</v>
      </c>
    </row>
    <row r="28" spans="1:22" ht="15">
      <c r="A28" s="40" t="s">
        <v>9</v>
      </c>
      <c r="B28" s="10" t="s">
        <v>37</v>
      </c>
      <c r="C28" s="10" t="s">
        <v>176</v>
      </c>
      <c r="D28" s="10" t="s">
        <v>97</v>
      </c>
      <c r="E28" s="10" t="s">
        <v>98</v>
      </c>
      <c r="F28" s="10" t="s">
        <v>57</v>
      </c>
      <c r="G28" s="10" t="s">
        <v>99</v>
      </c>
      <c r="H28" s="17" t="s">
        <v>100</v>
      </c>
      <c r="I28" s="48">
        <v>1228.608</v>
      </c>
      <c r="J28" s="46">
        <v>18.448</v>
      </c>
      <c r="K28" s="47">
        <v>1247.056</v>
      </c>
      <c r="L28" s="46">
        <v>11868.643</v>
      </c>
      <c r="M28" s="46">
        <v>185.8731</v>
      </c>
      <c r="N28" s="49">
        <v>12054.5161</v>
      </c>
      <c r="O28" s="48">
        <v>517.158</v>
      </c>
      <c r="P28" s="46">
        <v>7.844</v>
      </c>
      <c r="Q28" s="47">
        <v>525.002</v>
      </c>
      <c r="R28" s="46">
        <v>1239.374</v>
      </c>
      <c r="S28" s="46">
        <v>14.309</v>
      </c>
      <c r="T28" s="49">
        <v>1253.683</v>
      </c>
      <c r="U28" s="30" t="s">
        <v>17</v>
      </c>
      <c r="V28" s="41" t="s">
        <v>17</v>
      </c>
    </row>
    <row r="29" spans="1:22" ht="15">
      <c r="A29" s="40" t="s">
        <v>9</v>
      </c>
      <c r="B29" s="10" t="s">
        <v>37</v>
      </c>
      <c r="C29" s="10" t="s">
        <v>176</v>
      </c>
      <c r="D29" s="10" t="s">
        <v>97</v>
      </c>
      <c r="E29" s="10" t="s">
        <v>101</v>
      </c>
      <c r="F29" s="10" t="s">
        <v>57</v>
      </c>
      <c r="G29" s="10" t="s">
        <v>99</v>
      </c>
      <c r="H29" s="17" t="s">
        <v>102</v>
      </c>
      <c r="I29" s="48">
        <v>142.884</v>
      </c>
      <c r="J29" s="46">
        <v>12.435</v>
      </c>
      <c r="K29" s="47">
        <v>155.319</v>
      </c>
      <c r="L29" s="46">
        <v>1004.62</v>
      </c>
      <c r="M29" s="46">
        <v>90.56356</v>
      </c>
      <c r="N29" s="49">
        <v>1095.18356</v>
      </c>
      <c r="O29" s="48">
        <v>355.605</v>
      </c>
      <c r="P29" s="46">
        <v>29.0879</v>
      </c>
      <c r="Q29" s="47">
        <v>384.6929</v>
      </c>
      <c r="R29" s="46">
        <v>4470.855</v>
      </c>
      <c r="S29" s="46">
        <v>293.1341</v>
      </c>
      <c r="T29" s="49">
        <v>4763.9891</v>
      </c>
      <c r="U29" s="31">
        <f t="shared" si="0"/>
        <v>-59.62519713776886</v>
      </c>
      <c r="V29" s="42">
        <f t="shared" si="1"/>
        <v>-77.011207687272</v>
      </c>
    </row>
    <row r="30" spans="1:22" ht="15">
      <c r="A30" s="40" t="s">
        <v>9</v>
      </c>
      <c r="B30" s="10" t="s">
        <v>37</v>
      </c>
      <c r="C30" s="10" t="s">
        <v>176</v>
      </c>
      <c r="D30" s="10" t="s">
        <v>97</v>
      </c>
      <c r="E30" s="10" t="s">
        <v>103</v>
      </c>
      <c r="F30" s="10" t="s">
        <v>57</v>
      </c>
      <c r="G30" s="10" t="s">
        <v>99</v>
      </c>
      <c r="H30" s="17" t="s">
        <v>102</v>
      </c>
      <c r="I30" s="48">
        <v>1600.884</v>
      </c>
      <c r="J30" s="46">
        <v>139.877</v>
      </c>
      <c r="K30" s="47">
        <v>1740.761</v>
      </c>
      <c r="L30" s="46">
        <v>16863.653</v>
      </c>
      <c r="M30" s="46">
        <v>1382.54904</v>
      </c>
      <c r="N30" s="49">
        <v>18246.20204</v>
      </c>
      <c r="O30" s="48">
        <v>1515.678</v>
      </c>
      <c r="P30" s="46">
        <v>56.445</v>
      </c>
      <c r="Q30" s="47">
        <v>1572.123</v>
      </c>
      <c r="R30" s="46">
        <v>20824.13</v>
      </c>
      <c r="S30" s="46">
        <v>1266.8822</v>
      </c>
      <c r="T30" s="49">
        <v>22091.0122</v>
      </c>
      <c r="U30" s="31">
        <f t="shared" si="0"/>
        <v>10.72676883424515</v>
      </c>
      <c r="V30" s="42">
        <f t="shared" si="1"/>
        <v>-17.404409201313108</v>
      </c>
    </row>
    <row r="31" spans="1:22" ht="15">
      <c r="A31" s="40" t="s">
        <v>9</v>
      </c>
      <c r="B31" s="10" t="s">
        <v>37</v>
      </c>
      <c r="C31" s="10" t="s">
        <v>176</v>
      </c>
      <c r="D31" s="10" t="s">
        <v>104</v>
      </c>
      <c r="E31" s="10" t="s">
        <v>105</v>
      </c>
      <c r="F31" s="10" t="s">
        <v>106</v>
      </c>
      <c r="G31" s="10" t="s">
        <v>107</v>
      </c>
      <c r="H31" s="17" t="s">
        <v>108</v>
      </c>
      <c r="I31" s="48">
        <v>197.33571</v>
      </c>
      <c r="J31" s="46">
        <v>50.2431</v>
      </c>
      <c r="K31" s="47">
        <v>247.57881</v>
      </c>
      <c r="L31" s="46">
        <v>1538.790426</v>
      </c>
      <c r="M31" s="46">
        <v>391.628659</v>
      </c>
      <c r="N31" s="49">
        <v>1930.419085</v>
      </c>
      <c r="O31" s="48">
        <v>121.7412</v>
      </c>
      <c r="P31" s="46">
        <v>33.0498</v>
      </c>
      <c r="Q31" s="47">
        <v>154.791</v>
      </c>
      <c r="R31" s="46">
        <v>1374.201303</v>
      </c>
      <c r="S31" s="46">
        <v>375.389876</v>
      </c>
      <c r="T31" s="49">
        <v>1749.591179</v>
      </c>
      <c r="U31" s="31">
        <f t="shared" si="0"/>
        <v>59.94393084869276</v>
      </c>
      <c r="V31" s="42">
        <f t="shared" si="1"/>
        <v>10.335437682267834</v>
      </c>
    </row>
    <row r="32" spans="1:22" ht="15">
      <c r="A32" s="40" t="s">
        <v>9</v>
      </c>
      <c r="B32" s="10" t="s">
        <v>37</v>
      </c>
      <c r="C32" s="10" t="s">
        <v>176</v>
      </c>
      <c r="D32" s="10" t="s">
        <v>109</v>
      </c>
      <c r="E32" s="10" t="s">
        <v>110</v>
      </c>
      <c r="F32" s="10" t="s">
        <v>40</v>
      </c>
      <c r="G32" s="10" t="s">
        <v>41</v>
      </c>
      <c r="H32" s="17" t="s">
        <v>41</v>
      </c>
      <c r="I32" s="48">
        <v>0</v>
      </c>
      <c r="J32" s="46">
        <v>50.55778</v>
      </c>
      <c r="K32" s="47">
        <v>50.55778</v>
      </c>
      <c r="L32" s="46">
        <v>0</v>
      </c>
      <c r="M32" s="46">
        <v>767.269385</v>
      </c>
      <c r="N32" s="49">
        <v>767.269385</v>
      </c>
      <c r="O32" s="48">
        <v>0</v>
      </c>
      <c r="P32" s="46">
        <v>57.825208</v>
      </c>
      <c r="Q32" s="47">
        <v>57.825208</v>
      </c>
      <c r="R32" s="46">
        <v>145.314255</v>
      </c>
      <c r="S32" s="46">
        <v>636.603058</v>
      </c>
      <c r="T32" s="49">
        <v>781.917313</v>
      </c>
      <c r="U32" s="31">
        <f t="shared" si="0"/>
        <v>-12.567923664018643</v>
      </c>
      <c r="V32" s="42">
        <f t="shared" si="1"/>
        <v>-1.8733346552719188</v>
      </c>
    </row>
    <row r="33" spans="1:22" ht="15">
      <c r="A33" s="40" t="s">
        <v>9</v>
      </c>
      <c r="B33" s="10" t="s">
        <v>37</v>
      </c>
      <c r="C33" s="10" t="s">
        <v>155</v>
      </c>
      <c r="D33" s="10" t="s">
        <v>160</v>
      </c>
      <c r="E33" s="10" t="s">
        <v>161</v>
      </c>
      <c r="F33" s="10" t="s">
        <v>57</v>
      </c>
      <c r="G33" s="10" t="s">
        <v>75</v>
      </c>
      <c r="H33" s="17" t="s">
        <v>162</v>
      </c>
      <c r="I33" s="48">
        <v>82.894993</v>
      </c>
      <c r="J33" s="46">
        <v>22.841632</v>
      </c>
      <c r="K33" s="47">
        <v>105.736625</v>
      </c>
      <c r="L33" s="46">
        <v>442.253595</v>
      </c>
      <c r="M33" s="46">
        <v>183.254977</v>
      </c>
      <c r="N33" s="49">
        <v>625.508572</v>
      </c>
      <c r="O33" s="48">
        <v>77.474034</v>
      </c>
      <c r="P33" s="46">
        <v>25.716371</v>
      </c>
      <c r="Q33" s="47">
        <v>103.190405</v>
      </c>
      <c r="R33" s="46">
        <v>1058.812676</v>
      </c>
      <c r="S33" s="46">
        <v>214.947795</v>
      </c>
      <c r="T33" s="49">
        <v>1273.760471</v>
      </c>
      <c r="U33" s="31">
        <f t="shared" si="0"/>
        <v>2.4674968569025513</v>
      </c>
      <c r="V33" s="42">
        <f t="shared" si="1"/>
        <v>-50.89276310255353</v>
      </c>
    </row>
    <row r="34" spans="1:22" ht="15">
      <c r="A34" s="40" t="s">
        <v>9</v>
      </c>
      <c r="B34" s="10" t="s">
        <v>37</v>
      </c>
      <c r="C34" s="10" t="s">
        <v>176</v>
      </c>
      <c r="D34" s="10" t="s">
        <v>111</v>
      </c>
      <c r="E34" s="10" t="s">
        <v>194</v>
      </c>
      <c r="F34" s="10" t="s">
        <v>50</v>
      </c>
      <c r="G34" s="10" t="s">
        <v>50</v>
      </c>
      <c r="H34" s="17" t="s">
        <v>113</v>
      </c>
      <c r="I34" s="48">
        <v>1860.686166</v>
      </c>
      <c r="J34" s="46">
        <v>47.898281</v>
      </c>
      <c r="K34" s="47">
        <v>1908.584447</v>
      </c>
      <c r="L34" s="46">
        <v>6127.373705</v>
      </c>
      <c r="M34" s="46">
        <v>141.64671</v>
      </c>
      <c r="N34" s="49">
        <v>6269.020414</v>
      </c>
      <c r="O34" s="48">
        <v>0</v>
      </c>
      <c r="P34" s="46">
        <v>0</v>
      </c>
      <c r="Q34" s="47">
        <v>0</v>
      </c>
      <c r="R34" s="46">
        <v>0</v>
      </c>
      <c r="S34" s="46">
        <v>0</v>
      </c>
      <c r="T34" s="49">
        <v>0</v>
      </c>
      <c r="U34" s="30" t="s">
        <v>17</v>
      </c>
      <c r="V34" s="41" t="s">
        <v>17</v>
      </c>
    </row>
    <row r="35" spans="1:22" ht="15">
      <c r="A35" s="40" t="s">
        <v>9</v>
      </c>
      <c r="B35" s="10" t="s">
        <v>37</v>
      </c>
      <c r="C35" s="10" t="s">
        <v>176</v>
      </c>
      <c r="D35" s="10" t="s">
        <v>111</v>
      </c>
      <c r="E35" s="10" t="s">
        <v>112</v>
      </c>
      <c r="F35" s="10" t="s">
        <v>50</v>
      </c>
      <c r="G35" s="10" t="s">
        <v>50</v>
      </c>
      <c r="H35" s="17" t="s">
        <v>113</v>
      </c>
      <c r="I35" s="48">
        <v>373.25925</v>
      </c>
      <c r="J35" s="46">
        <v>9.94522</v>
      </c>
      <c r="K35" s="47">
        <v>383.20447</v>
      </c>
      <c r="L35" s="46">
        <v>7104.938557</v>
      </c>
      <c r="M35" s="46">
        <v>128.880886</v>
      </c>
      <c r="N35" s="49">
        <v>7233.819442</v>
      </c>
      <c r="O35" s="48">
        <v>1215.979892</v>
      </c>
      <c r="P35" s="46">
        <v>20.446177</v>
      </c>
      <c r="Q35" s="47">
        <v>1236.426069</v>
      </c>
      <c r="R35" s="46">
        <v>8082.037692</v>
      </c>
      <c r="S35" s="46">
        <v>142.275943</v>
      </c>
      <c r="T35" s="49">
        <v>8224.313635</v>
      </c>
      <c r="U35" s="31">
        <f t="shared" si="0"/>
        <v>-69.0070858575532</v>
      </c>
      <c r="V35" s="42">
        <f t="shared" si="1"/>
        <v>-12.043487602233204</v>
      </c>
    </row>
    <row r="36" spans="1:22" ht="15">
      <c r="A36" s="40" t="s">
        <v>9</v>
      </c>
      <c r="B36" s="10" t="s">
        <v>37</v>
      </c>
      <c r="C36" s="10" t="s">
        <v>176</v>
      </c>
      <c r="D36" s="10" t="s">
        <v>111</v>
      </c>
      <c r="E36" s="10" t="s">
        <v>114</v>
      </c>
      <c r="F36" s="10" t="s">
        <v>50</v>
      </c>
      <c r="G36" s="10" t="s">
        <v>50</v>
      </c>
      <c r="H36" s="17" t="s">
        <v>113</v>
      </c>
      <c r="I36" s="48">
        <v>3657.276654</v>
      </c>
      <c r="J36" s="46">
        <v>54.863515</v>
      </c>
      <c r="K36" s="47">
        <v>3712.140169</v>
      </c>
      <c r="L36" s="46">
        <v>43569.465934</v>
      </c>
      <c r="M36" s="46">
        <v>746.51355</v>
      </c>
      <c r="N36" s="49">
        <v>44315.979484</v>
      </c>
      <c r="O36" s="48">
        <v>4838.051565</v>
      </c>
      <c r="P36" s="46">
        <v>61.142687</v>
      </c>
      <c r="Q36" s="47">
        <v>4899.194251</v>
      </c>
      <c r="R36" s="46">
        <v>48153.399891</v>
      </c>
      <c r="S36" s="46">
        <v>1311.19898</v>
      </c>
      <c r="T36" s="49">
        <v>49464.59887</v>
      </c>
      <c r="U36" s="31">
        <f t="shared" si="0"/>
        <v>-24.229577787361755</v>
      </c>
      <c r="V36" s="42">
        <f t="shared" si="1"/>
        <v>-10.408695316687599</v>
      </c>
    </row>
    <row r="37" spans="1:22" ht="15">
      <c r="A37" s="40" t="s">
        <v>9</v>
      </c>
      <c r="B37" s="10" t="s">
        <v>37</v>
      </c>
      <c r="C37" s="10" t="s">
        <v>176</v>
      </c>
      <c r="D37" s="10" t="s">
        <v>111</v>
      </c>
      <c r="E37" s="10" t="s">
        <v>115</v>
      </c>
      <c r="F37" s="10" t="s">
        <v>50</v>
      </c>
      <c r="G37" s="10" t="s">
        <v>50</v>
      </c>
      <c r="H37" s="17" t="s">
        <v>113</v>
      </c>
      <c r="I37" s="48">
        <v>1762.605054</v>
      </c>
      <c r="J37" s="46">
        <v>29.937025</v>
      </c>
      <c r="K37" s="47">
        <v>1792.542079</v>
      </c>
      <c r="L37" s="46">
        <v>19075.813996</v>
      </c>
      <c r="M37" s="46">
        <v>369.178868</v>
      </c>
      <c r="N37" s="49">
        <v>19444.992864</v>
      </c>
      <c r="O37" s="48">
        <v>1810.37501</v>
      </c>
      <c r="P37" s="46">
        <v>41.884378</v>
      </c>
      <c r="Q37" s="47">
        <v>1852.259387</v>
      </c>
      <c r="R37" s="46">
        <v>11007.967829</v>
      </c>
      <c r="S37" s="46">
        <v>270.216279</v>
      </c>
      <c r="T37" s="49">
        <v>11278.184108</v>
      </c>
      <c r="U37" s="31">
        <f t="shared" si="0"/>
        <v>-3.224025124079455</v>
      </c>
      <c r="V37" s="42">
        <f t="shared" si="1"/>
        <v>72.41244404058811</v>
      </c>
    </row>
    <row r="38" spans="1:22" ht="15">
      <c r="A38" s="40" t="s">
        <v>9</v>
      </c>
      <c r="B38" s="10" t="s">
        <v>37</v>
      </c>
      <c r="C38" s="10" t="s">
        <v>176</v>
      </c>
      <c r="D38" s="10" t="s">
        <v>111</v>
      </c>
      <c r="E38" s="10" t="s">
        <v>182</v>
      </c>
      <c r="F38" s="10" t="s">
        <v>50</v>
      </c>
      <c r="G38" s="10" t="s">
        <v>50</v>
      </c>
      <c r="H38" s="17" t="s">
        <v>113</v>
      </c>
      <c r="I38" s="48">
        <v>1.54242</v>
      </c>
      <c r="J38" s="46">
        <v>0.07002</v>
      </c>
      <c r="K38" s="47">
        <v>1.61244</v>
      </c>
      <c r="L38" s="46">
        <v>177.15486</v>
      </c>
      <c r="M38" s="46">
        <v>9.42507</v>
      </c>
      <c r="N38" s="49">
        <v>186.57993</v>
      </c>
      <c r="O38" s="48">
        <v>0</v>
      </c>
      <c r="P38" s="46">
        <v>0</v>
      </c>
      <c r="Q38" s="47">
        <v>0</v>
      </c>
      <c r="R38" s="46">
        <v>496.6077</v>
      </c>
      <c r="S38" s="46">
        <v>9.1843</v>
      </c>
      <c r="T38" s="49">
        <v>505.792</v>
      </c>
      <c r="U38" s="30" t="s">
        <v>17</v>
      </c>
      <c r="V38" s="42">
        <f t="shared" si="1"/>
        <v>-63.11133232633177</v>
      </c>
    </row>
    <row r="39" spans="1:22" ht="15">
      <c r="A39" s="40" t="s">
        <v>9</v>
      </c>
      <c r="B39" s="10" t="s">
        <v>37</v>
      </c>
      <c r="C39" s="10" t="s">
        <v>176</v>
      </c>
      <c r="D39" s="10" t="s">
        <v>111</v>
      </c>
      <c r="E39" s="10" t="s">
        <v>183</v>
      </c>
      <c r="F39" s="10" t="s">
        <v>50</v>
      </c>
      <c r="G39" s="10" t="s">
        <v>50</v>
      </c>
      <c r="H39" s="17" t="s">
        <v>113</v>
      </c>
      <c r="I39" s="48">
        <v>0</v>
      </c>
      <c r="J39" s="46">
        <v>0</v>
      </c>
      <c r="K39" s="47">
        <v>0</v>
      </c>
      <c r="L39" s="46">
        <v>0</v>
      </c>
      <c r="M39" s="46">
        <v>0</v>
      </c>
      <c r="N39" s="49">
        <v>0</v>
      </c>
      <c r="O39" s="48">
        <v>0</v>
      </c>
      <c r="P39" s="46">
        <v>0</v>
      </c>
      <c r="Q39" s="47">
        <v>0</v>
      </c>
      <c r="R39" s="46">
        <v>17.68</v>
      </c>
      <c r="S39" s="46">
        <v>0.375</v>
      </c>
      <c r="T39" s="49">
        <v>18.055</v>
      </c>
      <c r="U39" s="30" t="s">
        <v>17</v>
      </c>
      <c r="V39" s="41" t="s">
        <v>17</v>
      </c>
    </row>
    <row r="40" spans="1:22" ht="15">
      <c r="A40" s="40" t="s">
        <v>9</v>
      </c>
      <c r="B40" s="10" t="s">
        <v>37</v>
      </c>
      <c r="C40" s="10" t="s">
        <v>176</v>
      </c>
      <c r="D40" s="10" t="s">
        <v>111</v>
      </c>
      <c r="E40" s="10" t="s">
        <v>116</v>
      </c>
      <c r="F40" s="10" t="s">
        <v>50</v>
      </c>
      <c r="G40" s="10" t="s">
        <v>50</v>
      </c>
      <c r="H40" s="17" t="s">
        <v>113</v>
      </c>
      <c r="I40" s="48">
        <v>0</v>
      </c>
      <c r="J40" s="46">
        <v>0</v>
      </c>
      <c r="K40" s="47">
        <v>0</v>
      </c>
      <c r="L40" s="46">
        <v>5843.1781</v>
      </c>
      <c r="M40" s="46">
        <v>42.057464</v>
      </c>
      <c r="N40" s="49">
        <v>5885.235563</v>
      </c>
      <c r="O40" s="48">
        <v>794.326064</v>
      </c>
      <c r="P40" s="46">
        <v>7.434152</v>
      </c>
      <c r="Q40" s="47">
        <v>801.760216</v>
      </c>
      <c r="R40" s="46">
        <v>9473.978214</v>
      </c>
      <c r="S40" s="46">
        <v>83.909252</v>
      </c>
      <c r="T40" s="49">
        <v>9557.887466</v>
      </c>
      <c r="U40" s="30" t="s">
        <v>17</v>
      </c>
      <c r="V40" s="42">
        <f t="shared" si="1"/>
        <v>-38.425352004453075</v>
      </c>
    </row>
    <row r="41" spans="1:22" ht="15">
      <c r="A41" s="40" t="s">
        <v>9</v>
      </c>
      <c r="B41" s="10" t="s">
        <v>37</v>
      </c>
      <c r="C41" s="10" t="s">
        <v>176</v>
      </c>
      <c r="D41" s="10" t="s">
        <v>111</v>
      </c>
      <c r="E41" s="10" t="s">
        <v>180</v>
      </c>
      <c r="F41" s="10" t="s">
        <v>50</v>
      </c>
      <c r="G41" s="10" t="s">
        <v>50</v>
      </c>
      <c r="H41" s="17" t="s">
        <v>113</v>
      </c>
      <c r="I41" s="48">
        <v>1079.43921</v>
      </c>
      <c r="J41" s="46">
        <v>39.70004</v>
      </c>
      <c r="K41" s="47">
        <v>1119.13925</v>
      </c>
      <c r="L41" s="46">
        <v>3816.549156</v>
      </c>
      <c r="M41" s="46">
        <v>142.439435</v>
      </c>
      <c r="N41" s="49">
        <v>3958.988591</v>
      </c>
      <c r="O41" s="48">
        <v>249.872648</v>
      </c>
      <c r="P41" s="46">
        <v>7.789324</v>
      </c>
      <c r="Q41" s="47">
        <v>257.661971</v>
      </c>
      <c r="R41" s="46">
        <v>636.422498</v>
      </c>
      <c r="S41" s="46">
        <v>19.337823</v>
      </c>
      <c r="T41" s="49">
        <v>655.760322</v>
      </c>
      <c r="U41" s="30" t="s">
        <v>17</v>
      </c>
      <c r="V41" s="41" t="s">
        <v>17</v>
      </c>
    </row>
    <row r="42" spans="1:22" ht="15">
      <c r="A42" s="40" t="s">
        <v>9</v>
      </c>
      <c r="B42" s="10" t="s">
        <v>206</v>
      </c>
      <c r="C42" s="10" t="s">
        <v>176</v>
      </c>
      <c r="D42" s="10" t="s">
        <v>111</v>
      </c>
      <c r="E42" s="10" t="s">
        <v>182</v>
      </c>
      <c r="F42" s="10" t="s">
        <v>50</v>
      </c>
      <c r="G42" s="10" t="s">
        <v>50</v>
      </c>
      <c r="H42" s="17" t="s">
        <v>113</v>
      </c>
      <c r="I42" s="48">
        <v>0</v>
      </c>
      <c r="J42" s="46">
        <v>0.00512</v>
      </c>
      <c r="K42" s="47">
        <v>0.00512</v>
      </c>
      <c r="L42" s="46">
        <v>0</v>
      </c>
      <c r="M42" s="46">
        <v>0.00512</v>
      </c>
      <c r="N42" s="49">
        <v>0.00512</v>
      </c>
      <c r="O42" s="48">
        <v>0</v>
      </c>
      <c r="P42" s="46">
        <v>0</v>
      </c>
      <c r="Q42" s="47">
        <v>0</v>
      </c>
      <c r="R42" s="46">
        <v>0</v>
      </c>
      <c r="S42" s="46">
        <v>0</v>
      </c>
      <c r="T42" s="49">
        <v>0</v>
      </c>
      <c r="U42" s="30" t="s">
        <v>17</v>
      </c>
      <c r="V42" s="41" t="s">
        <v>17</v>
      </c>
    </row>
    <row r="43" spans="1:22" ht="15">
      <c r="A43" s="40" t="s">
        <v>9</v>
      </c>
      <c r="B43" s="10" t="s">
        <v>37</v>
      </c>
      <c r="C43" s="10" t="s">
        <v>176</v>
      </c>
      <c r="D43" s="10" t="s">
        <v>117</v>
      </c>
      <c r="E43" s="10" t="s">
        <v>199</v>
      </c>
      <c r="F43" s="10" t="s">
        <v>50</v>
      </c>
      <c r="G43" s="10" t="s">
        <v>50</v>
      </c>
      <c r="H43" s="17" t="s">
        <v>118</v>
      </c>
      <c r="I43" s="48">
        <v>0</v>
      </c>
      <c r="J43" s="46">
        <v>0</v>
      </c>
      <c r="K43" s="47">
        <v>0</v>
      </c>
      <c r="L43" s="46">
        <v>113.598954</v>
      </c>
      <c r="M43" s="46">
        <v>44.761033</v>
      </c>
      <c r="N43" s="49">
        <v>158.359987</v>
      </c>
      <c r="O43" s="48">
        <v>0</v>
      </c>
      <c r="P43" s="46">
        <v>28.514416</v>
      </c>
      <c r="Q43" s="47">
        <v>28.514416</v>
      </c>
      <c r="R43" s="46">
        <v>0</v>
      </c>
      <c r="S43" s="46">
        <v>152.590152</v>
      </c>
      <c r="T43" s="49">
        <v>152.590152</v>
      </c>
      <c r="U43" s="30" t="s">
        <v>17</v>
      </c>
      <c r="V43" s="42">
        <f t="shared" si="1"/>
        <v>3.7812630267253455</v>
      </c>
    </row>
    <row r="44" spans="1:22" ht="15">
      <c r="A44" s="40" t="s">
        <v>9</v>
      </c>
      <c r="B44" s="10" t="s">
        <v>37</v>
      </c>
      <c r="C44" s="10" t="s">
        <v>176</v>
      </c>
      <c r="D44" s="10" t="s">
        <v>119</v>
      </c>
      <c r="E44" s="10" t="s">
        <v>200</v>
      </c>
      <c r="F44" s="10" t="s">
        <v>21</v>
      </c>
      <c r="G44" s="10" t="s">
        <v>120</v>
      </c>
      <c r="H44" s="17" t="s">
        <v>120</v>
      </c>
      <c r="I44" s="48">
        <v>11724.396</v>
      </c>
      <c r="J44" s="46">
        <v>131.1622</v>
      </c>
      <c r="K44" s="47">
        <v>11855.5582</v>
      </c>
      <c r="L44" s="46">
        <v>76304.026865</v>
      </c>
      <c r="M44" s="46">
        <v>621.310488</v>
      </c>
      <c r="N44" s="49">
        <v>76925.337353</v>
      </c>
      <c r="O44" s="48">
        <v>0</v>
      </c>
      <c r="P44" s="46">
        <v>0</v>
      </c>
      <c r="Q44" s="47">
        <v>0</v>
      </c>
      <c r="R44" s="46">
        <v>22908.116421</v>
      </c>
      <c r="S44" s="46">
        <v>119.531622</v>
      </c>
      <c r="T44" s="49">
        <v>23027.648043</v>
      </c>
      <c r="U44" s="30" t="s">
        <v>17</v>
      </c>
      <c r="V44" s="41" t="s">
        <v>17</v>
      </c>
    </row>
    <row r="45" spans="1:22" ht="15">
      <c r="A45" s="40" t="s">
        <v>9</v>
      </c>
      <c r="B45" s="10" t="s">
        <v>37</v>
      </c>
      <c r="C45" s="10" t="s">
        <v>176</v>
      </c>
      <c r="D45" s="10" t="s">
        <v>119</v>
      </c>
      <c r="E45" s="10" t="s">
        <v>121</v>
      </c>
      <c r="F45" s="10" t="s">
        <v>21</v>
      </c>
      <c r="G45" s="10" t="s">
        <v>92</v>
      </c>
      <c r="H45" s="17" t="s">
        <v>122</v>
      </c>
      <c r="I45" s="48">
        <v>2138.1722</v>
      </c>
      <c r="J45" s="46">
        <v>191.4752</v>
      </c>
      <c r="K45" s="47">
        <v>2329.6474</v>
      </c>
      <c r="L45" s="46">
        <v>21425.2317</v>
      </c>
      <c r="M45" s="46">
        <v>1471.9031</v>
      </c>
      <c r="N45" s="49">
        <v>22897.1348</v>
      </c>
      <c r="O45" s="48">
        <v>2279.1475</v>
      </c>
      <c r="P45" s="46">
        <v>128.611</v>
      </c>
      <c r="Q45" s="47">
        <v>2407.7585</v>
      </c>
      <c r="R45" s="46">
        <v>20401.6859</v>
      </c>
      <c r="S45" s="46">
        <v>1509.4641</v>
      </c>
      <c r="T45" s="49">
        <v>21911.15</v>
      </c>
      <c r="U45" s="31">
        <f t="shared" si="0"/>
        <v>-3.244141802427447</v>
      </c>
      <c r="V45" s="42">
        <f t="shared" si="1"/>
        <v>4.499922642125109</v>
      </c>
    </row>
    <row r="46" spans="1:22" ht="15">
      <c r="A46" s="40" t="s">
        <v>9</v>
      </c>
      <c r="B46" s="10" t="s">
        <v>37</v>
      </c>
      <c r="C46" s="10" t="s">
        <v>176</v>
      </c>
      <c r="D46" s="10" t="s">
        <v>123</v>
      </c>
      <c r="E46" s="10" t="s">
        <v>124</v>
      </c>
      <c r="F46" s="10" t="s">
        <v>62</v>
      </c>
      <c r="G46" s="10" t="s">
        <v>125</v>
      </c>
      <c r="H46" s="17" t="s">
        <v>125</v>
      </c>
      <c r="I46" s="48">
        <v>938.033424</v>
      </c>
      <c r="J46" s="46">
        <v>69.967879</v>
      </c>
      <c r="K46" s="47">
        <v>1008.001304</v>
      </c>
      <c r="L46" s="46">
        <v>10000.089777</v>
      </c>
      <c r="M46" s="46">
        <v>559.501709</v>
      </c>
      <c r="N46" s="49">
        <v>10559.591486</v>
      </c>
      <c r="O46" s="48">
        <v>981.57541</v>
      </c>
      <c r="P46" s="46">
        <v>49.914535</v>
      </c>
      <c r="Q46" s="47">
        <v>1031.489945</v>
      </c>
      <c r="R46" s="46">
        <v>10888.590693</v>
      </c>
      <c r="S46" s="46">
        <v>536.636944</v>
      </c>
      <c r="T46" s="49">
        <v>11425.227637</v>
      </c>
      <c r="U46" s="31">
        <f t="shared" si="0"/>
        <v>-2.2771565650114067</v>
      </c>
      <c r="V46" s="42">
        <f t="shared" si="1"/>
        <v>-7.576533076651215</v>
      </c>
    </row>
    <row r="47" spans="1:22" ht="15">
      <c r="A47" s="40" t="s">
        <v>9</v>
      </c>
      <c r="B47" s="10" t="s">
        <v>37</v>
      </c>
      <c r="C47" s="10" t="s">
        <v>176</v>
      </c>
      <c r="D47" s="10" t="s">
        <v>126</v>
      </c>
      <c r="E47" s="10" t="s">
        <v>127</v>
      </c>
      <c r="F47" s="10" t="s">
        <v>21</v>
      </c>
      <c r="G47" s="10" t="s">
        <v>128</v>
      </c>
      <c r="H47" s="17" t="s">
        <v>128</v>
      </c>
      <c r="I47" s="48">
        <v>2171.128104</v>
      </c>
      <c r="J47" s="46">
        <v>68.656715</v>
      </c>
      <c r="K47" s="47">
        <v>2239.784818</v>
      </c>
      <c r="L47" s="46">
        <v>21789.697603</v>
      </c>
      <c r="M47" s="46">
        <v>640.316449</v>
      </c>
      <c r="N47" s="49">
        <v>22430.014053</v>
      </c>
      <c r="O47" s="48">
        <v>2246.795951</v>
      </c>
      <c r="P47" s="46">
        <v>92.131766</v>
      </c>
      <c r="Q47" s="47">
        <v>2338.927717</v>
      </c>
      <c r="R47" s="46">
        <v>23213.981116</v>
      </c>
      <c r="S47" s="46">
        <v>717.650365</v>
      </c>
      <c r="T47" s="49">
        <v>23931.631481</v>
      </c>
      <c r="U47" s="31">
        <f t="shared" si="0"/>
        <v>-4.238818424331836</v>
      </c>
      <c r="V47" s="42">
        <f t="shared" si="1"/>
        <v>-6.274613701920728</v>
      </c>
    </row>
    <row r="48" spans="1:22" ht="15">
      <c r="A48" s="40" t="s">
        <v>9</v>
      </c>
      <c r="B48" s="10" t="s">
        <v>37</v>
      </c>
      <c r="C48" s="10" t="s">
        <v>176</v>
      </c>
      <c r="D48" s="10" t="s">
        <v>129</v>
      </c>
      <c r="E48" s="10" t="s">
        <v>130</v>
      </c>
      <c r="F48" s="10" t="s">
        <v>57</v>
      </c>
      <c r="G48" s="10" t="s">
        <v>58</v>
      </c>
      <c r="H48" s="17" t="s">
        <v>59</v>
      </c>
      <c r="I48" s="48">
        <v>0</v>
      </c>
      <c r="J48" s="46">
        <v>0</v>
      </c>
      <c r="K48" s="47">
        <v>0</v>
      </c>
      <c r="L48" s="46">
        <v>8448.57882</v>
      </c>
      <c r="M48" s="46">
        <v>275.153573</v>
      </c>
      <c r="N48" s="49">
        <v>8723.732393</v>
      </c>
      <c r="O48" s="48">
        <v>932.206859</v>
      </c>
      <c r="P48" s="46">
        <v>30.798812</v>
      </c>
      <c r="Q48" s="47">
        <v>963.005671</v>
      </c>
      <c r="R48" s="46">
        <v>9259.24418</v>
      </c>
      <c r="S48" s="46">
        <v>356.753792</v>
      </c>
      <c r="T48" s="49">
        <v>9615.997972</v>
      </c>
      <c r="U48" s="30" t="s">
        <v>17</v>
      </c>
      <c r="V48" s="42">
        <f t="shared" si="1"/>
        <v>-9.27897012455816</v>
      </c>
    </row>
    <row r="49" spans="1:22" ht="15">
      <c r="A49" s="40" t="s">
        <v>9</v>
      </c>
      <c r="B49" s="10" t="s">
        <v>37</v>
      </c>
      <c r="C49" s="10" t="s">
        <v>176</v>
      </c>
      <c r="D49" s="10" t="s">
        <v>129</v>
      </c>
      <c r="E49" s="10" t="s">
        <v>131</v>
      </c>
      <c r="F49" s="10" t="s">
        <v>57</v>
      </c>
      <c r="G49" s="10" t="s">
        <v>58</v>
      </c>
      <c r="H49" s="17" t="s">
        <v>59</v>
      </c>
      <c r="I49" s="48">
        <v>0</v>
      </c>
      <c r="J49" s="46">
        <v>0</v>
      </c>
      <c r="K49" s="47">
        <v>0</v>
      </c>
      <c r="L49" s="46">
        <v>0</v>
      </c>
      <c r="M49" s="46">
        <v>0</v>
      </c>
      <c r="N49" s="49">
        <v>0</v>
      </c>
      <c r="O49" s="48">
        <v>0</v>
      </c>
      <c r="P49" s="46">
        <v>0</v>
      </c>
      <c r="Q49" s="47">
        <v>0</v>
      </c>
      <c r="R49" s="46">
        <v>2626.642556</v>
      </c>
      <c r="S49" s="46">
        <v>10.171321</v>
      </c>
      <c r="T49" s="49">
        <v>2636.813877</v>
      </c>
      <c r="U49" s="30" t="s">
        <v>17</v>
      </c>
      <c r="V49" s="41" t="s">
        <v>17</v>
      </c>
    </row>
    <row r="50" spans="1:22" ht="15">
      <c r="A50" s="40" t="s">
        <v>9</v>
      </c>
      <c r="B50" s="10" t="s">
        <v>37</v>
      </c>
      <c r="C50" s="10" t="s">
        <v>155</v>
      </c>
      <c r="D50" s="10" t="s">
        <v>163</v>
      </c>
      <c r="E50" s="10" t="s">
        <v>164</v>
      </c>
      <c r="F50" s="10" t="s">
        <v>57</v>
      </c>
      <c r="G50" s="10" t="s">
        <v>158</v>
      </c>
      <c r="H50" s="17" t="s">
        <v>159</v>
      </c>
      <c r="I50" s="48">
        <v>98.4945</v>
      </c>
      <c r="J50" s="46">
        <v>12.852</v>
      </c>
      <c r="K50" s="47">
        <v>111.3465</v>
      </c>
      <c r="L50" s="46">
        <v>1725.010476</v>
      </c>
      <c r="M50" s="46">
        <v>154.866413</v>
      </c>
      <c r="N50" s="49">
        <v>1879.876889</v>
      </c>
      <c r="O50" s="48">
        <v>355.28038</v>
      </c>
      <c r="P50" s="46">
        <v>28.44025</v>
      </c>
      <c r="Q50" s="47">
        <v>383.72063</v>
      </c>
      <c r="R50" s="46">
        <v>2261.63008</v>
      </c>
      <c r="S50" s="46">
        <v>270.414969</v>
      </c>
      <c r="T50" s="49">
        <v>2532.045049</v>
      </c>
      <c r="U50" s="31">
        <f t="shared" si="0"/>
        <v>-70.98240456865716</v>
      </c>
      <c r="V50" s="42">
        <f t="shared" si="1"/>
        <v>-25.75657807737527</v>
      </c>
    </row>
    <row r="51" spans="1:22" ht="15">
      <c r="A51" s="40" t="s">
        <v>9</v>
      </c>
      <c r="B51" s="10" t="s">
        <v>37</v>
      </c>
      <c r="C51" s="10" t="s">
        <v>155</v>
      </c>
      <c r="D51" s="10" t="s">
        <v>192</v>
      </c>
      <c r="E51" s="10" t="s">
        <v>193</v>
      </c>
      <c r="F51" s="10" t="s">
        <v>57</v>
      </c>
      <c r="G51" s="10" t="s">
        <v>75</v>
      </c>
      <c r="H51" s="17" t="s">
        <v>162</v>
      </c>
      <c r="I51" s="48">
        <v>0</v>
      </c>
      <c r="J51" s="46">
        <v>0</v>
      </c>
      <c r="K51" s="47">
        <v>0</v>
      </c>
      <c r="L51" s="46">
        <v>145.079642</v>
      </c>
      <c r="M51" s="46">
        <v>12.5476</v>
      </c>
      <c r="N51" s="49">
        <v>157.627242</v>
      </c>
      <c r="O51" s="48">
        <v>0</v>
      </c>
      <c r="P51" s="46">
        <v>0</v>
      </c>
      <c r="Q51" s="47">
        <v>0</v>
      </c>
      <c r="R51" s="46">
        <v>0</v>
      </c>
      <c r="S51" s="46">
        <v>0</v>
      </c>
      <c r="T51" s="49">
        <v>0</v>
      </c>
      <c r="U51" s="30" t="s">
        <v>17</v>
      </c>
      <c r="V51" s="41" t="s">
        <v>17</v>
      </c>
    </row>
    <row r="52" spans="1:22" ht="15">
      <c r="A52" s="40" t="s">
        <v>9</v>
      </c>
      <c r="B52" s="10" t="s">
        <v>37</v>
      </c>
      <c r="C52" s="10" t="s">
        <v>155</v>
      </c>
      <c r="D52" s="10" t="s">
        <v>165</v>
      </c>
      <c r="E52" s="10" t="s">
        <v>166</v>
      </c>
      <c r="F52" s="10" t="s">
        <v>57</v>
      </c>
      <c r="G52" s="10" t="s">
        <v>167</v>
      </c>
      <c r="H52" s="17" t="s">
        <v>168</v>
      </c>
      <c r="I52" s="48">
        <v>109.004268</v>
      </c>
      <c r="J52" s="46">
        <v>12.454611</v>
      </c>
      <c r="K52" s="47">
        <v>121.45888</v>
      </c>
      <c r="L52" s="46">
        <v>925.828769</v>
      </c>
      <c r="M52" s="46">
        <v>132.743775</v>
      </c>
      <c r="N52" s="49">
        <v>1058.572543</v>
      </c>
      <c r="O52" s="48">
        <v>50.941</v>
      </c>
      <c r="P52" s="46">
        <v>15.818</v>
      </c>
      <c r="Q52" s="47">
        <v>66.759</v>
      </c>
      <c r="R52" s="46">
        <v>101.204</v>
      </c>
      <c r="S52" s="46">
        <v>29.243</v>
      </c>
      <c r="T52" s="49">
        <v>130.447</v>
      </c>
      <c r="U52" s="31">
        <f t="shared" si="0"/>
        <v>81.93633817163229</v>
      </c>
      <c r="V52" s="41" t="s">
        <v>17</v>
      </c>
    </row>
    <row r="53" spans="1:22" ht="15">
      <c r="A53" s="40" t="s">
        <v>9</v>
      </c>
      <c r="B53" s="10" t="s">
        <v>37</v>
      </c>
      <c r="C53" s="10" t="s">
        <v>155</v>
      </c>
      <c r="D53" s="10" t="s">
        <v>169</v>
      </c>
      <c r="E53" s="10" t="s">
        <v>158</v>
      </c>
      <c r="F53" s="10" t="s">
        <v>57</v>
      </c>
      <c r="G53" s="10" t="s">
        <v>158</v>
      </c>
      <c r="H53" s="17" t="s">
        <v>170</v>
      </c>
      <c r="I53" s="48">
        <v>0</v>
      </c>
      <c r="J53" s="46">
        <v>0</v>
      </c>
      <c r="K53" s="47">
        <v>0</v>
      </c>
      <c r="L53" s="46">
        <v>756.609255</v>
      </c>
      <c r="M53" s="46">
        <v>0</v>
      </c>
      <c r="N53" s="49">
        <v>756.609255</v>
      </c>
      <c r="O53" s="48">
        <v>0</v>
      </c>
      <c r="P53" s="46">
        <v>0</v>
      </c>
      <c r="Q53" s="47">
        <v>0</v>
      </c>
      <c r="R53" s="46">
        <v>1449.8367</v>
      </c>
      <c r="S53" s="46">
        <v>0</v>
      </c>
      <c r="T53" s="49">
        <v>1449.8367</v>
      </c>
      <c r="U53" s="30" t="s">
        <v>17</v>
      </c>
      <c r="V53" s="42">
        <f t="shared" si="1"/>
        <v>-47.81417417561579</v>
      </c>
    </row>
    <row r="54" spans="1:22" ht="15">
      <c r="A54" s="40" t="s">
        <v>9</v>
      </c>
      <c r="B54" s="10" t="s">
        <v>37</v>
      </c>
      <c r="C54" s="10" t="s">
        <v>176</v>
      </c>
      <c r="D54" s="10" t="s">
        <v>132</v>
      </c>
      <c r="E54" s="10" t="s">
        <v>133</v>
      </c>
      <c r="F54" s="10" t="s">
        <v>134</v>
      </c>
      <c r="G54" s="10" t="s">
        <v>135</v>
      </c>
      <c r="H54" s="17" t="s">
        <v>136</v>
      </c>
      <c r="I54" s="48">
        <v>0</v>
      </c>
      <c r="J54" s="46">
        <v>0</v>
      </c>
      <c r="K54" s="47">
        <v>0</v>
      </c>
      <c r="L54" s="46">
        <v>0</v>
      </c>
      <c r="M54" s="46">
        <v>0</v>
      </c>
      <c r="N54" s="49">
        <v>0</v>
      </c>
      <c r="O54" s="48">
        <v>0</v>
      </c>
      <c r="P54" s="46">
        <v>0</v>
      </c>
      <c r="Q54" s="47">
        <v>0</v>
      </c>
      <c r="R54" s="46">
        <v>1214.140967</v>
      </c>
      <c r="S54" s="46">
        <v>79.007239</v>
      </c>
      <c r="T54" s="49">
        <v>1293.148206</v>
      </c>
      <c r="U54" s="30" t="s">
        <v>17</v>
      </c>
      <c r="V54" s="41" t="s">
        <v>17</v>
      </c>
    </row>
    <row r="55" spans="1:22" ht="15">
      <c r="A55" s="40" t="s">
        <v>9</v>
      </c>
      <c r="B55" s="10" t="s">
        <v>37</v>
      </c>
      <c r="C55" s="10" t="s">
        <v>176</v>
      </c>
      <c r="D55" s="10" t="s">
        <v>132</v>
      </c>
      <c r="E55" s="10" t="s">
        <v>137</v>
      </c>
      <c r="F55" s="10" t="s">
        <v>134</v>
      </c>
      <c r="G55" s="10" t="s">
        <v>135</v>
      </c>
      <c r="H55" s="17" t="s">
        <v>136</v>
      </c>
      <c r="I55" s="48">
        <v>0</v>
      </c>
      <c r="J55" s="46">
        <v>0</v>
      </c>
      <c r="K55" s="47">
        <v>0</v>
      </c>
      <c r="L55" s="46">
        <v>0</v>
      </c>
      <c r="M55" s="46">
        <v>0</v>
      </c>
      <c r="N55" s="49">
        <v>0</v>
      </c>
      <c r="O55" s="48">
        <v>0</v>
      </c>
      <c r="P55" s="46">
        <v>0</v>
      </c>
      <c r="Q55" s="47">
        <v>0</v>
      </c>
      <c r="R55" s="46">
        <v>870.00902</v>
      </c>
      <c r="S55" s="46">
        <v>56.256668</v>
      </c>
      <c r="T55" s="49">
        <v>926.265688</v>
      </c>
      <c r="U55" s="30" t="s">
        <v>17</v>
      </c>
      <c r="V55" s="41" t="s">
        <v>17</v>
      </c>
    </row>
    <row r="56" spans="1:22" ht="15">
      <c r="A56" s="40" t="s">
        <v>9</v>
      </c>
      <c r="B56" s="10" t="s">
        <v>37</v>
      </c>
      <c r="C56" s="10" t="s">
        <v>176</v>
      </c>
      <c r="D56" s="10" t="s">
        <v>132</v>
      </c>
      <c r="E56" s="10" t="s">
        <v>138</v>
      </c>
      <c r="F56" s="10" t="s">
        <v>50</v>
      </c>
      <c r="G56" s="10" t="s">
        <v>50</v>
      </c>
      <c r="H56" s="17" t="s">
        <v>113</v>
      </c>
      <c r="I56" s="48">
        <v>1132.55338</v>
      </c>
      <c r="J56" s="46">
        <v>167.646218</v>
      </c>
      <c r="K56" s="47">
        <v>1300.199598</v>
      </c>
      <c r="L56" s="46">
        <v>8528.748736</v>
      </c>
      <c r="M56" s="46">
        <v>855.59884</v>
      </c>
      <c r="N56" s="49">
        <v>9384.347576</v>
      </c>
      <c r="O56" s="48">
        <v>949.409472</v>
      </c>
      <c r="P56" s="46">
        <v>236.742164</v>
      </c>
      <c r="Q56" s="47">
        <v>1186.151636</v>
      </c>
      <c r="R56" s="46">
        <v>9302.883492</v>
      </c>
      <c r="S56" s="46">
        <v>1763.323523</v>
      </c>
      <c r="T56" s="49">
        <v>11066.207015</v>
      </c>
      <c r="U56" s="31">
        <f t="shared" si="0"/>
        <v>9.614956346104119</v>
      </c>
      <c r="V56" s="42">
        <f t="shared" si="1"/>
        <v>-15.19815630342245</v>
      </c>
    </row>
    <row r="57" spans="1:22" ht="15">
      <c r="A57" s="40" t="s">
        <v>9</v>
      </c>
      <c r="B57" s="10" t="s">
        <v>37</v>
      </c>
      <c r="C57" s="10" t="s">
        <v>176</v>
      </c>
      <c r="D57" s="10" t="s">
        <v>132</v>
      </c>
      <c r="E57" s="10" t="s">
        <v>136</v>
      </c>
      <c r="F57" s="10" t="s">
        <v>134</v>
      </c>
      <c r="G57" s="10" t="s">
        <v>135</v>
      </c>
      <c r="H57" s="17" t="s">
        <v>136</v>
      </c>
      <c r="I57" s="48">
        <v>893.199529</v>
      </c>
      <c r="J57" s="46">
        <v>62.215141</v>
      </c>
      <c r="K57" s="47">
        <v>955.41467</v>
      </c>
      <c r="L57" s="46">
        <v>8279.286901</v>
      </c>
      <c r="M57" s="46">
        <v>585.402522</v>
      </c>
      <c r="N57" s="49">
        <v>8864.689423</v>
      </c>
      <c r="O57" s="48">
        <v>921.789018</v>
      </c>
      <c r="P57" s="46">
        <v>68.439447</v>
      </c>
      <c r="Q57" s="47">
        <v>990.228464</v>
      </c>
      <c r="R57" s="46">
        <v>7056.329256</v>
      </c>
      <c r="S57" s="46">
        <v>495.463174</v>
      </c>
      <c r="T57" s="49">
        <v>7551.79243</v>
      </c>
      <c r="U57" s="31">
        <f t="shared" si="0"/>
        <v>-3.5157335166240977</v>
      </c>
      <c r="V57" s="42">
        <f t="shared" si="1"/>
        <v>17.385236752329526</v>
      </c>
    </row>
    <row r="58" spans="1:22" ht="15">
      <c r="A58" s="40" t="s">
        <v>9</v>
      </c>
      <c r="B58" s="10" t="s">
        <v>37</v>
      </c>
      <c r="C58" s="10" t="s">
        <v>176</v>
      </c>
      <c r="D58" s="10" t="s">
        <v>139</v>
      </c>
      <c r="E58" s="10" t="s">
        <v>140</v>
      </c>
      <c r="F58" s="10" t="s">
        <v>22</v>
      </c>
      <c r="G58" s="10" t="s">
        <v>23</v>
      </c>
      <c r="H58" s="17" t="s">
        <v>67</v>
      </c>
      <c r="I58" s="48">
        <v>328.11781</v>
      </c>
      <c r="J58" s="46">
        <v>59.447874</v>
      </c>
      <c r="K58" s="47">
        <v>387.565683</v>
      </c>
      <c r="L58" s="46">
        <v>3242.281801</v>
      </c>
      <c r="M58" s="46">
        <v>377.494704</v>
      </c>
      <c r="N58" s="49">
        <v>3619.776505</v>
      </c>
      <c r="O58" s="48">
        <v>346.267832</v>
      </c>
      <c r="P58" s="46">
        <v>32.707102</v>
      </c>
      <c r="Q58" s="47">
        <v>378.974933</v>
      </c>
      <c r="R58" s="46">
        <v>4341.677228</v>
      </c>
      <c r="S58" s="46">
        <v>323.085042</v>
      </c>
      <c r="T58" s="49">
        <v>4664.76227</v>
      </c>
      <c r="U58" s="31">
        <f t="shared" si="0"/>
        <v>2.266838582698538</v>
      </c>
      <c r="V58" s="42">
        <f t="shared" si="1"/>
        <v>-22.40169390239902</v>
      </c>
    </row>
    <row r="59" spans="1:22" ht="15">
      <c r="A59" s="40" t="s">
        <v>9</v>
      </c>
      <c r="B59" s="10" t="s">
        <v>37</v>
      </c>
      <c r="C59" s="10" t="s">
        <v>176</v>
      </c>
      <c r="D59" s="10" t="s">
        <v>141</v>
      </c>
      <c r="E59" s="10" t="s">
        <v>142</v>
      </c>
      <c r="F59" s="10" t="s">
        <v>21</v>
      </c>
      <c r="G59" s="10" t="s">
        <v>95</v>
      </c>
      <c r="H59" s="17" t="s">
        <v>96</v>
      </c>
      <c r="I59" s="48">
        <v>1789.618572</v>
      </c>
      <c r="J59" s="46">
        <v>258.570885</v>
      </c>
      <c r="K59" s="47">
        <v>2048.189458</v>
      </c>
      <c r="L59" s="46">
        <v>15353.542671</v>
      </c>
      <c r="M59" s="46">
        <v>2963.986307</v>
      </c>
      <c r="N59" s="49">
        <v>18317.528979</v>
      </c>
      <c r="O59" s="48">
        <v>1684.279326</v>
      </c>
      <c r="P59" s="46">
        <v>286.542795</v>
      </c>
      <c r="Q59" s="47">
        <v>1970.822121</v>
      </c>
      <c r="R59" s="46">
        <v>15368.968501</v>
      </c>
      <c r="S59" s="46">
        <v>3181.089098</v>
      </c>
      <c r="T59" s="49">
        <v>18550.057599</v>
      </c>
      <c r="U59" s="31">
        <f t="shared" si="0"/>
        <v>3.925637741509802</v>
      </c>
      <c r="V59" s="42">
        <f t="shared" si="1"/>
        <v>-1.2535196656884517</v>
      </c>
    </row>
    <row r="60" spans="1:22" ht="15">
      <c r="A60" s="40" t="s">
        <v>9</v>
      </c>
      <c r="B60" s="10" t="s">
        <v>37</v>
      </c>
      <c r="C60" s="10" t="s">
        <v>155</v>
      </c>
      <c r="D60" s="10" t="s">
        <v>184</v>
      </c>
      <c r="E60" s="10" t="s">
        <v>158</v>
      </c>
      <c r="F60" s="10" t="s">
        <v>57</v>
      </c>
      <c r="G60" s="10" t="s">
        <v>158</v>
      </c>
      <c r="H60" s="17" t="s">
        <v>170</v>
      </c>
      <c r="I60" s="48">
        <v>0</v>
      </c>
      <c r="J60" s="46">
        <v>0</v>
      </c>
      <c r="K60" s="47">
        <v>0</v>
      </c>
      <c r="L60" s="46">
        <v>159.65404</v>
      </c>
      <c r="M60" s="46">
        <v>0</v>
      </c>
      <c r="N60" s="49">
        <v>159.65404</v>
      </c>
      <c r="O60" s="48">
        <v>0</v>
      </c>
      <c r="P60" s="46">
        <v>0</v>
      </c>
      <c r="Q60" s="47">
        <v>0</v>
      </c>
      <c r="R60" s="46">
        <v>0</v>
      </c>
      <c r="S60" s="46">
        <v>0</v>
      </c>
      <c r="T60" s="49">
        <v>0</v>
      </c>
      <c r="U60" s="30" t="s">
        <v>17</v>
      </c>
      <c r="V60" s="41" t="s">
        <v>17</v>
      </c>
    </row>
    <row r="61" spans="1:22" ht="15">
      <c r="A61" s="40" t="s">
        <v>9</v>
      </c>
      <c r="B61" s="10" t="s">
        <v>37</v>
      </c>
      <c r="C61" s="10" t="s">
        <v>176</v>
      </c>
      <c r="D61" s="10" t="s">
        <v>143</v>
      </c>
      <c r="E61" s="10" t="s">
        <v>144</v>
      </c>
      <c r="F61" s="10" t="s">
        <v>50</v>
      </c>
      <c r="G61" s="10" t="s">
        <v>50</v>
      </c>
      <c r="H61" s="17" t="s">
        <v>145</v>
      </c>
      <c r="I61" s="48">
        <v>0</v>
      </c>
      <c r="J61" s="46">
        <v>0</v>
      </c>
      <c r="K61" s="47">
        <v>0</v>
      </c>
      <c r="L61" s="46">
        <v>35339.6303</v>
      </c>
      <c r="M61" s="46">
        <v>1631.8299</v>
      </c>
      <c r="N61" s="49">
        <v>36971.4602</v>
      </c>
      <c r="O61" s="48">
        <v>6181.1386</v>
      </c>
      <c r="P61" s="46">
        <v>309.5338</v>
      </c>
      <c r="Q61" s="47">
        <v>6490.6724</v>
      </c>
      <c r="R61" s="46">
        <v>56998.7499</v>
      </c>
      <c r="S61" s="46">
        <v>2202.8895</v>
      </c>
      <c r="T61" s="49">
        <v>59201.6394</v>
      </c>
      <c r="U61" s="30" t="s">
        <v>17</v>
      </c>
      <c r="V61" s="42">
        <f t="shared" si="1"/>
        <v>-37.54993852416864</v>
      </c>
    </row>
    <row r="62" spans="1:22" ht="15">
      <c r="A62" s="40" t="s">
        <v>9</v>
      </c>
      <c r="B62" s="10" t="s">
        <v>37</v>
      </c>
      <c r="C62" s="10" t="s">
        <v>155</v>
      </c>
      <c r="D62" s="10" t="s">
        <v>171</v>
      </c>
      <c r="E62" s="10" t="s">
        <v>172</v>
      </c>
      <c r="F62" s="10" t="s">
        <v>21</v>
      </c>
      <c r="G62" s="10" t="s">
        <v>173</v>
      </c>
      <c r="H62" s="17" t="s">
        <v>174</v>
      </c>
      <c r="I62" s="48">
        <v>0</v>
      </c>
      <c r="J62" s="46">
        <v>0</v>
      </c>
      <c r="K62" s="47">
        <v>0</v>
      </c>
      <c r="L62" s="46">
        <v>49.094119</v>
      </c>
      <c r="M62" s="46">
        <v>3.0135</v>
      </c>
      <c r="N62" s="49">
        <v>52.107619</v>
      </c>
      <c r="O62" s="48">
        <v>48.857399</v>
      </c>
      <c r="P62" s="46">
        <v>3.325676</v>
      </c>
      <c r="Q62" s="47">
        <v>52.183075</v>
      </c>
      <c r="R62" s="46">
        <v>452.212344</v>
      </c>
      <c r="S62" s="46">
        <v>29.243358</v>
      </c>
      <c r="T62" s="49">
        <v>481.455702</v>
      </c>
      <c r="U62" s="30" t="s">
        <v>17</v>
      </c>
      <c r="V62" s="42">
        <f t="shared" si="1"/>
        <v>-89.17706888016043</v>
      </c>
    </row>
    <row r="63" spans="1:22" ht="15">
      <c r="A63" s="40" t="s">
        <v>9</v>
      </c>
      <c r="B63" s="10" t="s">
        <v>37</v>
      </c>
      <c r="C63" s="10" t="s">
        <v>176</v>
      </c>
      <c r="D63" s="10" t="s">
        <v>146</v>
      </c>
      <c r="E63" s="10" t="s">
        <v>147</v>
      </c>
      <c r="F63" s="10" t="s">
        <v>22</v>
      </c>
      <c r="G63" s="10" t="s">
        <v>23</v>
      </c>
      <c r="H63" s="17" t="s">
        <v>148</v>
      </c>
      <c r="I63" s="48">
        <v>2499.065266</v>
      </c>
      <c r="J63" s="46">
        <v>75.997756</v>
      </c>
      <c r="K63" s="47">
        <v>2575.063022</v>
      </c>
      <c r="L63" s="46">
        <v>25603.483982</v>
      </c>
      <c r="M63" s="46">
        <v>850.397126</v>
      </c>
      <c r="N63" s="49">
        <v>26453.881108</v>
      </c>
      <c r="O63" s="48">
        <v>3177.217554</v>
      </c>
      <c r="P63" s="46">
        <v>104.649142</v>
      </c>
      <c r="Q63" s="47">
        <v>3281.866696</v>
      </c>
      <c r="R63" s="46">
        <v>28309.754981</v>
      </c>
      <c r="S63" s="46">
        <v>945.046043</v>
      </c>
      <c r="T63" s="49">
        <v>29254.801024</v>
      </c>
      <c r="U63" s="31">
        <f t="shared" si="0"/>
        <v>-21.536635685461135</v>
      </c>
      <c r="V63" s="42">
        <f t="shared" si="1"/>
        <v>-9.574223094876578</v>
      </c>
    </row>
    <row r="64" spans="1:22" ht="15">
      <c r="A64" s="40" t="s">
        <v>9</v>
      </c>
      <c r="B64" s="10" t="s">
        <v>37</v>
      </c>
      <c r="C64" s="10" t="s">
        <v>176</v>
      </c>
      <c r="D64" s="10" t="s">
        <v>146</v>
      </c>
      <c r="E64" s="10" t="s">
        <v>149</v>
      </c>
      <c r="F64" s="10" t="s">
        <v>22</v>
      </c>
      <c r="G64" s="10" t="s">
        <v>23</v>
      </c>
      <c r="H64" s="17" t="s">
        <v>23</v>
      </c>
      <c r="I64" s="48">
        <v>1311.84553</v>
      </c>
      <c r="J64" s="46">
        <v>1.779774</v>
      </c>
      <c r="K64" s="47">
        <v>1313.625305</v>
      </c>
      <c r="L64" s="46">
        <v>13156.599159</v>
      </c>
      <c r="M64" s="46">
        <v>147.289043</v>
      </c>
      <c r="N64" s="49">
        <v>13303.888202</v>
      </c>
      <c r="O64" s="48">
        <v>1327.857972</v>
      </c>
      <c r="P64" s="46">
        <v>12.215711</v>
      </c>
      <c r="Q64" s="47">
        <v>1340.073683</v>
      </c>
      <c r="R64" s="46">
        <v>17847.143878</v>
      </c>
      <c r="S64" s="46">
        <v>333.31596</v>
      </c>
      <c r="T64" s="49">
        <v>18180.459838</v>
      </c>
      <c r="U64" s="31">
        <f t="shared" si="0"/>
        <v>-1.9736510264712126</v>
      </c>
      <c r="V64" s="42">
        <f t="shared" si="1"/>
        <v>-26.82314792614433</v>
      </c>
    </row>
    <row r="65" spans="1:22" ht="15">
      <c r="A65" s="40" t="s">
        <v>9</v>
      </c>
      <c r="B65" s="10" t="s">
        <v>37</v>
      </c>
      <c r="C65" s="10" t="s">
        <v>176</v>
      </c>
      <c r="D65" s="10" t="s">
        <v>146</v>
      </c>
      <c r="E65" s="10" t="s">
        <v>185</v>
      </c>
      <c r="F65" s="10" t="s">
        <v>22</v>
      </c>
      <c r="G65" s="10" t="s">
        <v>23</v>
      </c>
      <c r="H65" s="17" t="s">
        <v>67</v>
      </c>
      <c r="I65" s="48">
        <v>0</v>
      </c>
      <c r="J65" s="46">
        <v>0</v>
      </c>
      <c r="K65" s="47">
        <v>0</v>
      </c>
      <c r="L65" s="46">
        <v>3.276</v>
      </c>
      <c r="M65" s="46">
        <v>0.190408</v>
      </c>
      <c r="N65" s="49">
        <v>3.466408</v>
      </c>
      <c r="O65" s="48">
        <v>0</v>
      </c>
      <c r="P65" s="46">
        <v>0</v>
      </c>
      <c r="Q65" s="47">
        <v>0</v>
      </c>
      <c r="R65" s="46">
        <v>213.62</v>
      </c>
      <c r="S65" s="46">
        <v>5.255443</v>
      </c>
      <c r="T65" s="49">
        <v>218.875443</v>
      </c>
      <c r="U65" s="30" t="s">
        <v>17</v>
      </c>
      <c r="V65" s="42">
        <f t="shared" si="1"/>
        <v>-98.41626454183807</v>
      </c>
    </row>
    <row r="66" spans="1:22" ht="15">
      <c r="A66" s="40" t="s">
        <v>9</v>
      </c>
      <c r="B66" s="10" t="s">
        <v>37</v>
      </c>
      <c r="C66" s="10" t="s">
        <v>176</v>
      </c>
      <c r="D66" s="10" t="s">
        <v>146</v>
      </c>
      <c r="E66" s="10" t="s">
        <v>150</v>
      </c>
      <c r="F66" s="10" t="s">
        <v>50</v>
      </c>
      <c r="G66" s="10" t="s">
        <v>50</v>
      </c>
      <c r="H66" s="17" t="s">
        <v>151</v>
      </c>
      <c r="I66" s="48">
        <v>6025.99997</v>
      </c>
      <c r="J66" s="46">
        <v>198.10408</v>
      </c>
      <c r="K66" s="47">
        <v>6224.10405</v>
      </c>
      <c r="L66" s="46">
        <v>73676.509535</v>
      </c>
      <c r="M66" s="46">
        <v>3519.265048</v>
      </c>
      <c r="N66" s="49">
        <v>77195.774584</v>
      </c>
      <c r="O66" s="48">
        <v>8316.812219</v>
      </c>
      <c r="P66" s="46">
        <v>414.804211</v>
      </c>
      <c r="Q66" s="47">
        <v>8731.61643</v>
      </c>
      <c r="R66" s="46">
        <v>83439.671282</v>
      </c>
      <c r="S66" s="46">
        <v>3330.2444</v>
      </c>
      <c r="T66" s="49">
        <v>86769.915682</v>
      </c>
      <c r="U66" s="31">
        <f t="shared" si="0"/>
        <v>-28.71761947060242</v>
      </c>
      <c r="V66" s="42">
        <f t="shared" si="1"/>
        <v>-11.033940764778361</v>
      </c>
    </row>
    <row r="67" spans="1:22" ht="15">
      <c r="A67" s="40" t="s">
        <v>9</v>
      </c>
      <c r="B67" s="10" t="s">
        <v>37</v>
      </c>
      <c r="C67" s="10" t="s">
        <v>176</v>
      </c>
      <c r="D67" s="10" t="s">
        <v>146</v>
      </c>
      <c r="E67" s="10" t="s">
        <v>152</v>
      </c>
      <c r="F67" s="10" t="s">
        <v>22</v>
      </c>
      <c r="G67" s="10" t="s">
        <v>23</v>
      </c>
      <c r="H67" s="17" t="s">
        <v>148</v>
      </c>
      <c r="I67" s="48">
        <v>306.94224</v>
      </c>
      <c r="J67" s="46">
        <v>13.759319</v>
      </c>
      <c r="K67" s="47">
        <v>320.701559</v>
      </c>
      <c r="L67" s="46">
        <v>3009.12416</v>
      </c>
      <c r="M67" s="46">
        <v>85.701183</v>
      </c>
      <c r="N67" s="49">
        <v>3094.825343</v>
      </c>
      <c r="O67" s="48">
        <v>651.167</v>
      </c>
      <c r="P67" s="46">
        <v>3.520487</v>
      </c>
      <c r="Q67" s="47">
        <v>654.687487</v>
      </c>
      <c r="R67" s="46">
        <v>1032.7084</v>
      </c>
      <c r="S67" s="46">
        <v>5.528987</v>
      </c>
      <c r="T67" s="49">
        <v>1038.237387</v>
      </c>
      <c r="U67" s="31">
        <f t="shared" si="0"/>
        <v>-51.01455803446569</v>
      </c>
      <c r="V67" s="41" t="s">
        <v>17</v>
      </c>
    </row>
    <row r="68" spans="1:22" ht="15">
      <c r="A68" s="40" t="s">
        <v>9</v>
      </c>
      <c r="B68" s="10" t="s">
        <v>37</v>
      </c>
      <c r="C68" s="10" t="s">
        <v>176</v>
      </c>
      <c r="D68" s="10" t="s">
        <v>146</v>
      </c>
      <c r="E68" s="10" t="s">
        <v>153</v>
      </c>
      <c r="F68" s="10" t="s">
        <v>22</v>
      </c>
      <c r="G68" s="10" t="s">
        <v>23</v>
      </c>
      <c r="H68" s="17" t="s">
        <v>23</v>
      </c>
      <c r="I68" s="48">
        <v>0</v>
      </c>
      <c r="J68" s="46">
        <v>0</v>
      </c>
      <c r="K68" s="47">
        <v>0</v>
      </c>
      <c r="L68" s="46">
        <v>581.85864</v>
      </c>
      <c r="M68" s="46">
        <v>12.475545</v>
      </c>
      <c r="N68" s="49">
        <v>594.334185</v>
      </c>
      <c r="O68" s="48">
        <v>0</v>
      </c>
      <c r="P68" s="46">
        <v>0</v>
      </c>
      <c r="Q68" s="47">
        <v>0</v>
      </c>
      <c r="R68" s="46">
        <v>113.33748</v>
      </c>
      <c r="S68" s="46">
        <v>1.040432</v>
      </c>
      <c r="T68" s="49">
        <v>114.377912</v>
      </c>
      <c r="U68" s="30" t="s">
        <v>17</v>
      </c>
      <c r="V68" s="41" t="s">
        <v>17</v>
      </c>
    </row>
    <row r="69" spans="1:22" ht="15">
      <c r="A69" s="40" t="s">
        <v>9</v>
      </c>
      <c r="B69" s="10" t="s">
        <v>37</v>
      </c>
      <c r="C69" s="10" t="s">
        <v>176</v>
      </c>
      <c r="D69" s="10" t="s">
        <v>146</v>
      </c>
      <c r="E69" s="10" t="s">
        <v>181</v>
      </c>
      <c r="F69" s="10" t="s">
        <v>22</v>
      </c>
      <c r="G69" s="10" t="s">
        <v>23</v>
      </c>
      <c r="H69" s="17" t="s">
        <v>148</v>
      </c>
      <c r="I69" s="48">
        <v>0</v>
      </c>
      <c r="J69" s="46">
        <v>0</v>
      </c>
      <c r="K69" s="47">
        <v>0</v>
      </c>
      <c r="L69" s="46">
        <v>65.099485</v>
      </c>
      <c r="M69" s="46">
        <v>1.68797</v>
      </c>
      <c r="N69" s="49">
        <v>66.787455</v>
      </c>
      <c r="O69" s="48">
        <v>0</v>
      </c>
      <c r="P69" s="46">
        <v>0</v>
      </c>
      <c r="Q69" s="47">
        <v>0</v>
      </c>
      <c r="R69" s="46">
        <v>0</v>
      </c>
      <c r="S69" s="46">
        <v>0</v>
      </c>
      <c r="T69" s="49">
        <v>0</v>
      </c>
      <c r="U69" s="30" t="s">
        <v>17</v>
      </c>
      <c r="V69" s="41" t="s">
        <v>17</v>
      </c>
    </row>
    <row r="70" spans="1:22" ht="15">
      <c r="A70" s="40" t="s">
        <v>9</v>
      </c>
      <c r="B70" s="10" t="s">
        <v>37</v>
      </c>
      <c r="C70" s="10" t="s">
        <v>176</v>
      </c>
      <c r="D70" s="10" t="s">
        <v>146</v>
      </c>
      <c r="E70" s="10" t="s">
        <v>124</v>
      </c>
      <c r="F70" s="10" t="s">
        <v>22</v>
      </c>
      <c r="G70" s="10" t="s">
        <v>23</v>
      </c>
      <c r="H70" s="17" t="s">
        <v>23</v>
      </c>
      <c r="I70" s="48">
        <v>8157.079534</v>
      </c>
      <c r="J70" s="46">
        <v>209.184145</v>
      </c>
      <c r="K70" s="47">
        <v>8366.263679</v>
      </c>
      <c r="L70" s="46">
        <v>73090.67882</v>
      </c>
      <c r="M70" s="46">
        <v>1448.074433</v>
      </c>
      <c r="N70" s="49">
        <v>74538.753254</v>
      </c>
      <c r="O70" s="48">
        <v>6837.877885</v>
      </c>
      <c r="P70" s="46">
        <v>122.895885</v>
      </c>
      <c r="Q70" s="47">
        <v>6960.77377</v>
      </c>
      <c r="R70" s="46">
        <v>61476.220535</v>
      </c>
      <c r="S70" s="46">
        <v>1139.305009</v>
      </c>
      <c r="T70" s="49">
        <v>62615.525544</v>
      </c>
      <c r="U70" s="31">
        <f t="shared" si="0"/>
        <v>20.191575756383195</v>
      </c>
      <c r="V70" s="42">
        <f t="shared" si="1"/>
        <v>19.04196699845877</v>
      </c>
    </row>
    <row r="71" spans="1:22" ht="15">
      <c r="A71" s="40" t="s">
        <v>9</v>
      </c>
      <c r="B71" s="10" t="s">
        <v>37</v>
      </c>
      <c r="C71" s="10" t="s">
        <v>176</v>
      </c>
      <c r="D71" s="10" t="s">
        <v>146</v>
      </c>
      <c r="E71" s="10" t="s">
        <v>154</v>
      </c>
      <c r="F71" s="10" t="s">
        <v>22</v>
      </c>
      <c r="G71" s="10" t="s">
        <v>23</v>
      </c>
      <c r="H71" s="17" t="s">
        <v>67</v>
      </c>
      <c r="I71" s="48">
        <v>1452.165235</v>
      </c>
      <c r="J71" s="46">
        <v>85.017724</v>
      </c>
      <c r="K71" s="47">
        <v>1537.182959</v>
      </c>
      <c r="L71" s="46">
        <v>16278.224153</v>
      </c>
      <c r="M71" s="46">
        <v>626.199943</v>
      </c>
      <c r="N71" s="49">
        <v>16904.424097</v>
      </c>
      <c r="O71" s="48">
        <v>1681.976851</v>
      </c>
      <c r="P71" s="46">
        <v>69.957836</v>
      </c>
      <c r="Q71" s="47">
        <v>1751.934686</v>
      </c>
      <c r="R71" s="46">
        <v>20701.30923</v>
      </c>
      <c r="S71" s="46">
        <v>657.583785</v>
      </c>
      <c r="T71" s="49">
        <v>21358.893015</v>
      </c>
      <c r="U71" s="31">
        <f t="shared" si="0"/>
        <v>-12.25797563779727</v>
      </c>
      <c r="V71" s="42">
        <f t="shared" si="1"/>
        <v>-20.855336064803087</v>
      </c>
    </row>
    <row r="72" spans="1:22" ht="15">
      <c r="A72" s="40"/>
      <c r="B72" s="10"/>
      <c r="C72" s="10"/>
      <c r="D72" s="10"/>
      <c r="E72" s="10"/>
      <c r="F72" s="10"/>
      <c r="G72" s="10"/>
      <c r="H72" s="17"/>
      <c r="I72" s="21"/>
      <c r="J72" s="11"/>
      <c r="K72" s="12"/>
      <c r="L72" s="11"/>
      <c r="M72" s="11"/>
      <c r="N72" s="22"/>
      <c r="O72" s="21"/>
      <c r="P72" s="11"/>
      <c r="Q72" s="12"/>
      <c r="R72" s="11"/>
      <c r="S72" s="11"/>
      <c r="T72" s="22"/>
      <c r="U72" s="31"/>
      <c r="V72" s="42"/>
    </row>
    <row r="73" spans="1:24" s="5" customFormat="1" ht="20.25" customHeight="1">
      <c r="A73" s="59" t="s">
        <v>9</v>
      </c>
      <c r="B73" s="60"/>
      <c r="C73" s="60"/>
      <c r="D73" s="60"/>
      <c r="E73" s="60"/>
      <c r="F73" s="60"/>
      <c r="G73" s="60"/>
      <c r="H73" s="61"/>
      <c r="I73" s="23">
        <f aca="true" t="shared" si="2" ref="I73:T73">SUM(I6:I71)</f>
        <v>117040.49992000003</v>
      </c>
      <c r="J73" s="13">
        <f t="shared" si="2"/>
        <v>6828.137480999998</v>
      </c>
      <c r="K73" s="13">
        <f t="shared" si="2"/>
        <v>123868.63740299999</v>
      </c>
      <c r="L73" s="13">
        <f t="shared" si="2"/>
        <v>1183674.2326840002</v>
      </c>
      <c r="M73" s="13">
        <f t="shared" si="2"/>
        <v>66021.690065</v>
      </c>
      <c r="N73" s="24">
        <f t="shared" si="2"/>
        <v>1249695.922752</v>
      </c>
      <c r="O73" s="23">
        <f t="shared" si="2"/>
        <v>129195.213086</v>
      </c>
      <c r="P73" s="13">
        <f t="shared" si="2"/>
        <v>7784.971624999999</v>
      </c>
      <c r="Q73" s="13">
        <f t="shared" si="2"/>
        <v>136980.18470499993</v>
      </c>
      <c r="R73" s="13">
        <f t="shared" si="2"/>
        <v>1169815.9951850001</v>
      </c>
      <c r="S73" s="13">
        <f t="shared" si="2"/>
        <v>71508.782011</v>
      </c>
      <c r="T73" s="24">
        <f t="shared" si="2"/>
        <v>1241324.7771960003</v>
      </c>
      <c r="U73" s="32">
        <f>+((K73/Q73)-1)*100</f>
        <v>-9.57185692969894</v>
      </c>
      <c r="V73" s="43">
        <f>+((N73/T73)-1)*100</f>
        <v>0.6743719057077824</v>
      </c>
      <c r="X73" s="1"/>
    </row>
    <row r="74" spans="1:22" ht="15.75">
      <c r="A74" s="19"/>
      <c r="B74" s="8"/>
      <c r="C74" s="8"/>
      <c r="D74" s="8"/>
      <c r="E74" s="8"/>
      <c r="F74" s="8"/>
      <c r="G74" s="8"/>
      <c r="H74" s="16"/>
      <c r="I74" s="25"/>
      <c r="J74" s="14"/>
      <c r="K74" s="15"/>
      <c r="L74" s="14"/>
      <c r="M74" s="14"/>
      <c r="N74" s="26"/>
      <c r="O74" s="25"/>
      <c r="P74" s="14"/>
      <c r="Q74" s="15"/>
      <c r="R74" s="14"/>
      <c r="S74" s="14"/>
      <c r="T74" s="26"/>
      <c r="U74" s="31"/>
      <c r="V74" s="42"/>
    </row>
    <row r="75" spans="1:22" ht="15">
      <c r="A75" s="40" t="s">
        <v>24</v>
      </c>
      <c r="B75" s="10"/>
      <c r="C75" s="10" t="s">
        <v>176</v>
      </c>
      <c r="D75" s="10" t="s">
        <v>28</v>
      </c>
      <c r="E75" s="10" t="s">
        <v>30</v>
      </c>
      <c r="F75" s="10" t="s">
        <v>21</v>
      </c>
      <c r="G75" s="10" t="s">
        <v>21</v>
      </c>
      <c r="H75" s="17" t="s">
        <v>29</v>
      </c>
      <c r="I75" s="48">
        <v>21690.896332</v>
      </c>
      <c r="J75" s="46">
        <v>0</v>
      </c>
      <c r="K75" s="47">
        <v>21690.896332</v>
      </c>
      <c r="L75" s="46">
        <v>173541.307005</v>
      </c>
      <c r="M75" s="46">
        <v>0</v>
      </c>
      <c r="N75" s="49">
        <v>173541.307005</v>
      </c>
      <c r="O75" s="48">
        <v>13678.89621</v>
      </c>
      <c r="P75" s="46">
        <v>0</v>
      </c>
      <c r="Q75" s="47">
        <v>13678.89621</v>
      </c>
      <c r="R75" s="46">
        <v>118223.231492</v>
      </c>
      <c r="S75" s="46">
        <v>0</v>
      </c>
      <c r="T75" s="49">
        <v>118223.231492</v>
      </c>
      <c r="U75" s="31">
        <f>+((K75/Q75)-1)*100</f>
        <v>58.571978316077875</v>
      </c>
      <c r="V75" s="42">
        <f>+((N75/T75)-1)*100</f>
        <v>46.79120576799942</v>
      </c>
    </row>
    <row r="76" spans="1:22" ht="15">
      <c r="A76" s="40" t="s">
        <v>24</v>
      </c>
      <c r="B76" s="10"/>
      <c r="C76" s="10" t="s">
        <v>176</v>
      </c>
      <c r="D76" s="10" t="s">
        <v>25</v>
      </c>
      <c r="E76" s="10" t="s">
        <v>26</v>
      </c>
      <c r="F76" s="10" t="s">
        <v>22</v>
      </c>
      <c r="G76" s="10" t="s">
        <v>23</v>
      </c>
      <c r="H76" s="17" t="s">
        <v>27</v>
      </c>
      <c r="I76" s="48">
        <v>0</v>
      </c>
      <c r="J76" s="46">
        <v>0</v>
      </c>
      <c r="K76" s="47">
        <v>0</v>
      </c>
      <c r="L76" s="46">
        <v>0</v>
      </c>
      <c r="M76" s="46">
        <v>0</v>
      </c>
      <c r="N76" s="49">
        <v>0</v>
      </c>
      <c r="O76" s="48">
        <v>0</v>
      </c>
      <c r="P76" s="46">
        <v>0</v>
      </c>
      <c r="Q76" s="47">
        <v>0</v>
      </c>
      <c r="R76" s="46">
        <v>9772.502652</v>
      </c>
      <c r="S76" s="46">
        <v>0</v>
      </c>
      <c r="T76" s="49">
        <v>9772.502652</v>
      </c>
      <c r="U76" s="30" t="s">
        <v>17</v>
      </c>
      <c r="V76" s="41" t="s">
        <v>17</v>
      </c>
    </row>
    <row r="77" spans="1:22" ht="15.75">
      <c r="A77" s="19"/>
      <c r="B77" s="8"/>
      <c r="C77" s="8"/>
      <c r="D77" s="8"/>
      <c r="E77" s="8"/>
      <c r="F77" s="8"/>
      <c r="G77" s="8"/>
      <c r="H77" s="16"/>
      <c r="I77" s="25"/>
      <c r="J77" s="14"/>
      <c r="K77" s="15"/>
      <c r="L77" s="14"/>
      <c r="M77" s="14"/>
      <c r="N77" s="26"/>
      <c r="O77" s="25"/>
      <c r="P77" s="14"/>
      <c r="Q77" s="15"/>
      <c r="R77" s="14"/>
      <c r="S77" s="14"/>
      <c r="T77" s="26"/>
      <c r="U77" s="31"/>
      <c r="V77" s="42"/>
    </row>
    <row r="78" spans="1:22" ht="21" thickBot="1">
      <c r="A78" s="52" t="s">
        <v>18</v>
      </c>
      <c r="B78" s="53"/>
      <c r="C78" s="53"/>
      <c r="D78" s="53"/>
      <c r="E78" s="53"/>
      <c r="F78" s="53"/>
      <c r="G78" s="53"/>
      <c r="H78" s="54"/>
      <c r="I78" s="27">
        <f>SUM(I75:I76)</f>
        <v>21690.896332</v>
      </c>
      <c r="J78" s="28">
        <f aca="true" t="shared" si="3" ref="J78:T78">SUM(J75:J76)</f>
        <v>0</v>
      </c>
      <c r="K78" s="28">
        <f t="shared" si="3"/>
        <v>21690.896332</v>
      </c>
      <c r="L78" s="28">
        <f t="shared" si="3"/>
        <v>173541.307005</v>
      </c>
      <c r="M78" s="28">
        <f t="shared" si="3"/>
        <v>0</v>
      </c>
      <c r="N78" s="29">
        <f t="shared" si="3"/>
        <v>173541.307005</v>
      </c>
      <c r="O78" s="27">
        <f>SUM(O75:O76)</f>
        <v>13678.89621</v>
      </c>
      <c r="P78" s="28">
        <f t="shared" si="3"/>
        <v>0</v>
      </c>
      <c r="Q78" s="28">
        <f t="shared" si="3"/>
        <v>13678.89621</v>
      </c>
      <c r="R78" s="28">
        <f t="shared" si="3"/>
        <v>127995.734144</v>
      </c>
      <c r="S78" s="28">
        <f t="shared" si="3"/>
        <v>0</v>
      </c>
      <c r="T78" s="29">
        <f t="shared" si="3"/>
        <v>127995.734144</v>
      </c>
      <c r="U78" s="44">
        <f>+((K78/Q78)-1)*100</f>
        <v>58.571978316077875</v>
      </c>
      <c r="V78" s="45">
        <f>+((N78/T78)-1)*100</f>
        <v>35.58366469444954</v>
      </c>
    </row>
    <row r="79" spans="9:22" ht="15"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</row>
    <row r="80" spans="1:22" ht="15">
      <c r="A80" s="50" t="s">
        <v>31</v>
      </c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</row>
    <row r="81" spans="1:22" ht="15">
      <c r="A81" s="50" t="s">
        <v>32</v>
      </c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</row>
    <row r="82" spans="1:22" ht="15">
      <c r="A82" s="50" t="s">
        <v>33</v>
      </c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</row>
    <row r="83" spans="1:22" ht="15">
      <c r="A83" s="50" t="s">
        <v>34</v>
      </c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22" ht="15">
      <c r="A84" s="50" t="s">
        <v>35</v>
      </c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</row>
    <row r="85" spans="1:22" ht="15">
      <c r="A85" s="50" t="s">
        <v>36</v>
      </c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</row>
    <row r="86" spans="1:22" ht="15">
      <c r="A86" s="6" t="s">
        <v>19</v>
      </c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</row>
    <row r="87" spans="1:22" ht="15">
      <c r="A87" s="7" t="s">
        <v>20</v>
      </c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</row>
    <row r="88" spans="9:22" ht="15"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</row>
    <row r="89" spans="9:22" ht="15"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9:22" ht="15"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</row>
    <row r="91" spans="9:22" ht="15"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</row>
    <row r="92" spans="9:22" ht="15"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</row>
    <row r="93" spans="9:22" ht="15"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9:22" ht="15"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</row>
    <row r="95" spans="9:22" ht="15"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</row>
    <row r="96" spans="9:22" ht="15"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9:22" ht="15"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</row>
    <row r="98" spans="9:22" ht="12.75"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9:22" ht="12.75"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9:22" ht="12.75"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9:22" ht="12.75"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9:22" ht="12.75"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9:22" ht="12.75"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9:22" ht="12.75"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9:22" ht="12.75"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9:22" ht="12.75"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9:22" ht="12.75"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9:22" ht="12.75"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9:22" ht="12.75"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9:22" ht="12.75"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9:22" ht="12.75"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9:22" ht="12.75"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9:22" ht="12.75"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9:22" ht="12.75"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9:22" ht="12.75"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9:22" ht="12.75"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9:22" ht="12.75"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9:22" ht="12.75"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9:22" ht="12.75"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9:22" ht="12.75"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9:22" ht="12.75"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9:22" ht="12.75"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9:22" ht="12.75"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9:22" ht="12.75"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9:22" ht="12.75"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9:22" ht="12.75"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9:22" ht="12.75"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9:22" ht="12.75"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9:22" ht="12.75"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9:22" ht="12.75"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9:22" ht="12.75"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9:22" ht="12.75"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</sheetData>
  <sheetProtection/>
  <mergeCells count="5">
    <mergeCell ref="A78:H78"/>
    <mergeCell ref="A1:F1"/>
    <mergeCell ref="I3:N3"/>
    <mergeCell ref="O3:T3"/>
    <mergeCell ref="A73:H73"/>
  </mergeCells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2009-02-18T17:16:41Z</cp:lastPrinted>
  <dcterms:created xsi:type="dcterms:W3CDTF">2007-03-24T16:54:47Z</dcterms:created>
  <dcterms:modified xsi:type="dcterms:W3CDTF">2010-11-17T20:59:14Z</dcterms:modified>
  <cp:category/>
  <cp:version/>
  <cp:contentType/>
  <cp:contentStatus/>
</cp:coreProperties>
</file>