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<sst xmlns="http://schemas.openxmlformats.org/spreadsheetml/2006/main" count="637" uniqueCount="210">
  <si>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</si>
  <si>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</si>
  <si>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</si>
  <si>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</si>
  <si>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</si>
  <si>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</si>
  <si>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</si>
  <si>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</si>
  <si>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</si>
  <si>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</si>
  <si>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</si>
  <si>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</si>
  <si>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</si>
  <si>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</si>
  <si>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</si>
  <si>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</si>
  <si>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</si>
  <si>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</si>
  <si>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</si>
  <si>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</si>
  <si>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</si>
  <si>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</si>
  <si>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</si>
  <si>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</si>
  <si>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</si>
  <si>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</si>
  <si>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</si>
  <si>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</si>
  <si>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</si>
  <si>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</si>
  <si>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</si>
  <si>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</si>
  <si>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</si>
  <si>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</si>
  <si>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</si>
  <si>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</si>
  <si>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</si>
  <si>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</si>
  <si>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</si>
  <si>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</si>
  <si>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</si>
  <si>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</si>
  <si>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</si>
  <si>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</si>
  <si>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</si>
  <si>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</si>
  <si>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</si>
  <si>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</si>
  <si>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</si>
  <si>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</si>
  <si>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</si>
  <si>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</si>
  <si>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</si>
  <si>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</si>
  <si>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</si>
  <si>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</si>
  <si>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</si>
  <si>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</si>
  <si>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</si>
  <si>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</si>
  <si>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</si>
  <si>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</si>
  <si>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</si>
  <si>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</si>
  <si>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</si>
  <si>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</si>
  <si>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</si>
  <si>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</si>
  <si>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</si>
  <si>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</si>
  <si>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</si>
  <si>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</si>
  <si>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</si>
  <si>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</si>
  <si>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</si>
  <si>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</si>
  <si>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</si>
  <si>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</si>
  <si>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</si>
  <si>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</si>
  <si>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</si>
  <si>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</si>
  <si>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</si>
  <si>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</si>
  <si>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</si>
  <si>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</si>
  <si>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</si>
  <si>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</si>
  <si>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</si>
  <si>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</si>
  <si>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</si>
  <si>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</si>
  <si>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</si>
  <si>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</si>
  <si>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</si>
  <si>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</si>
  <si>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</si>
  <si>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</si>
  <si>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</si>
  <si>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</si>
  <si>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</si>
  <si>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</si>
  <si>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</si>
  <si>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</si>
  <si>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</si>
  <si>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</si>
  <si>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</si>
  <si>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</si>
  <si>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</si>
  <si>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</si>
  <si>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</si>
  <si>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</si>
  <si>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</si>
  <si>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</si>
  <si>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</si>
  <si>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</si>
  <si>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</si>
  <si>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</si>
  <si>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</si>
  <si>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</si>
  <si>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</si>
  <si>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</si>
  <si>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</si>
  <si>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</si>
  <si>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</si>
  <si>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</si>
  <si>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</si>
  <si>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</si>
  <si>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</si>
  <si>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</si>
  <si>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</si>
  <si>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</si>
  <si>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</si>
  <si>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</si>
  <si>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</si>
  <si>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</si>
  <si>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</si>
  <si>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</si>
  <si>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</si>
  <si>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</si>
  <si>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</si>
  <si>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</si>
  <si>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</si>
  <si>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</si>
  <si>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</si>
  <si>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</si>
  <si>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</si>
  <si>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</si>
  <si>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</si>
  <si>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</si>
  <si>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</si>
  <si>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</si>
  <si>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</si>
  <si>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</si>
  <si>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</si>
  <si>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</si>
  <si>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</si>
  <si>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</si>
  <si>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</si>
  <si>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</si>
  <si>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</si>
  <si>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</si>
  <si>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</si>
  <si>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</si>
  <si>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</si>
  <si>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</si>
  <si>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</si>
  <si>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</si>
  <si>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</si>
  <si>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</si>
  <si>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</si>
  <si>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</si>
  <si>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</si>
  <si>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</si>
  <si>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</si>
  <si>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</si>
  <si>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PLOMO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</si>
  <si>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</si>
  <si>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</si>
  <si>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</si>
  <si>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</si>
  <si>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</si>
  <si>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</si>
  <si>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</si>
  <si>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</si>
  <si>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</si>
  <si>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</si>
  <si>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BERGMIN S.A.C.</t>
  </si>
  <si>
    <t>REVOLUCION 3 DE OCTUBRE Nº 2</t>
  </si>
  <si>
    <t>AMBO</t>
  </si>
  <si>
    <t>SAN RAFAEL</t>
  </si>
  <si>
    <t>LIRCAY</t>
  </si>
  <si>
    <t>MINERA SANTA LUCIA G S.A.C.</t>
  </si>
  <si>
    <t>GARROSA</t>
  </si>
  <si>
    <t>ACUMULACION HUARON-3A</t>
  </si>
  <si>
    <t>PRODUCTOR MINERO ARTESANAL</t>
  </si>
  <si>
    <t>QUISPE CONDORI OSCAR</t>
  </si>
  <si>
    <t>RAQUEL</t>
  </si>
  <si>
    <t>YAUCA DEL ROSARIO</t>
  </si>
  <si>
    <t>UCHUCCHACUA  h)</t>
  </si>
  <si>
    <t>CERRO LINDO  b)</t>
  </si>
  <si>
    <t>ACUMULACION RAURA  c)</t>
  </si>
  <si>
    <t>VINCHOS  i)</t>
  </si>
  <si>
    <t>ACUMULACION ISCAYCRUZ  e)</t>
  </si>
  <si>
    <t>TOTAL - OCTUBRE</t>
  </si>
  <si>
    <t>TOTAL ACUMULADO ENERO - OCTUBRE</t>
  </si>
  <si>
    <t>TOTAL COMPARADO ACUMULADO - ENERO - OCTUBRE</t>
  </si>
  <si>
    <t>Var. % 2010/2009 - OCTUBRE</t>
  </si>
  <si>
    <t>Var. % 2010/2009 - ENERO - OCTUBRE</t>
  </si>
  <si>
    <t>LIXIViACIÓN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</si>
</sst>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22" borderId="22" xfId="0" applyNumberFormat="1" applyFont="1" applyFill="1" applyBorder="1" applyAlignment="1" quotePrefix="1">
      <alignment horizontal="right"/>
    </xf>
    <xf numFmtId="4" fontId="3" fillId="22" borderId="16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6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6" t="s">
        <v>176</v>
      </c>
    </row>
    <row r="2" ht="13.5" thickBot="1">
      <c r="A2" s="60"/>
    </row>
    <row r="3" spans="1:22" ht="13.5" thickBot="1">
      <c r="A3" s="50"/>
      <c r="I3" s="51">
        <v>2010</v>
      </c>
      <c r="J3" s="52"/>
      <c r="K3" s="52"/>
      <c r="L3" s="52"/>
      <c r="M3" s="52"/>
      <c r="N3" s="53"/>
      <c r="O3" s="51">
        <v>2009</v>
      </c>
      <c r="P3" s="52"/>
      <c r="Q3" s="52"/>
      <c r="R3" s="52"/>
      <c r="S3" s="52"/>
      <c r="T3" s="53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204</v>
      </c>
      <c r="L4" s="29" t="s">
        <v>12</v>
      </c>
      <c r="M4" s="29" t="s">
        <v>8</v>
      </c>
      <c r="N4" s="32" t="s">
        <v>205</v>
      </c>
      <c r="O4" s="28" t="s">
        <v>13</v>
      </c>
      <c r="P4" s="29" t="s">
        <v>14</v>
      </c>
      <c r="Q4" s="29" t="s">
        <v>204</v>
      </c>
      <c r="R4" s="29" t="s">
        <v>15</v>
      </c>
      <c r="S4" s="29" t="s">
        <v>16</v>
      </c>
      <c r="T4" s="32" t="s">
        <v>206</v>
      </c>
      <c r="U4" s="33" t="s">
        <v>207</v>
      </c>
      <c r="V4" s="32" t="s">
        <v>208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39" t="s">
        <v>9</v>
      </c>
      <c r="B6" s="40" t="s">
        <v>33</v>
      </c>
      <c r="C6" s="40" t="s">
        <v>156</v>
      </c>
      <c r="D6" s="40" t="s">
        <v>157</v>
      </c>
      <c r="E6" s="40" t="s">
        <v>158</v>
      </c>
      <c r="F6" s="40" t="s">
        <v>56</v>
      </c>
      <c r="G6" s="40" t="s">
        <v>159</v>
      </c>
      <c r="H6" s="43" t="s">
        <v>160</v>
      </c>
      <c r="I6" s="44">
        <v>25.7922</v>
      </c>
      <c r="J6" s="41">
        <v>3.020112</v>
      </c>
      <c r="K6" s="42">
        <v>28.812312</v>
      </c>
      <c r="L6" s="41">
        <v>181.791494</v>
      </c>
      <c r="M6" s="41">
        <v>18.636914</v>
      </c>
      <c r="N6" s="45">
        <v>200.428408</v>
      </c>
      <c r="O6" s="44">
        <v>0</v>
      </c>
      <c r="P6" s="41">
        <v>0</v>
      </c>
      <c r="Q6" s="42">
        <v>0</v>
      </c>
      <c r="R6" s="41">
        <v>36.541876</v>
      </c>
      <c r="S6" s="41">
        <v>6.899569</v>
      </c>
      <c r="T6" s="45">
        <v>43.441445</v>
      </c>
      <c r="U6" s="24" t="s">
        <v>20</v>
      </c>
      <c r="V6" s="35" t="s">
        <v>20</v>
      </c>
    </row>
    <row r="7" spans="1:22" ht="15">
      <c r="A7" s="39" t="s">
        <v>9</v>
      </c>
      <c r="B7" s="40" t="s">
        <v>33</v>
      </c>
      <c r="C7" s="40" t="s">
        <v>156</v>
      </c>
      <c r="D7" s="40" t="s">
        <v>187</v>
      </c>
      <c r="E7" s="40" t="s">
        <v>188</v>
      </c>
      <c r="F7" s="40" t="s">
        <v>85</v>
      </c>
      <c r="G7" s="40" t="s">
        <v>189</v>
      </c>
      <c r="H7" s="43" t="s">
        <v>190</v>
      </c>
      <c r="I7" s="44">
        <v>0</v>
      </c>
      <c r="J7" s="41">
        <v>0</v>
      </c>
      <c r="K7" s="42">
        <v>0</v>
      </c>
      <c r="L7" s="41">
        <v>173.300441</v>
      </c>
      <c r="M7" s="41">
        <v>19.610574</v>
      </c>
      <c r="N7" s="45">
        <v>192.911015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4" t="s">
        <v>20</v>
      </c>
      <c r="V7" s="35" t="s">
        <v>20</v>
      </c>
    </row>
    <row r="8" spans="1:22" ht="15">
      <c r="A8" s="39" t="s">
        <v>9</v>
      </c>
      <c r="B8" s="40" t="s">
        <v>33</v>
      </c>
      <c r="C8" s="40" t="s">
        <v>177</v>
      </c>
      <c r="D8" s="40" t="s">
        <v>34</v>
      </c>
      <c r="E8" s="40" t="s">
        <v>35</v>
      </c>
      <c r="F8" s="40" t="s">
        <v>36</v>
      </c>
      <c r="G8" s="40" t="s">
        <v>37</v>
      </c>
      <c r="H8" s="43" t="s">
        <v>38</v>
      </c>
      <c r="I8" s="44">
        <v>45.803982</v>
      </c>
      <c r="J8" s="41">
        <v>0</v>
      </c>
      <c r="K8" s="42">
        <v>45.803982</v>
      </c>
      <c r="L8" s="41">
        <v>422.598223</v>
      </c>
      <c r="M8" s="41">
        <v>0</v>
      </c>
      <c r="N8" s="45">
        <v>422.598223</v>
      </c>
      <c r="O8" s="44">
        <v>90.606616</v>
      </c>
      <c r="P8" s="41">
        <v>0</v>
      </c>
      <c r="Q8" s="42">
        <v>90.606616</v>
      </c>
      <c r="R8" s="41">
        <v>1854.871881</v>
      </c>
      <c r="S8" s="41">
        <v>15.475743</v>
      </c>
      <c r="T8" s="45">
        <v>1870.347624</v>
      </c>
      <c r="U8" s="25">
        <f>+((K8/Q8)-1)*100</f>
        <v>-49.447420042704174</v>
      </c>
      <c r="V8" s="36">
        <f>+((N8/T8)-1)*100</f>
        <v>-77.40536477939783</v>
      </c>
    </row>
    <row r="9" spans="1:22" ht="15">
      <c r="A9" s="39" t="s">
        <v>9</v>
      </c>
      <c r="B9" s="40" t="s">
        <v>33</v>
      </c>
      <c r="C9" s="40" t="s">
        <v>177</v>
      </c>
      <c r="D9" s="40" t="s">
        <v>39</v>
      </c>
      <c r="E9" s="40" t="s">
        <v>40</v>
      </c>
      <c r="F9" s="40" t="s">
        <v>41</v>
      </c>
      <c r="G9" s="40" t="s">
        <v>42</v>
      </c>
      <c r="H9" s="43" t="s">
        <v>43</v>
      </c>
      <c r="I9" s="44">
        <v>394.945921</v>
      </c>
      <c r="J9" s="41">
        <v>46.477898</v>
      </c>
      <c r="K9" s="42">
        <v>441.423819</v>
      </c>
      <c r="L9" s="41">
        <v>4340.23022</v>
      </c>
      <c r="M9" s="41">
        <v>423.607877</v>
      </c>
      <c r="N9" s="45">
        <v>4763.838096</v>
      </c>
      <c r="O9" s="44">
        <v>343.692994</v>
      </c>
      <c r="P9" s="41">
        <v>63.561328</v>
      </c>
      <c r="Q9" s="42">
        <v>407.254321</v>
      </c>
      <c r="R9" s="41">
        <v>3790.117492</v>
      </c>
      <c r="S9" s="41">
        <v>598.619198</v>
      </c>
      <c r="T9" s="45">
        <v>4388.73669</v>
      </c>
      <c r="U9" s="25">
        <f aca="true" t="shared" si="0" ref="U9:U72">+((K9/Q9)-1)*100</f>
        <v>8.390211285198369</v>
      </c>
      <c r="V9" s="36">
        <f aca="true" t="shared" si="1" ref="V9:V72">+((N9/T9)-1)*100</f>
        <v>8.546910705640908</v>
      </c>
    </row>
    <row r="10" spans="1:22" ht="15">
      <c r="A10" s="39" t="s">
        <v>9</v>
      </c>
      <c r="B10" s="40" t="s">
        <v>33</v>
      </c>
      <c r="C10" s="40" t="s">
        <v>177</v>
      </c>
      <c r="D10" s="40" t="s">
        <v>44</v>
      </c>
      <c r="E10" s="40" t="s">
        <v>45</v>
      </c>
      <c r="F10" s="40" t="s">
        <v>36</v>
      </c>
      <c r="G10" s="40" t="s">
        <v>46</v>
      </c>
      <c r="H10" s="43" t="s">
        <v>47</v>
      </c>
      <c r="I10" s="44">
        <v>190.23004</v>
      </c>
      <c r="J10" s="41">
        <v>0</v>
      </c>
      <c r="K10" s="42">
        <v>190.23004</v>
      </c>
      <c r="L10" s="41">
        <v>1599.156693</v>
      </c>
      <c r="M10" s="41">
        <v>0</v>
      </c>
      <c r="N10" s="45">
        <v>1599.156693</v>
      </c>
      <c r="O10" s="44">
        <v>134.516304</v>
      </c>
      <c r="P10" s="41">
        <v>0</v>
      </c>
      <c r="Q10" s="42">
        <v>134.516304</v>
      </c>
      <c r="R10" s="41">
        <v>1256.260307</v>
      </c>
      <c r="S10" s="41">
        <v>0</v>
      </c>
      <c r="T10" s="45">
        <v>1256.260307</v>
      </c>
      <c r="U10" s="25">
        <f t="shared" si="0"/>
        <v>41.41783140280155</v>
      </c>
      <c r="V10" s="36">
        <f t="shared" si="1"/>
        <v>27.295010762447003</v>
      </c>
    </row>
    <row r="11" spans="1:22" ht="15">
      <c r="A11" s="39" t="s">
        <v>9</v>
      </c>
      <c r="B11" s="40" t="s">
        <v>33</v>
      </c>
      <c r="C11" s="40" t="s">
        <v>177</v>
      </c>
      <c r="D11" s="40" t="s">
        <v>44</v>
      </c>
      <c r="E11" s="40" t="s">
        <v>48</v>
      </c>
      <c r="F11" s="40" t="s">
        <v>49</v>
      </c>
      <c r="G11" s="40" t="s">
        <v>50</v>
      </c>
      <c r="H11" s="43" t="s">
        <v>51</v>
      </c>
      <c r="I11" s="44">
        <v>0</v>
      </c>
      <c r="J11" s="41">
        <v>0</v>
      </c>
      <c r="K11" s="42">
        <v>0</v>
      </c>
      <c r="L11" s="41">
        <v>0</v>
      </c>
      <c r="M11" s="41">
        <v>10.499082</v>
      </c>
      <c r="N11" s="45">
        <v>10.499082</v>
      </c>
      <c r="O11" s="44">
        <v>0</v>
      </c>
      <c r="P11" s="41">
        <v>68.26317</v>
      </c>
      <c r="Q11" s="42">
        <v>68.26317</v>
      </c>
      <c r="R11" s="41">
        <v>0</v>
      </c>
      <c r="S11" s="41">
        <v>494.434181</v>
      </c>
      <c r="T11" s="45">
        <v>494.434181</v>
      </c>
      <c r="U11" s="24" t="s">
        <v>20</v>
      </c>
      <c r="V11" s="36">
        <f t="shared" si="1"/>
        <v>-97.87654607964897</v>
      </c>
    </row>
    <row r="12" spans="1:22" ht="15">
      <c r="A12" s="39" t="s">
        <v>9</v>
      </c>
      <c r="B12" s="40" t="s">
        <v>33</v>
      </c>
      <c r="C12" s="40" t="s">
        <v>177</v>
      </c>
      <c r="D12" s="40" t="s">
        <v>44</v>
      </c>
      <c r="E12" s="40" t="s">
        <v>52</v>
      </c>
      <c r="F12" s="40" t="s">
        <v>36</v>
      </c>
      <c r="G12" s="40" t="s">
        <v>46</v>
      </c>
      <c r="H12" s="43" t="s">
        <v>191</v>
      </c>
      <c r="I12" s="44">
        <v>273.237573</v>
      </c>
      <c r="J12" s="41">
        <v>6.451601</v>
      </c>
      <c r="K12" s="42">
        <v>279.689174</v>
      </c>
      <c r="L12" s="41">
        <v>2553.930312</v>
      </c>
      <c r="M12" s="41">
        <v>59.243386</v>
      </c>
      <c r="N12" s="45">
        <v>2613.173698</v>
      </c>
      <c r="O12" s="44">
        <v>154.95564</v>
      </c>
      <c r="P12" s="41">
        <v>7.28248</v>
      </c>
      <c r="Q12" s="42">
        <v>162.23812</v>
      </c>
      <c r="R12" s="41">
        <v>1053.017469</v>
      </c>
      <c r="S12" s="41">
        <v>47.135197</v>
      </c>
      <c r="T12" s="45">
        <v>1100.152666</v>
      </c>
      <c r="U12" s="25">
        <f t="shared" si="0"/>
        <v>72.39424002201207</v>
      </c>
      <c r="V12" s="35" t="s">
        <v>20</v>
      </c>
    </row>
    <row r="13" spans="1:22" ht="15">
      <c r="A13" s="39" t="s">
        <v>9</v>
      </c>
      <c r="B13" s="40" t="s">
        <v>33</v>
      </c>
      <c r="C13" s="40" t="s">
        <v>177</v>
      </c>
      <c r="D13" s="40" t="s">
        <v>44</v>
      </c>
      <c r="E13" s="40" t="s">
        <v>199</v>
      </c>
      <c r="F13" s="40" t="s">
        <v>49</v>
      </c>
      <c r="G13" s="40" t="s">
        <v>50</v>
      </c>
      <c r="H13" s="43" t="s">
        <v>51</v>
      </c>
      <c r="I13" s="44">
        <v>0</v>
      </c>
      <c r="J13" s="41">
        <v>581.553105</v>
      </c>
      <c r="K13" s="42">
        <v>581.553105</v>
      </c>
      <c r="L13" s="41">
        <v>0</v>
      </c>
      <c r="M13" s="41">
        <v>6196.708005</v>
      </c>
      <c r="N13" s="45">
        <v>6196.708005</v>
      </c>
      <c r="O13" s="44">
        <v>0</v>
      </c>
      <c r="P13" s="41">
        <v>429.336822</v>
      </c>
      <c r="Q13" s="42">
        <v>429.336822</v>
      </c>
      <c r="R13" s="41">
        <v>0</v>
      </c>
      <c r="S13" s="41">
        <v>7669.765951</v>
      </c>
      <c r="T13" s="45">
        <v>7669.765951</v>
      </c>
      <c r="U13" s="25">
        <f t="shared" si="0"/>
        <v>35.45381509345593</v>
      </c>
      <c r="V13" s="36">
        <f t="shared" si="1"/>
        <v>-19.206035169925094</v>
      </c>
    </row>
    <row r="14" spans="1:22" ht="15">
      <c r="A14" s="39" t="s">
        <v>9</v>
      </c>
      <c r="B14" s="40" t="s">
        <v>33</v>
      </c>
      <c r="C14" s="40" t="s">
        <v>177</v>
      </c>
      <c r="D14" s="40" t="s">
        <v>178</v>
      </c>
      <c r="E14" s="40" t="s">
        <v>179</v>
      </c>
      <c r="F14" s="40" t="s">
        <v>22</v>
      </c>
      <c r="G14" s="40" t="s">
        <v>21</v>
      </c>
      <c r="H14" s="43" t="s">
        <v>180</v>
      </c>
      <c r="I14" s="44">
        <v>0</v>
      </c>
      <c r="J14" s="41">
        <v>0</v>
      </c>
      <c r="K14" s="42">
        <v>0</v>
      </c>
      <c r="L14" s="41">
        <v>1668.956917</v>
      </c>
      <c r="M14" s="41">
        <v>116.400693</v>
      </c>
      <c r="N14" s="45">
        <v>1785.35761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24" t="s">
        <v>20</v>
      </c>
      <c r="V14" s="35" t="s">
        <v>20</v>
      </c>
    </row>
    <row r="15" spans="1:22" ht="15">
      <c r="A15" s="39" t="s">
        <v>9</v>
      </c>
      <c r="B15" s="40" t="s">
        <v>33</v>
      </c>
      <c r="C15" s="40" t="s">
        <v>177</v>
      </c>
      <c r="D15" s="40" t="s">
        <v>54</v>
      </c>
      <c r="E15" s="40" t="s">
        <v>55</v>
      </c>
      <c r="F15" s="40" t="s">
        <v>56</v>
      </c>
      <c r="G15" s="40" t="s">
        <v>57</v>
      </c>
      <c r="H15" s="43" t="s">
        <v>58</v>
      </c>
      <c r="I15" s="44">
        <v>152.4864</v>
      </c>
      <c r="J15" s="41">
        <v>0</v>
      </c>
      <c r="K15" s="42">
        <v>152.4864</v>
      </c>
      <c r="L15" s="41">
        <v>5724.1442</v>
      </c>
      <c r="M15" s="41">
        <v>0</v>
      </c>
      <c r="N15" s="45">
        <v>5724.1442</v>
      </c>
      <c r="O15" s="44">
        <v>761.9106</v>
      </c>
      <c r="P15" s="41">
        <v>0</v>
      </c>
      <c r="Q15" s="42">
        <v>761.9106</v>
      </c>
      <c r="R15" s="41">
        <v>9695.4946</v>
      </c>
      <c r="S15" s="41">
        <v>0</v>
      </c>
      <c r="T15" s="45">
        <v>9695.4946</v>
      </c>
      <c r="U15" s="25">
        <f t="shared" si="0"/>
        <v>-79.98631335487391</v>
      </c>
      <c r="V15" s="36">
        <f t="shared" si="1"/>
        <v>-40.96078192854649</v>
      </c>
    </row>
    <row r="16" spans="1:22" ht="15">
      <c r="A16" s="39" t="s">
        <v>9</v>
      </c>
      <c r="B16" s="40" t="s">
        <v>33</v>
      </c>
      <c r="C16" s="40" t="s">
        <v>177</v>
      </c>
      <c r="D16" s="40" t="s">
        <v>59</v>
      </c>
      <c r="E16" s="40" t="s">
        <v>60</v>
      </c>
      <c r="F16" s="40" t="s">
        <v>61</v>
      </c>
      <c r="G16" s="40" t="s">
        <v>62</v>
      </c>
      <c r="H16" s="43" t="s">
        <v>63</v>
      </c>
      <c r="I16" s="44">
        <v>0</v>
      </c>
      <c r="J16" s="41">
        <v>264.96354</v>
      </c>
      <c r="K16" s="42">
        <v>264.96354</v>
      </c>
      <c r="L16" s="41">
        <v>0</v>
      </c>
      <c r="M16" s="41">
        <v>2137.584748</v>
      </c>
      <c r="N16" s="45">
        <v>2137.584748</v>
      </c>
      <c r="O16" s="44">
        <v>0</v>
      </c>
      <c r="P16" s="41">
        <v>163.108755</v>
      </c>
      <c r="Q16" s="42">
        <v>163.108755</v>
      </c>
      <c r="R16" s="41">
        <v>0</v>
      </c>
      <c r="S16" s="41">
        <v>1676.085073</v>
      </c>
      <c r="T16" s="45">
        <v>1676.085073</v>
      </c>
      <c r="U16" s="25">
        <f t="shared" si="0"/>
        <v>62.445933696201664</v>
      </c>
      <c r="V16" s="36">
        <f t="shared" si="1"/>
        <v>27.53438249849507</v>
      </c>
    </row>
    <row r="17" spans="1:22" ht="15">
      <c r="A17" s="39" t="s">
        <v>9</v>
      </c>
      <c r="B17" s="40" t="s">
        <v>33</v>
      </c>
      <c r="C17" s="40" t="s">
        <v>177</v>
      </c>
      <c r="D17" s="40" t="s">
        <v>64</v>
      </c>
      <c r="E17" s="40" t="s">
        <v>65</v>
      </c>
      <c r="F17" s="40" t="s">
        <v>22</v>
      </c>
      <c r="G17" s="40" t="s">
        <v>21</v>
      </c>
      <c r="H17" s="43" t="s">
        <v>21</v>
      </c>
      <c r="I17" s="44">
        <v>190.473657</v>
      </c>
      <c r="J17" s="41">
        <v>24.300683</v>
      </c>
      <c r="K17" s="42">
        <v>214.77434</v>
      </c>
      <c r="L17" s="41">
        <v>1830.443662</v>
      </c>
      <c r="M17" s="41">
        <v>293.225041</v>
      </c>
      <c r="N17" s="45">
        <v>2123.668703</v>
      </c>
      <c r="O17" s="44">
        <v>182.808212</v>
      </c>
      <c r="P17" s="41">
        <v>38.340079</v>
      </c>
      <c r="Q17" s="42">
        <v>221.148291</v>
      </c>
      <c r="R17" s="41">
        <v>2806.921964</v>
      </c>
      <c r="S17" s="41">
        <v>312.50915</v>
      </c>
      <c r="T17" s="45">
        <v>3119.431114</v>
      </c>
      <c r="U17" s="25">
        <f t="shared" si="0"/>
        <v>-2.8822067632437665</v>
      </c>
      <c r="V17" s="36">
        <f t="shared" si="1"/>
        <v>-31.921282266212604</v>
      </c>
    </row>
    <row r="18" spans="1:22" ht="15">
      <c r="A18" s="39" t="s">
        <v>9</v>
      </c>
      <c r="B18" s="40" t="s">
        <v>33</v>
      </c>
      <c r="C18" s="40" t="s">
        <v>177</v>
      </c>
      <c r="D18" s="40" t="s">
        <v>64</v>
      </c>
      <c r="E18" s="40" t="s">
        <v>66</v>
      </c>
      <c r="F18" s="40" t="s">
        <v>22</v>
      </c>
      <c r="G18" s="40" t="s">
        <v>21</v>
      </c>
      <c r="H18" s="43" t="s">
        <v>21</v>
      </c>
      <c r="I18" s="44">
        <v>114.589422</v>
      </c>
      <c r="J18" s="41">
        <v>9.411065</v>
      </c>
      <c r="K18" s="42">
        <v>124.000487</v>
      </c>
      <c r="L18" s="41">
        <v>1755.44745</v>
      </c>
      <c r="M18" s="41">
        <v>107.138625</v>
      </c>
      <c r="N18" s="45">
        <v>1862.586075</v>
      </c>
      <c r="O18" s="44">
        <v>171.52399</v>
      </c>
      <c r="P18" s="41">
        <v>5.022157</v>
      </c>
      <c r="Q18" s="42">
        <v>176.546147</v>
      </c>
      <c r="R18" s="41">
        <v>998.587282</v>
      </c>
      <c r="S18" s="41">
        <v>129.997798</v>
      </c>
      <c r="T18" s="45">
        <v>1128.58508</v>
      </c>
      <c r="U18" s="25">
        <f t="shared" si="0"/>
        <v>-29.763130429575433</v>
      </c>
      <c r="V18" s="36">
        <f t="shared" si="1"/>
        <v>65.03727614403691</v>
      </c>
    </row>
    <row r="19" spans="1:22" ht="15">
      <c r="A19" s="39" t="s">
        <v>9</v>
      </c>
      <c r="B19" s="40" t="s">
        <v>33</v>
      </c>
      <c r="C19" s="40" t="s">
        <v>177</v>
      </c>
      <c r="D19" s="40" t="s">
        <v>64</v>
      </c>
      <c r="E19" s="40" t="s">
        <v>67</v>
      </c>
      <c r="F19" s="40" t="s">
        <v>22</v>
      </c>
      <c r="G19" s="40" t="s">
        <v>21</v>
      </c>
      <c r="H19" s="43" t="s">
        <v>67</v>
      </c>
      <c r="I19" s="44">
        <v>96.65246</v>
      </c>
      <c r="J19" s="41">
        <v>34.071028</v>
      </c>
      <c r="K19" s="42">
        <v>130.723488</v>
      </c>
      <c r="L19" s="41">
        <v>1051.983292</v>
      </c>
      <c r="M19" s="41">
        <v>382.664889</v>
      </c>
      <c r="N19" s="45">
        <v>1434.648181</v>
      </c>
      <c r="O19" s="44">
        <v>166.434776</v>
      </c>
      <c r="P19" s="41">
        <v>60.590991</v>
      </c>
      <c r="Q19" s="42">
        <v>227.025767</v>
      </c>
      <c r="R19" s="41">
        <v>1251.980694</v>
      </c>
      <c r="S19" s="41">
        <v>430.248952</v>
      </c>
      <c r="T19" s="45">
        <v>1682.229646</v>
      </c>
      <c r="U19" s="25">
        <f t="shared" si="0"/>
        <v>-42.419096419130256</v>
      </c>
      <c r="V19" s="36">
        <f t="shared" si="1"/>
        <v>-14.71745939020266</v>
      </c>
    </row>
    <row r="20" spans="1:22" ht="15">
      <c r="A20" s="39" t="s">
        <v>9</v>
      </c>
      <c r="B20" s="40" t="s">
        <v>33</v>
      </c>
      <c r="C20" s="40" t="s">
        <v>177</v>
      </c>
      <c r="D20" s="40" t="s">
        <v>68</v>
      </c>
      <c r="E20" s="40" t="s">
        <v>69</v>
      </c>
      <c r="F20" s="40" t="s">
        <v>49</v>
      </c>
      <c r="G20" s="40" t="s">
        <v>49</v>
      </c>
      <c r="H20" s="43" t="s">
        <v>70</v>
      </c>
      <c r="I20" s="44">
        <v>721.11903</v>
      </c>
      <c r="J20" s="41">
        <v>76.645338</v>
      </c>
      <c r="K20" s="42">
        <v>797.764368</v>
      </c>
      <c r="L20" s="41">
        <v>8021.113016</v>
      </c>
      <c r="M20" s="41">
        <v>645.839889</v>
      </c>
      <c r="N20" s="45">
        <v>8666.952905</v>
      </c>
      <c r="O20" s="44">
        <v>756.039808</v>
      </c>
      <c r="P20" s="41">
        <v>58.161266</v>
      </c>
      <c r="Q20" s="42">
        <v>814.201074</v>
      </c>
      <c r="R20" s="41">
        <v>6776.555818</v>
      </c>
      <c r="S20" s="41">
        <v>547.337318</v>
      </c>
      <c r="T20" s="45">
        <v>7323.893136</v>
      </c>
      <c r="U20" s="25">
        <f t="shared" si="0"/>
        <v>-2.0187526797588062</v>
      </c>
      <c r="V20" s="36">
        <f t="shared" si="1"/>
        <v>18.33805797081198</v>
      </c>
    </row>
    <row r="21" spans="1:22" ht="15">
      <c r="A21" s="39" t="s">
        <v>9</v>
      </c>
      <c r="B21" s="40" t="s">
        <v>33</v>
      </c>
      <c r="C21" s="40" t="s">
        <v>177</v>
      </c>
      <c r="D21" s="40" t="s">
        <v>71</v>
      </c>
      <c r="E21" s="40" t="s">
        <v>72</v>
      </c>
      <c r="F21" s="40" t="s">
        <v>22</v>
      </c>
      <c r="G21" s="40" t="s">
        <v>21</v>
      </c>
      <c r="H21" s="43" t="s">
        <v>21</v>
      </c>
      <c r="I21" s="44">
        <v>444.226775</v>
      </c>
      <c r="J21" s="41">
        <v>0</v>
      </c>
      <c r="K21" s="42">
        <v>444.226775</v>
      </c>
      <c r="L21" s="41">
        <v>3670.707739</v>
      </c>
      <c r="M21" s="41">
        <v>0</v>
      </c>
      <c r="N21" s="45">
        <v>3670.707739</v>
      </c>
      <c r="O21" s="44">
        <v>418.228102</v>
      </c>
      <c r="P21" s="41">
        <v>0</v>
      </c>
      <c r="Q21" s="42">
        <v>418.228102</v>
      </c>
      <c r="R21" s="41">
        <v>3308.898003</v>
      </c>
      <c r="S21" s="41">
        <v>0</v>
      </c>
      <c r="T21" s="45">
        <v>3308.898003</v>
      </c>
      <c r="U21" s="25">
        <f t="shared" si="0"/>
        <v>6.216385956771497</v>
      </c>
      <c r="V21" s="36">
        <f t="shared" si="1"/>
        <v>10.93444813566229</v>
      </c>
    </row>
    <row r="22" spans="1:22" ht="15">
      <c r="A22" s="39" t="s">
        <v>9</v>
      </c>
      <c r="B22" s="40" t="s">
        <v>33</v>
      </c>
      <c r="C22" s="40" t="s">
        <v>177</v>
      </c>
      <c r="D22" s="40" t="s">
        <v>73</v>
      </c>
      <c r="E22" s="40" t="s">
        <v>74</v>
      </c>
      <c r="F22" s="40" t="s">
        <v>56</v>
      </c>
      <c r="G22" s="40" t="s">
        <v>75</v>
      </c>
      <c r="H22" s="43" t="s">
        <v>76</v>
      </c>
      <c r="I22" s="44">
        <v>144.818166</v>
      </c>
      <c r="J22" s="41">
        <v>17.50568</v>
      </c>
      <c r="K22" s="42">
        <v>162.323846</v>
      </c>
      <c r="L22" s="41">
        <v>1387.085582</v>
      </c>
      <c r="M22" s="41">
        <v>98.401969</v>
      </c>
      <c r="N22" s="45">
        <v>1485.487551</v>
      </c>
      <c r="O22" s="44">
        <v>202.774018</v>
      </c>
      <c r="P22" s="41">
        <v>8.751417</v>
      </c>
      <c r="Q22" s="42">
        <v>211.525435</v>
      </c>
      <c r="R22" s="41">
        <v>2188.726801</v>
      </c>
      <c r="S22" s="41">
        <v>116.485611</v>
      </c>
      <c r="T22" s="45">
        <v>2305.212412</v>
      </c>
      <c r="U22" s="25">
        <f t="shared" si="0"/>
        <v>-23.26036535511674</v>
      </c>
      <c r="V22" s="36">
        <f t="shared" si="1"/>
        <v>-35.55962377839218</v>
      </c>
    </row>
    <row r="23" spans="1:22" ht="15">
      <c r="A23" s="39" t="s">
        <v>9</v>
      </c>
      <c r="B23" s="40" t="s">
        <v>33</v>
      </c>
      <c r="C23" s="40" t="s">
        <v>177</v>
      </c>
      <c r="D23" s="40" t="s">
        <v>73</v>
      </c>
      <c r="E23" s="40" t="s">
        <v>77</v>
      </c>
      <c r="F23" s="40" t="s">
        <v>36</v>
      </c>
      <c r="G23" s="40" t="s">
        <v>36</v>
      </c>
      <c r="H23" s="43" t="s">
        <v>53</v>
      </c>
      <c r="I23" s="44">
        <v>0</v>
      </c>
      <c r="J23" s="41">
        <v>0</v>
      </c>
      <c r="K23" s="42">
        <v>0</v>
      </c>
      <c r="L23" s="41">
        <v>4254.84174</v>
      </c>
      <c r="M23" s="41">
        <v>281.01495</v>
      </c>
      <c r="N23" s="45">
        <v>4535.85669</v>
      </c>
      <c r="O23" s="44">
        <v>698.3647</v>
      </c>
      <c r="P23" s="41">
        <v>36.5389</v>
      </c>
      <c r="Q23" s="42">
        <v>734.9036</v>
      </c>
      <c r="R23" s="41">
        <v>7138.05245</v>
      </c>
      <c r="S23" s="41">
        <v>435.1455</v>
      </c>
      <c r="T23" s="45">
        <v>7573.19795</v>
      </c>
      <c r="U23" s="24" t="s">
        <v>20</v>
      </c>
      <c r="V23" s="36">
        <f t="shared" si="1"/>
        <v>-40.106455424158035</v>
      </c>
    </row>
    <row r="24" spans="1:22" ht="15">
      <c r="A24" s="39" t="s">
        <v>9</v>
      </c>
      <c r="B24" s="40" t="s">
        <v>33</v>
      </c>
      <c r="C24" s="40" t="s">
        <v>177</v>
      </c>
      <c r="D24" s="40" t="s">
        <v>78</v>
      </c>
      <c r="E24" s="40" t="s">
        <v>200</v>
      </c>
      <c r="F24" s="40" t="s">
        <v>79</v>
      </c>
      <c r="G24" s="40" t="s">
        <v>80</v>
      </c>
      <c r="H24" s="43" t="s">
        <v>81</v>
      </c>
      <c r="I24" s="44">
        <v>544.40562</v>
      </c>
      <c r="J24" s="41">
        <v>143.95162</v>
      </c>
      <c r="K24" s="42">
        <v>688.35724</v>
      </c>
      <c r="L24" s="41">
        <v>5041.576612</v>
      </c>
      <c r="M24" s="41">
        <v>1456.611006</v>
      </c>
      <c r="N24" s="45">
        <v>6498.187618</v>
      </c>
      <c r="O24" s="44">
        <v>477.2704</v>
      </c>
      <c r="P24" s="41">
        <v>147.92041</v>
      </c>
      <c r="Q24" s="42">
        <v>625.19081</v>
      </c>
      <c r="R24" s="41">
        <v>5181.782214</v>
      </c>
      <c r="S24" s="41">
        <v>1392.89105</v>
      </c>
      <c r="T24" s="45">
        <v>6574.673264</v>
      </c>
      <c r="U24" s="25">
        <f t="shared" si="0"/>
        <v>10.103544228361262</v>
      </c>
      <c r="V24" s="36">
        <f t="shared" si="1"/>
        <v>-1.163337597608105</v>
      </c>
    </row>
    <row r="25" spans="1:22" ht="15">
      <c r="A25" s="39" t="s">
        <v>9</v>
      </c>
      <c r="B25" s="40" t="s">
        <v>33</v>
      </c>
      <c r="C25" s="40" t="s">
        <v>177</v>
      </c>
      <c r="D25" s="40" t="s">
        <v>78</v>
      </c>
      <c r="E25" s="40" t="s">
        <v>82</v>
      </c>
      <c r="F25" s="40" t="s">
        <v>49</v>
      </c>
      <c r="G25" s="40" t="s">
        <v>49</v>
      </c>
      <c r="H25" s="43" t="s">
        <v>83</v>
      </c>
      <c r="I25" s="44">
        <v>499.927525</v>
      </c>
      <c r="J25" s="41">
        <v>75.263692</v>
      </c>
      <c r="K25" s="42">
        <v>575.191217</v>
      </c>
      <c r="L25" s="41">
        <v>7173.309228</v>
      </c>
      <c r="M25" s="41">
        <v>812.910679</v>
      </c>
      <c r="N25" s="45">
        <v>7986.219907</v>
      </c>
      <c r="O25" s="44">
        <v>543.0685</v>
      </c>
      <c r="P25" s="41">
        <v>71.9418</v>
      </c>
      <c r="Q25" s="42">
        <v>615.0103</v>
      </c>
      <c r="R25" s="41">
        <v>8519.42536</v>
      </c>
      <c r="S25" s="41">
        <v>788.063035</v>
      </c>
      <c r="T25" s="45">
        <v>9307.488395</v>
      </c>
      <c r="U25" s="25">
        <f t="shared" si="0"/>
        <v>-6.474539206904339</v>
      </c>
      <c r="V25" s="36">
        <f t="shared" si="1"/>
        <v>-14.195757565594047</v>
      </c>
    </row>
    <row r="26" spans="1:22" ht="15">
      <c r="A26" s="39" t="s">
        <v>9</v>
      </c>
      <c r="B26" s="40" t="s">
        <v>33</v>
      </c>
      <c r="C26" s="40" t="s">
        <v>177</v>
      </c>
      <c r="D26" s="40" t="s">
        <v>84</v>
      </c>
      <c r="E26" s="40" t="s">
        <v>201</v>
      </c>
      <c r="F26" s="40" t="s">
        <v>85</v>
      </c>
      <c r="G26" s="40" t="s">
        <v>86</v>
      </c>
      <c r="H26" s="43" t="s">
        <v>87</v>
      </c>
      <c r="I26" s="44">
        <v>965.48025</v>
      </c>
      <c r="J26" s="41">
        <v>37.78719</v>
      </c>
      <c r="K26" s="42">
        <v>1003.26744</v>
      </c>
      <c r="L26" s="41">
        <v>11329.21098</v>
      </c>
      <c r="M26" s="41">
        <v>444.50658</v>
      </c>
      <c r="N26" s="45">
        <v>11773.71756</v>
      </c>
      <c r="O26" s="44">
        <v>1261.65094</v>
      </c>
      <c r="P26" s="41">
        <v>74.57021</v>
      </c>
      <c r="Q26" s="42">
        <v>1336.22115</v>
      </c>
      <c r="R26" s="41">
        <v>10201.618949</v>
      </c>
      <c r="S26" s="41">
        <v>459.911988</v>
      </c>
      <c r="T26" s="45">
        <v>10661.530938</v>
      </c>
      <c r="U26" s="25">
        <f t="shared" si="0"/>
        <v>-24.917560240683223</v>
      </c>
      <c r="V26" s="36">
        <f t="shared" si="1"/>
        <v>10.431772214212941</v>
      </c>
    </row>
    <row r="27" spans="1:22" ht="15">
      <c r="A27" s="39" t="s">
        <v>9</v>
      </c>
      <c r="B27" s="40" t="s">
        <v>33</v>
      </c>
      <c r="C27" s="40" t="s">
        <v>177</v>
      </c>
      <c r="D27" s="40" t="s">
        <v>88</v>
      </c>
      <c r="E27" s="40" t="s">
        <v>89</v>
      </c>
      <c r="F27" s="40" t="s">
        <v>22</v>
      </c>
      <c r="G27" s="40" t="s">
        <v>90</v>
      </c>
      <c r="H27" s="43" t="s">
        <v>91</v>
      </c>
      <c r="I27" s="44">
        <v>159.027126</v>
      </c>
      <c r="J27" s="41">
        <v>43.0292</v>
      </c>
      <c r="K27" s="42">
        <v>202.056326</v>
      </c>
      <c r="L27" s="41">
        <v>1157.86175</v>
      </c>
      <c r="M27" s="41">
        <v>374.347039</v>
      </c>
      <c r="N27" s="45">
        <v>1532.208789</v>
      </c>
      <c r="O27" s="44">
        <v>232.307023</v>
      </c>
      <c r="P27" s="41">
        <v>46.095422</v>
      </c>
      <c r="Q27" s="42">
        <v>278.402445</v>
      </c>
      <c r="R27" s="41">
        <v>1524.199925</v>
      </c>
      <c r="S27" s="41">
        <v>431.985153</v>
      </c>
      <c r="T27" s="45">
        <v>1956.185078</v>
      </c>
      <c r="U27" s="25">
        <f t="shared" si="0"/>
        <v>-27.42293409097035</v>
      </c>
      <c r="V27" s="36">
        <f t="shared" si="1"/>
        <v>-21.673628623804476</v>
      </c>
    </row>
    <row r="28" spans="1:22" ht="15">
      <c r="A28" s="39" t="s">
        <v>9</v>
      </c>
      <c r="B28" s="40" t="s">
        <v>33</v>
      </c>
      <c r="C28" s="40" t="s">
        <v>177</v>
      </c>
      <c r="D28" s="40" t="s">
        <v>94</v>
      </c>
      <c r="E28" s="40" t="s">
        <v>95</v>
      </c>
      <c r="F28" s="40" t="s">
        <v>92</v>
      </c>
      <c r="G28" s="40" t="s">
        <v>96</v>
      </c>
      <c r="H28" s="43" t="s">
        <v>97</v>
      </c>
      <c r="I28" s="44">
        <v>386.563978</v>
      </c>
      <c r="J28" s="41">
        <v>28.438368</v>
      </c>
      <c r="K28" s="42">
        <v>415.002346</v>
      </c>
      <c r="L28" s="41">
        <v>2392.971633</v>
      </c>
      <c r="M28" s="41">
        <v>225.917637</v>
      </c>
      <c r="N28" s="45">
        <v>2618.88927</v>
      </c>
      <c r="O28" s="44">
        <v>377.614944</v>
      </c>
      <c r="P28" s="41">
        <v>28.089376</v>
      </c>
      <c r="Q28" s="42">
        <v>405.70432</v>
      </c>
      <c r="R28" s="41">
        <v>2518.701638</v>
      </c>
      <c r="S28" s="41">
        <v>193.503691</v>
      </c>
      <c r="T28" s="45">
        <v>2712.205329</v>
      </c>
      <c r="U28" s="25">
        <f t="shared" si="0"/>
        <v>2.291823266757431</v>
      </c>
      <c r="V28" s="36">
        <f t="shared" si="1"/>
        <v>-3.440597140718904</v>
      </c>
    </row>
    <row r="29" spans="1:22" ht="15">
      <c r="A29" s="39" t="s">
        <v>9</v>
      </c>
      <c r="B29" s="40" t="s">
        <v>33</v>
      </c>
      <c r="C29" s="40" t="s">
        <v>177</v>
      </c>
      <c r="D29" s="40" t="s">
        <v>98</v>
      </c>
      <c r="E29" s="40" t="s">
        <v>99</v>
      </c>
      <c r="F29" s="40" t="s">
        <v>56</v>
      </c>
      <c r="G29" s="40" t="s">
        <v>100</v>
      </c>
      <c r="H29" s="43" t="s">
        <v>101</v>
      </c>
      <c r="I29" s="44">
        <v>125.028</v>
      </c>
      <c r="J29" s="41">
        <v>45.599</v>
      </c>
      <c r="K29" s="42">
        <v>170.627</v>
      </c>
      <c r="L29" s="41">
        <v>1020.741</v>
      </c>
      <c r="M29" s="41">
        <v>458.8188</v>
      </c>
      <c r="N29" s="45">
        <v>1479.5598</v>
      </c>
      <c r="O29" s="44">
        <v>95.904</v>
      </c>
      <c r="P29" s="41">
        <v>19.764</v>
      </c>
      <c r="Q29" s="42">
        <v>115.668</v>
      </c>
      <c r="R29" s="41">
        <v>166.9</v>
      </c>
      <c r="S29" s="41">
        <v>51.884</v>
      </c>
      <c r="T29" s="45">
        <v>218.784</v>
      </c>
      <c r="U29" s="25">
        <f t="shared" si="0"/>
        <v>47.51443787391501</v>
      </c>
      <c r="V29" s="35" t="s">
        <v>20</v>
      </c>
    </row>
    <row r="30" spans="1:22" ht="15">
      <c r="A30" s="39" t="s">
        <v>9</v>
      </c>
      <c r="B30" s="40" t="s">
        <v>33</v>
      </c>
      <c r="C30" s="40" t="s">
        <v>177</v>
      </c>
      <c r="D30" s="40" t="s">
        <v>98</v>
      </c>
      <c r="E30" s="40" t="s">
        <v>102</v>
      </c>
      <c r="F30" s="40" t="s">
        <v>56</v>
      </c>
      <c r="G30" s="40" t="s">
        <v>100</v>
      </c>
      <c r="H30" s="43" t="s">
        <v>103</v>
      </c>
      <c r="I30" s="44">
        <v>66.44</v>
      </c>
      <c r="J30" s="41">
        <v>7.499</v>
      </c>
      <c r="K30" s="42">
        <v>73.939</v>
      </c>
      <c r="L30" s="41">
        <v>486.065</v>
      </c>
      <c r="M30" s="41">
        <v>56.11554</v>
      </c>
      <c r="N30" s="45">
        <v>542.18054</v>
      </c>
      <c r="O30" s="44">
        <v>162</v>
      </c>
      <c r="P30" s="41">
        <v>20.5645</v>
      </c>
      <c r="Q30" s="42">
        <v>182.5645</v>
      </c>
      <c r="R30" s="41">
        <v>1923.257</v>
      </c>
      <c r="S30" s="41">
        <v>271.6528</v>
      </c>
      <c r="T30" s="45">
        <v>2194.9098</v>
      </c>
      <c r="U30" s="25">
        <f t="shared" si="0"/>
        <v>-59.499793223764755</v>
      </c>
      <c r="V30" s="36">
        <f t="shared" si="1"/>
        <v>-75.29827694969515</v>
      </c>
    </row>
    <row r="31" spans="1:22" ht="15">
      <c r="A31" s="39" t="s">
        <v>9</v>
      </c>
      <c r="B31" s="40" t="s">
        <v>33</v>
      </c>
      <c r="C31" s="40" t="s">
        <v>177</v>
      </c>
      <c r="D31" s="40" t="s">
        <v>98</v>
      </c>
      <c r="E31" s="40" t="s">
        <v>104</v>
      </c>
      <c r="F31" s="40" t="s">
        <v>56</v>
      </c>
      <c r="G31" s="40" t="s">
        <v>100</v>
      </c>
      <c r="H31" s="43" t="s">
        <v>103</v>
      </c>
      <c r="I31" s="44">
        <v>741.712</v>
      </c>
      <c r="J31" s="41">
        <v>84.363</v>
      </c>
      <c r="K31" s="42">
        <v>826.075</v>
      </c>
      <c r="L31" s="41">
        <v>7713.581</v>
      </c>
      <c r="M31" s="41">
        <v>889.60156</v>
      </c>
      <c r="N31" s="45">
        <v>8603.18256</v>
      </c>
      <c r="O31" s="44">
        <v>690.12</v>
      </c>
      <c r="P31" s="41">
        <v>57.924</v>
      </c>
      <c r="Q31" s="42">
        <v>748.044</v>
      </c>
      <c r="R31" s="41">
        <v>9481.9614</v>
      </c>
      <c r="S31" s="41">
        <v>1165.2314</v>
      </c>
      <c r="T31" s="45">
        <v>10647.1928</v>
      </c>
      <c r="U31" s="25">
        <f t="shared" si="0"/>
        <v>10.431338263524603</v>
      </c>
      <c r="V31" s="36">
        <f t="shared" si="1"/>
        <v>-19.197644659914502</v>
      </c>
    </row>
    <row r="32" spans="1:22" ht="15">
      <c r="A32" s="39" t="s">
        <v>9</v>
      </c>
      <c r="B32" s="40" t="s">
        <v>33</v>
      </c>
      <c r="C32" s="40" t="s">
        <v>177</v>
      </c>
      <c r="D32" s="40" t="s">
        <v>105</v>
      </c>
      <c r="E32" s="40" t="s">
        <v>106</v>
      </c>
      <c r="F32" s="40" t="s">
        <v>107</v>
      </c>
      <c r="G32" s="40" t="s">
        <v>108</v>
      </c>
      <c r="H32" s="43" t="s">
        <v>109</v>
      </c>
      <c r="I32" s="44">
        <v>202.2296</v>
      </c>
      <c r="J32" s="41">
        <v>9.61818</v>
      </c>
      <c r="K32" s="42">
        <v>211.84778</v>
      </c>
      <c r="L32" s="41">
        <v>1695.731914</v>
      </c>
      <c r="M32" s="41">
        <v>74.97741</v>
      </c>
      <c r="N32" s="45">
        <v>1770.709324</v>
      </c>
      <c r="O32" s="44">
        <v>138.6406</v>
      </c>
      <c r="P32" s="41">
        <v>7.5096</v>
      </c>
      <c r="Q32" s="42">
        <v>146.1502</v>
      </c>
      <c r="R32" s="41">
        <v>1758.911095</v>
      </c>
      <c r="S32" s="41">
        <v>85.439289</v>
      </c>
      <c r="T32" s="45">
        <v>1844.350384</v>
      </c>
      <c r="U32" s="25">
        <f t="shared" si="0"/>
        <v>44.95209722600446</v>
      </c>
      <c r="V32" s="36">
        <f t="shared" si="1"/>
        <v>-3.9927912092434736</v>
      </c>
    </row>
    <row r="33" spans="1:22" ht="15">
      <c r="A33" s="39" t="s">
        <v>9</v>
      </c>
      <c r="B33" s="40" t="s">
        <v>33</v>
      </c>
      <c r="C33" s="40" t="s">
        <v>177</v>
      </c>
      <c r="D33" s="40" t="s">
        <v>110</v>
      </c>
      <c r="E33" s="40" t="s">
        <v>111</v>
      </c>
      <c r="F33" s="40" t="s">
        <v>36</v>
      </c>
      <c r="G33" s="40" t="s">
        <v>37</v>
      </c>
      <c r="H33" s="43" t="s">
        <v>37</v>
      </c>
      <c r="I33" s="44">
        <v>39.72397</v>
      </c>
      <c r="J33" s="41">
        <v>0</v>
      </c>
      <c r="K33" s="42">
        <v>39.72397</v>
      </c>
      <c r="L33" s="41">
        <v>550.609336</v>
      </c>
      <c r="M33" s="41">
        <v>0</v>
      </c>
      <c r="N33" s="45">
        <v>550.609336</v>
      </c>
      <c r="O33" s="44">
        <v>59.890394</v>
      </c>
      <c r="P33" s="41">
        <v>0</v>
      </c>
      <c r="Q33" s="42">
        <v>59.890394</v>
      </c>
      <c r="R33" s="41">
        <v>687.219446</v>
      </c>
      <c r="S33" s="41">
        <v>4.169903</v>
      </c>
      <c r="T33" s="45">
        <v>691.389348</v>
      </c>
      <c r="U33" s="25">
        <f t="shared" si="0"/>
        <v>-33.67221795201414</v>
      </c>
      <c r="V33" s="36">
        <f t="shared" si="1"/>
        <v>-20.36190062910834</v>
      </c>
    </row>
    <row r="34" spans="1:22" ht="15">
      <c r="A34" s="39" t="s">
        <v>9</v>
      </c>
      <c r="B34" s="40" t="s">
        <v>33</v>
      </c>
      <c r="C34" s="40" t="s">
        <v>156</v>
      </c>
      <c r="D34" s="40" t="s">
        <v>161</v>
      </c>
      <c r="E34" s="40" t="s">
        <v>162</v>
      </c>
      <c r="F34" s="40" t="s">
        <v>56</v>
      </c>
      <c r="G34" s="40" t="s">
        <v>75</v>
      </c>
      <c r="H34" s="43" t="s">
        <v>163</v>
      </c>
      <c r="I34" s="44">
        <v>206.024602</v>
      </c>
      <c r="J34" s="41">
        <v>3.928793</v>
      </c>
      <c r="K34" s="42">
        <v>209.953395</v>
      </c>
      <c r="L34" s="41">
        <v>917.835438</v>
      </c>
      <c r="M34" s="41">
        <v>22.269011</v>
      </c>
      <c r="N34" s="45">
        <v>940.104449</v>
      </c>
      <c r="O34" s="44">
        <v>91.713399</v>
      </c>
      <c r="P34" s="41">
        <v>4.524031</v>
      </c>
      <c r="Q34" s="42">
        <v>96.23743</v>
      </c>
      <c r="R34" s="41">
        <v>1242.39723</v>
      </c>
      <c r="S34" s="41">
        <v>69.003283</v>
      </c>
      <c r="T34" s="45">
        <v>1311.400513</v>
      </c>
      <c r="U34" s="24" t="s">
        <v>20</v>
      </c>
      <c r="V34" s="36">
        <f t="shared" si="1"/>
        <v>-28.31294179919236</v>
      </c>
    </row>
    <row r="35" spans="1:22" ht="15">
      <c r="A35" s="39" t="s">
        <v>9</v>
      </c>
      <c r="B35" s="40" t="s">
        <v>33</v>
      </c>
      <c r="C35" s="40" t="s">
        <v>177</v>
      </c>
      <c r="D35" s="40" t="s">
        <v>112</v>
      </c>
      <c r="E35" s="40" t="s">
        <v>194</v>
      </c>
      <c r="F35" s="40" t="s">
        <v>49</v>
      </c>
      <c r="G35" s="40" t="s">
        <v>49</v>
      </c>
      <c r="H35" s="43" t="s">
        <v>114</v>
      </c>
      <c r="I35" s="44">
        <v>355.415912</v>
      </c>
      <c r="J35" s="41">
        <v>29.200755</v>
      </c>
      <c r="K35" s="42">
        <v>384.616666</v>
      </c>
      <c r="L35" s="41">
        <v>768.8303</v>
      </c>
      <c r="M35" s="41">
        <v>82.097958</v>
      </c>
      <c r="N35" s="45">
        <v>850.928258</v>
      </c>
      <c r="O35" s="44">
        <v>0</v>
      </c>
      <c r="P35" s="41">
        <v>0</v>
      </c>
      <c r="Q35" s="42">
        <v>0</v>
      </c>
      <c r="R35" s="41">
        <v>0</v>
      </c>
      <c r="S35" s="41">
        <v>0</v>
      </c>
      <c r="T35" s="45">
        <v>0</v>
      </c>
      <c r="U35" s="24" t="s">
        <v>20</v>
      </c>
      <c r="V35" s="35" t="s">
        <v>20</v>
      </c>
    </row>
    <row r="36" spans="1:22" ht="15">
      <c r="A36" s="39" t="s">
        <v>9</v>
      </c>
      <c r="B36" s="40" t="s">
        <v>33</v>
      </c>
      <c r="C36" s="40" t="s">
        <v>177</v>
      </c>
      <c r="D36" s="40" t="s">
        <v>112</v>
      </c>
      <c r="E36" s="40" t="s">
        <v>113</v>
      </c>
      <c r="F36" s="40" t="s">
        <v>49</v>
      </c>
      <c r="G36" s="40" t="s">
        <v>49</v>
      </c>
      <c r="H36" s="43" t="s">
        <v>114</v>
      </c>
      <c r="I36" s="44">
        <v>149.560334</v>
      </c>
      <c r="J36" s="41">
        <v>10.929</v>
      </c>
      <c r="K36" s="42">
        <v>160.489334</v>
      </c>
      <c r="L36" s="41">
        <v>1665.250736</v>
      </c>
      <c r="M36" s="41">
        <v>114.842847</v>
      </c>
      <c r="N36" s="45">
        <v>1780.093582</v>
      </c>
      <c r="O36" s="44">
        <v>283.58962</v>
      </c>
      <c r="P36" s="41">
        <v>28.587652</v>
      </c>
      <c r="Q36" s="42">
        <v>312.177272</v>
      </c>
      <c r="R36" s="41">
        <v>1759.38752</v>
      </c>
      <c r="S36" s="41">
        <v>200.703437</v>
      </c>
      <c r="T36" s="45">
        <v>1960.090957</v>
      </c>
      <c r="U36" s="25">
        <f t="shared" si="0"/>
        <v>-48.59032082258699</v>
      </c>
      <c r="V36" s="36">
        <f t="shared" si="1"/>
        <v>-9.183113383446928</v>
      </c>
    </row>
    <row r="37" spans="1:22" ht="15">
      <c r="A37" s="39" t="s">
        <v>9</v>
      </c>
      <c r="B37" s="40" t="s">
        <v>33</v>
      </c>
      <c r="C37" s="40" t="s">
        <v>177</v>
      </c>
      <c r="D37" s="40" t="s">
        <v>112</v>
      </c>
      <c r="E37" s="40" t="s">
        <v>115</v>
      </c>
      <c r="F37" s="40" t="s">
        <v>49</v>
      </c>
      <c r="G37" s="40" t="s">
        <v>49</v>
      </c>
      <c r="H37" s="43" t="s">
        <v>114</v>
      </c>
      <c r="I37" s="44">
        <v>399.863448</v>
      </c>
      <c r="J37" s="41">
        <v>46.808549</v>
      </c>
      <c r="K37" s="42">
        <v>446.671997</v>
      </c>
      <c r="L37" s="41">
        <v>7421.552976</v>
      </c>
      <c r="M37" s="41">
        <v>609.975931</v>
      </c>
      <c r="N37" s="45">
        <v>8031.528908</v>
      </c>
      <c r="O37" s="44">
        <v>594.812561</v>
      </c>
      <c r="P37" s="41">
        <v>63.156485</v>
      </c>
      <c r="Q37" s="42">
        <v>657.969046</v>
      </c>
      <c r="R37" s="41">
        <v>11404.900728</v>
      </c>
      <c r="S37" s="41">
        <v>1279.394476</v>
      </c>
      <c r="T37" s="45">
        <v>12684.295204</v>
      </c>
      <c r="U37" s="25">
        <f t="shared" si="0"/>
        <v>-32.11352422800754</v>
      </c>
      <c r="V37" s="36">
        <f t="shared" si="1"/>
        <v>-36.681315131586864</v>
      </c>
    </row>
    <row r="38" spans="1:22" ht="15">
      <c r="A38" s="39" t="s">
        <v>9</v>
      </c>
      <c r="B38" s="40" t="s">
        <v>33</v>
      </c>
      <c r="C38" s="40" t="s">
        <v>177</v>
      </c>
      <c r="D38" s="40" t="s">
        <v>112</v>
      </c>
      <c r="E38" s="40" t="s">
        <v>116</v>
      </c>
      <c r="F38" s="40" t="s">
        <v>49</v>
      </c>
      <c r="G38" s="40" t="s">
        <v>49</v>
      </c>
      <c r="H38" s="43" t="s">
        <v>114</v>
      </c>
      <c r="I38" s="44">
        <v>350.66058</v>
      </c>
      <c r="J38" s="41">
        <v>24.040401</v>
      </c>
      <c r="K38" s="42">
        <v>374.70098</v>
      </c>
      <c r="L38" s="41">
        <v>5209.80609</v>
      </c>
      <c r="M38" s="41">
        <v>301.129517</v>
      </c>
      <c r="N38" s="45">
        <v>5510.935607</v>
      </c>
      <c r="O38" s="44">
        <v>610.23954</v>
      </c>
      <c r="P38" s="41">
        <v>40.140833</v>
      </c>
      <c r="Q38" s="42">
        <v>650.380373</v>
      </c>
      <c r="R38" s="41">
        <v>3538.31964</v>
      </c>
      <c r="S38" s="41">
        <v>249.784823</v>
      </c>
      <c r="T38" s="45">
        <v>3788.104463</v>
      </c>
      <c r="U38" s="25">
        <f t="shared" si="0"/>
        <v>-42.387409652043715</v>
      </c>
      <c r="V38" s="36">
        <f t="shared" si="1"/>
        <v>45.48003258166749</v>
      </c>
    </row>
    <row r="39" spans="1:22" ht="15">
      <c r="A39" s="39" t="s">
        <v>9</v>
      </c>
      <c r="B39" s="40" t="s">
        <v>33</v>
      </c>
      <c r="C39" s="40" t="s">
        <v>177</v>
      </c>
      <c r="D39" s="40" t="s">
        <v>112</v>
      </c>
      <c r="E39" s="40" t="s">
        <v>183</v>
      </c>
      <c r="F39" s="40" t="s">
        <v>49</v>
      </c>
      <c r="G39" s="40" t="s">
        <v>49</v>
      </c>
      <c r="H39" s="43" t="s">
        <v>114</v>
      </c>
      <c r="I39" s="44">
        <v>0.5057</v>
      </c>
      <c r="J39" s="41">
        <v>0.056826</v>
      </c>
      <c r="K39" s="42">
        <v>0.562526</v>
      </c>
      <c r="L39" s="41">
        <v>118.05385</v>
      </c>
      <c r="M39" s="41">
        <v>2.770097</v>
      </c>
      <c r="N39" s="45">
        <v>120.823947</v>
      </c>
      <c r="O39" s="44">
        <v>0</v>
      </c>
      <c r="P39" s="41">
        <v>0</v>
      </c>
      <c r="Q39" s="42">
        <v>0</v>
      </c>
      <c r="R39" s="41">
        <v>109.0157</v>
      </c>
      <c r="S39" s="41">
        <v>11.91627</v>
      </c>
      <c r="T39" s="45">
        <v>120.93197</v>
      </c>
      <c r="U39" s="24" t="s">
        <v>20</v>
      </c>
      <c r="V39" s="36">
        <f t="shared" si="1"/>
        <v>-0.08932542817254863</v>
      </c>
    </row>
    <row r="40" spans="1:22" ht="15">
      <c r="A40" s="39" t="s">
        <v>9</v>
      </c>
      <c r="B40" s="40" t="s">
        <v>33</v>
      </c>
      <c r="C40" s="40" t="s">
        <v>177</v>
      </c>
      <c r="D40" s="40" t="s">
        <v>112</v>
      </c>
      <c r="E40" s="40" t="s">
        <v>184</v>
      </c>
      <c r="F40" s="40" t="s">
        <v>49</v>
      </c>
      <c r="G40" s="40" t="s">
        <v>49</v>
      </c>
      <c r="H40" s="43" t="s">
        <v>114</v>
      </c>
      <c r="I40" s="44">
        <v>0</v>
      </c>
      <c r="J40" s="41">
        <v>0</v>
      </c>
      <c r="K40" s="42">
        <v>0</v>
      </c>
      <c r="L40" s="41">
        <v>0</v>
      </c>
      <c r="M40" s="41">
        <v>0</v>
      </c>
      <c r="N40" s="45">
        <v>0</v>
      </c>
      <c r="O40" s="44">
        <v>0</v>
      </c>
      <c r="P40" s="41">
        <v>0</v>
      </c>
      <c r="Q40" s="42">
        <v>0</v>
      </c>
      <c r="R40" s="41">
        <v>3.12</v>
      </c>
      <c r="S40" s="41">
        <v>0.403</v>
      </c>
      <c r="T40" s="45">
        <v>3.523</v>
      </c>
      <c r="U40" s="24" t="s">
        <v>20</v>
      </c>
      <c r="V40" s="35" t="s">
        <v>20</v>
      </c>
    </row>
    <row r="41" spans="1:22" ht="15">
      <c r="A41" s="39" t="s">
        <v>9</v>
      </c>
      <c r="B41" s="40" t="s">
        <v>33</v>
      </c>
      <c r="C41" s="40" t="s">
        <v>177</v>
      </c>
      <c r="D41" s="40" t="s">
        <v>112</v>
      </c>
      <c r="E41" s="40" t="s">
        <v>117</v>
      </c>
      <c r="F41" s="40" t="s">
        <v>49</v>
      </c>
      <c r="G41" s="40" t="s">
        <v>49</v>
      </c>
      <c r="H41" s="43" t="s">
        <v>114</v>
      </c>
      <c r="I41" s="44">
        <v>0</v>
      </c>
      <c r="J41" s="41">
        <v>0</v>
      </c>
      <c r="K41" s="42">
        <v>0</v>
      </c>
      <c r="L41" s="41">
        <v>480.399739</v>
      </c>
      <c r="M41" s="41">
        <v>59.827243</v>
      </c>
      <c r="N41" s="45">
        <v>540.226982</v>
      </c>
      <c r="O41" s="44">
        <v>82.830384</v>
      </c>
      <c r="P41" s="41">
        <v>10.361318</v>
      </c>
      <c r="Q41" s="42">
        <v>93.191702</v>
      </c>
      <c r="R41" s="41">
        <v>782.642004</v>
      </c>
      <c r="S41" s="41">
        <v>134.795148</v>
      </c>
      <c r="T41" s="45">
        <v>917.437152</v>
      </c>
      <c r="U41" s="24" t="s">
        <v>20</v>
      </c>
      <c r="V41" s="36">
        <f t="shared" si="1"/>
        <v>-41.115641455950104</v>
      </c>
    </row>
    <row r="42" spans="1:22" ht="15">
      <c r="A42" s="39" t="s">
        <v>9</v>
      </c>
      <c r="B42" s="40" t="s">
        <v>33</v>
      </c>
      <c r="C42" s="40" t="s">
        <v>177</v>
      </c>
      <c r="D42" s="40" t="s">
        <v>112</v>
      </c>
      <c r="E42" s="40" t="s">
        <v>181</v>
      </c>
      <c r="F42" s="40" t="s">
        <v>49</v>
      </c>
      <c r="G42" s="40" t="s">
        <v>49</v>
      </c>
      <c r="H42" s="43" t="s">
        <v>114</v>
      </c>
      <c r="I42" s="44">
        <v>658.76892</v>
      </c>
      <c r="J42" s="41">
        <v>26.854956</v>
      </c>
      <c r="K42" s="42">
        <v>685.623876</v>
      </c>
      <c r="L42" s="41">
        <v>1960.28897</v>
      </c>
      <c r="M42" s="41">
        <v>80.847841</v>
      </c>
      <c r="N42" s="45">
        <v>2041.136811</v>
      </c>
      <c r="O42" s="44">
        <v>102.352448</v>
      </c>
      <c r="P42" s="41">
        <v>6.420917</v>
      </c>
      <c r="Q42" s="42">
        <v>108.773365</v>
      </c>
      <c r="R42" s="41">
        <v>234.552808</v>
      </c>
      <c r="S42" s="41">
        <v>17.216177</v>
      </c>
      <c r="T42" s="45">
        <v>251.768985</v>
      </c>
      <c r="U42" s="24" t="s">
        <v>20</v>
      </c>
      <c r="V42" s="35" t="s">
        <v>20</v>
      </c>
    </row>
    <row r="43" spans="1:22" ht="15">
      <c r="A43" s="39" t="s">
        <v>9</v>
      </c>
      <c r="B43" s="40" t="s">
        <v>209</v>
      </c>
      <c r="C43" s="40" t="s">
        <v>177</v>
      </c>
      <c r="D43" s="40" t="s">
        <v>112</v>
      </c>
      <c r="E43" s="40" t="s">
        <v>183</v>
      </c>
      <c r="F43" s="40" t="s">
        <v>49</v>
      </c>
      <c r="G43" s="40" t="s">
        <v>49</v>
      </c>
      <c r="H43" s="43" t="s">
        <v>114</v>
      </c>
      <c r="I43" s="44">
        <v>0</v>
      </c>
      <c r="J43" s="41">
        <v>0.00512</v>
      </c>
      <c r="K43" s="42">
        <v>0.00512</v>
      </c>
      <c r="L43" s="41">
        <v>0</v>
      </c>
      <c r="M43" s="41">
        <v>0.00512</v>
      </c>
      <c r="N43" s="45">
        <v>0.00512</v>
      </c>
      <c r="O43" s="44">
        <v>0</v>
      </c>
      <c r="P43" s="41">
        <v>0</v>
      </c>
      <c r="Q43" s="42">
        <v>0</v>
      </c>
      <c r="R43" s="41">
        <v>0</v>
      </c>
      <c r="S43" s="41">
        <v>0</v>
      </c>
      <c r="T43" s="45">
        <v>0</v>
      </c>
      <c r="U43" s="24" t="s">
        <v>20</v>
      </c>
      <c r="V43" s="35" t="s">
        <v>20</v>
      </c>
    </row>
    <row r="44" spans="1:22" ht="15">
      <c r="A44" s="39" t="s">
        <v>9</v>
      </c>
      <c r="B44" s="40" t="s">
        <v>33</v>
      </c>
      <c r="C44" s="40" t="s">
        <v>177</v>
      </c>
      <c r="D44" s="40" t="s">
        <v>118</v>
      </c>
      <c r="E44" s="40" t="s">
        <v>202</v>
      </c>
      <c r="F44" s="40" t="s">
        <v>49</v>
      </c>
      <c r="G44" s="40" t="s">
        <v>49</v>
      </c>
      <c r="H44" s="43" t="s">
        <v>119</v>
      </c>
      <c r="I44" s="44">
        <v>0</v>
      </c>
      <c r="J44" s="41">
        <v>0</v>
      </c>
      <c r="K44" s="42">
        <v>0</v>
      </c>
      <c r="L44" s="41">
        <v>0</v>
      </c>
      <c r="M44" s="41">
        <v>315.907473</v>
      </c>
      <c r="N44" s="45">
        <v>315.907473</v>
      </c>
      <c r="O44" s="44">
        <v>0</v>
      </c>
      <c r="P44" s="41">
        <v>315.472031</v>
      </c>
      <c r="Q44" s="42">
        <v>315.472031</v>
      </c>
      <c r="R44" s="41">
        <v>0</v>
      </c>
      <c r="S44" s="41">
        <v>2732.040329</v>
      </c>
      <c r="T44" s="45">
        <v>2732.040329</v>
      </c>
      <c r="U44" s="24" t="s">
        <v>20</v>
      </c>
      <c r="V44" s="36">
        <f t="shared" si="1"/>
        <v>-88.43693961444447</v>
      </c>
    </row>
    <row r="45" spans="1:22" ht="15">
      <c r="A45" s="39" t="s">
        <v>9</v>
      </c>
      <c r="B45" s="40" t="s">
        <v>33</v>
      </c>
      <c r="C45" s="40" t="s">
        <v>177</v>
      </c>
      <c r="D45" s="40" t="s">
        <v>120</v>
      </c>
      <c r="E45" s="40" t="s">
        <v>203</v>
      </c>
      <c r="F45" s="40" t="s">
        <v>92</v>
      </c>
      <c r="G45" s="40" t="s">
        <v>121</v>
      </c>
      <c r="H45" s="43" t="s">
        <v>121</v>
      </c>
      <c r="I45" s="44">
        <v>878.3268</v>
      </c>
      <c r="J45" s="41">
        <v>238.992</v>
      </c>
      <c r="K45" s="42">
        <v>1117.3188</v>
      </c>
      <c r="L45" s="41">
        <v>5162.370583</v>
      </c>
      <c r="M45" s="41">
        <v>1142.966106</v>
      </c>
      <c r="N45" s="45">
        <v>6305.336689</v>
      </c>
      <c r="O45" s="44">
        <v>0</v>
      </c>
      <c r="P45" s="41">
        <v>0</v>
      </c>
      <c r="Q45" s="42">
        <v>0</v>
      </c>
      <c r="R45" s="41">
        <v>812.006169</v>
      </c>
      <c r="S45" s="41">
        <v>365.945465</v>
      </c>
      <c r="T45" s="45">
        <v>1177.951634</v>
      </c>
      <c r="U45" s="24" t="s">
        <v>20</v>
      </c>
      <c r="V45" s="35" t="s">
        <v>20</v>
      </c>
    </row>
    <row r="46" spans="1:22" ht="15">
      <c r="A46" s="39" t="s">
        <v>9</v>
      </c>
      <c r="B46" s="40" t="s">
        <v>33</v>
      </c>
      <c r="C46" s="40" t="s">
        <v>177</v>
      </c>
      <c r="D46" s="40" t="s">
        <v>120</v>
      </c>
      <c r="E46" s="40" t="s">
        <v>122</v>
      </c>
      <c r="F46" s="40" t="s">
        <v>92</v>
      </c>
      <c r="G46" s="40" t="s">
        <v>93</v>
      </c>
      <c r="H46" s="43" t="s">
        <v>123</v>
      </c>
      <c r="I46" s="44">
        <v>0</v>
      </c>
      <c r="J46" s="41">
        <v>954.3674</v>
      </c>
      <c r="K46" s="42">
        <v>954.3674</v>
      </c>
      <c r="L46" s="41">
        <v>0</v>
      </c>
      <c r="M46" s="41">
        <v>8560.006</v>
      </c>
      <c r="N46" s="45">
        <v>8560.006</v>
      </c>
      <c r="O46" s="44">
        <v>0</v>
      </c>
      <c r="P46" s="41">
        <v>871.3279</v>
      </c>
      <c r="Q46" s="42">
        <v>871.3279</v>
      </c>
      <c r="R46" s="41">
        <v>0</v>
      </c>
      <c r="S46" s="41">
        <v>9285.9077</v>
      </c>
      <c r="T46" s="45">
        <v>9285.9077</v>
      </c>
      <c r="U46" s="25">
        <f t="shared" si="0"/>
        <v>9.530223926032889</v>
      </c>
      <c r="V46" s="36">
        <f t="shared" si="1"/>
        <v>-7.8172400959789945</v>
      </c>
    </row>
    <row r="47" spans="1:22" ht="15">
      <c r="A47" s="39" t="s">
        <v>9</v>
      </c>
      <c r="B47" s="40" t="s">
        <v>33</v>
      </c>
      <c r="C47" s="40" t="s">
        <v>177</v>
      </c>
      <c r="D47" s="40" t="s">
        <v>124</v>
      </c>
      <c r="E47" s="40" t="s">
        <v>125</v>
      </c>
      <c r="F47" s="40" t="s">
        <v>61</v>
      </c>
      <c r="G47" s="40" t="s">
        <v>126</v>
      </c>
      <c r="H47" s="43" t="s">
        <v>126</v>
      </c>
      <c r="I47" s="44">
        <v>845.647195</v>
      </c>
      <c r="J47" s="41">
        <v>22.19332</v>
      </c>
      <c r="K47" s="42">
        <v>867.840515</v>
      </c>
      <c r="L47" s="41">
        <v>8119.237919</v>
      </c>
      <c r="M47" s="41">
        <v>236.077482</v>
      </c>
      <c r="N47" s="45">
        <v>8355.315402</v>
      </c>
      <c r="O47" s="44">
        <v>980.340357</v>
      </c>
      <c r="P47" s="41">
        <v>11.53072</v>
      </c>
      <c r="Q47" s="42">
        <v>991.871076</v>
      </c>
      <c r="R47" s="41">
        <v>9512.950512</v>
      </c>
      <c r="S47" s="41">
        <v>123.280398</v>
      </c>
      <c r="T47" s="45">
        <v>9636.23091</v>
      </c>
      <c r="U47" s="25">
        <f t="shared" si="0"/>
        <v>-12.504705903935442</v>
      </c>
      <c r="V47" s="36">
        <f t="shared" si="1"/>
        <v>-13.292702509554122</v>
      </c>
    </row>
    <row r="48" spans="1:22" ht="15">
      <c r="A48" s="39" t="s">
        <v>9</v>
      </c>
      <c r="B48" s="40" t="s">
        <v>33</v>
      </c>
      <c r="C48" s="40" t="s">
        <v>177</v>
      </c>
      <c r="D48" s="40" t="s">
        <v>127</v>
      </c>
      <c r="E48" s="40" t="s">
        <v>128</v>
      </c>
      <c r="F48" s="40" t="s">
        <v>92</v>
      </c>
      <c r="G48" s="40" t="s">
        <v>129</v>
      </c>
      <c r="H48" s="43" t="s">
        <v>129</v>
      </c>
      <c r="I48" s="44">
        <v>254.617496</v>
      </c>
      <c r="J48" s="41">
        <v>61.797553</v>
      </c>
      <c r="K48" s="42">
        <v>316.415049</v>
      </c>
      <c r="L48" s="41">
        <v>2584.629815</v>
      </c>
      <c r="M48" s="41">
        <v>810.699375</v>
      </c>
      <c r="N48" s="45">
        <v>3395.32919</v>
      </c>
      <c r="O48" s="44">
        <v>406.2373</v>
      </c>
      <c r="P48" s="41">
        <v>116.67746</v>
      </c>
      <c r="Q48" s="42">
        <v>522.91476</v>
      </c>
      <c r="R48" s="41">
        <v>3280.509085</v>
      </c>
      <c r="S48" s="41">
        <v>834.0841</v>
      </c>
      <c r="T48" s="45">
        <v>4114.593184</v>
      </c>
      <c r="U48" s="25">
        <f t="shared" si="0"/>
        <v>-39.4901285632098</v>
      </c>
      <c r="V48" s="36">
        <f t="shared" si="1"/>
        <v>-17.480804585904853</v>
      </c>
    </row>
    <row r="49" spans="1:22" ht="15">
      <c r="A49" s="39" t="s">
        <v>9</v>
      </c>
      <c r="B49" s="40" t="s">
        <v>33</v>
      </c>
      <c r="C49" s="40" t="s">
        <v>177</v>
      </c>
      <c r="D49" s="40" t="s">
        <v>130</v>
      </c>
      <c r="E49" s="40" t="s">
        <v>131</v>
      </c>
      <c r="F49" s="40" t="s">
        <v>56</v>
      </c>
      <c r="G49" s="40" t="s">
        <v>57</v>
      </c>
      <c r="H49" s="43" t="s">
        <v>58</v>
      </c>
      <c r="I49" s="44">
        <v>0</v>
      </c>
      <c r="J49" s="41">
        <v>0</v>
      </c>
      <c r="K49" s="42">
        <v>0</v>
      </c>
      <c r="L49" s="41">
        <v>321.203955</v>
      </c>
      <c r="M49" s="41">
        <v>272.353249</v>
      </c>
      <c r="N49" s="45">
        <v>593.557204</v>
      </c>
      <c r="O49" s="44">
        <v>47.276864</v>
      </c>
      <c r="P49" s="41">
        <v>22.125285</v>
      </c>
      <c r="Q49" s="42">
        <v>69.402149</v>
      </c>
      <c r="R49" s="41">
        <v>742.969738</v>
      </c>
      <c r="S49" s="41">
        <v>371.757066</v>
      </c>
      <c r="T49" s="45">
        <v>1114.726804</v>
      </c>
      <c r="U49" s="24" t="s">
        <v>20</v>
      </c>
      <c r="V49" s="36">
        <f t="shared" si="1"/>
        <v>-46.75312355725861</v>
      </c>
    </row>
    <row r="50" spans="1:22" ht="15">
      <c r="A50" s="39" t="s">
        <v>9</v>
      </c>
      <c r="B50" s="40" t="s">
        <v>33</v>
      </c>
      <c r="C50" s="40" t="s">
        <v>177</v>
      </c>
      <c r="D50" s="40" t="s">
        <v>130</v>
      </c>
      <c r="E50" s="40" t="s">
        <v>132</v>
      </c>
      <c r="F50" s="40" t="s">
        <v>56</v>
      </c>
      <c r="G50" s="40" t="s">
        <v>57</v>
      </c>
      <c r="H50" s="43" t="s">
        <v>58</v>
      </c>
      <c r="I50" s="44">
        <v>0</v>
      </c>
      <c r="J50" s="41">
        <v>0</v>
      </c>
      <c r="K50" s="42">
        <v>0</v>
      </c>
      <c r="L50" s="41">
        <v>0</v>
      </c>
      <c r="M50" s="41">
        <v>0</v>
      </c>
      <c r="N50" s="45">
        <v>0</v>
      </c>
      <c r="O50" s="44">
        <v>0</v>
      </c>
      <c r="P50" s="41">
        <v>0</v>
      </c>
      <c r="Q50" s="42">
        <v>0</v>
      </c>
      <c r="R50" s="41">
        <v>83.998333</v>
      </c>
      <c r="S50" s="41">
        <v>14.74074</v>
      </c>
      <c r="T50" s="45">
        <v>98.739073</v>
      </c>
      <c r="U50" s="24" t="s">
        <v>20</v>
      </c>
      <c r="V50" s="35" t="s">
        <v>20</v>
      </c>
    </row>
    <row r="51" spans="1:22" ht="15">
      <c r="A51" s="39" t="s">
        <v>9</v>
      </c>
      <c r="B51" s="40" t="s">
        <v>33</v>
      </c>
      <c r="C51" s="40" t="s">
        <v>156</v>
      </c>
      <c r="D51" s="40" t="s">
        <v>164</v>
      </c>
      <c r="E51" s="40" t="s">
        <v>165</v>
      </c>
      <c r="F51" s="40" t="s">
        <v>56</v>
      </c>
      <c r="G51" s="40" t="s">
        <v>159</v>
      </c>
      <c r="H51" s="43" t="s">
        <v>160</v>
      </c>
      <c r="I51" s="44">
        <v>49.98</v>
      </c>
      <c r="J51" s="41">
        <v>1.5795</v>
      </c>
      <c r="K51" s="42">
        <v>51.5595</v>
      </c>
      <c r="L51" s="41">
        <v>726.394136</v>
      </c>
      <c r="M51" s="41">
        <v>30.071999</v>
      </c>
      <c r="N51" s="45">
        <v>756.466135</v>
      </c>
      <c r="O51" s="44">
        <v>123.5291</v>
      </c>
      <c r="P51" s="41">
        <v>10.355056</v>
      </c>
      <c r="Q51" s="42">
        <v>133.884156</v>
      </c>
      <c r="R51" s="41">
        <v>969.018238</v>
      </c>
      <c r="S51" s="41">
        <v>80.907555</v>
      </c>
      <c r="T51" s="45">
        <v>1049.925793</v>
      </c>
      <c r="U51" s="25">
        <f t="shared" si="0"/>
        <v>-61.489468552201195</v>
      </c>
      <c r="V51" s="36">
        <f t="shared" si="1"/>
        <v>-27.95051421315069</v>
      </c>
    </row>
    <row r="52" spans="1:22" ht="15">
      <c r="A52" s="39" t="s">
        <v>9</v>
      </c>
      <c r="B52" s="40" t="s">
        <v>33</v>
      </c>
      <c r="C52" s="40" t="s">
        <v>156</v>
      </c>
      <c r="D52" s="40" t="s">
        <v>192</v>
      </c>
      <c r="E52" s="40" t="s">
        <v>193</v>
      </c>
      <c r="F52" s="40" t="s">
        <v>56</v>
      </c>
      <c r="G52" s="40" t="s">
        <v>75</v>
      </c>
      <c r="H52" s="43" t="s">
        <v>163</v>
      </c>
      <c r="I52" s="44">
        <v>0</v>
      </c>
      <c r="J52" s="41">
        <v>0</v>
      </c>
      <c r="K52" s="42">
        <v>0</v>
      </c>
      <c r="L52" s="41">
        <v>279.4064</v>
      </c>
      <c r="M52" s="41">
        <v>0</v>
      </c>
      <c r="N52" s="45">
        <v>279.4064</v>
      </c>
      <c r="O52" s="44">
        <v>0</v>
      </c>
      <c r="P52" s="41">
        <v>0</v>
      </c>
      <c r="Q52" s="42">
        <v>0</v>
      </c>
      <c r="R52" s="41">
        <v>0</v>
      </c>
      <c r="S52" s="41">
        <v>0</v>
      </c>
      <c r="T52" s="45">
        <v>0</v>
      </c>
      <c r="U52" s="24" t="s">
        <v>20</v>
      </c>
      <c r="V52" s="35" t="s">
        <v>20</v>
      </c>
    </row>
    <row r="53" spans="1:22" ht="15">
      <c r="A53" s="39" t="s">
        <v>9</v>
      </c>
      <c r="B53" s="40" t="s">
        <v>33</v>
      </c>
      <c r="C53" s="40" t="s">
        <v>156</v>
      </c>
      <c r="D53" s="40" t="s">
        <v>166</v>
      </c>
      <c r="E53" s="40" t="s">
        <v>167</v>
      </c>
      <c r="F53" s="40" t="s">
        <v>56</v>
      </c>
      <c r="G53" s="40" t="s">
        <v>168</v>
      </c>
      <c r="H53" s="43" t="s">
        <v>169</v>
      </c>
      <c r="I53" s="44">
        <v>0</v>
      </c>
      <c r="J53" s="41">
        <v>0</v>
      </c>
      <c r="K53" s="42">
        <v>0</v>
      </c>
      <c r="L53" s="41">
        <v>0</v>
      </c>
      <c r="M53" s="41">
        <v>8.2818</v>
      </c>
      <c r="N53" s="45">
        <v>8.2818</v>
      </c>
      <c r="O53" s="44">
        <v>0</v>
      </c>
      <c r="P53" s="41">
        <v>1.65</v>
      </c>
      <c r="Q53" s="42">
        <v>1.65</v>
      </c>
      <c r="R53" s="41">
        <v>0</v>
      </c>
      <c r="S53" s="41">
        <v>3.475</v>
      </c>
      <c r="T53" s="45">
        <v>3.475</v>
      </c>
      <c r="U53" s="24" t="s">
        <v>20</v>
      </c>
      <c r="V53" s="35" t="s">
        <v>20</v>
      </c>
    </row>
    <row r="54" spans="1:22" ht="15">
      <c r="A54" s="39" t="s">
        <v>9</v>
      </c>
      <c r="B54" s="40" t="s">
        <v>33</v>
      </c>
      <c r="C54" s="40" t="s">
        <v>156</v>
      </c>
      <c r="D54" s="40" t="s">
        <v>170</v>
      </c>
      <c r="E54" s="40" t="s">
        <v>159</v>
      </c>
      <c r="F54" s="40" t="s">
        <v>56</v>
      </c>
      <c r="G54" s="40" t="s">
        <v>159</v>
      </c>
      <c r="H54" s="43" t="s">
        <v>171</v>
      </c>
      <c r="I54" s="44">
        <v>0</v>
      </c>
      <c r="J54" s="41">
        <v>0</v>
      </c>
      <c r="K54" s="42">
        <v>0</v>
      </c>
      <c r="L54" s="41">
        <v>318.35898</v>
      </c>
      <c r="M54" s="41">
        <v>0</v>
      </c>
      <c r="N54" s="45">
        <v>318.35898</v>
      </c>
      <c r="O54" s="44">
        <v>0</v>
      </c>
      <c r="P54" s="41">
        <v>0</v>
      </c>
      <c r="Q54" s="42">
        <v>0</v>
      </c>
      <c r="R54" s="41">
        <v>517.411996</v>
      </c>
      <c r="S54" s="41">
        <v>0</v>
      </c>
      <c r="T54" s="45">
        <v>517.411996</v>
      </c>
      <c r="U54" s="24" t="s">
        <v>20</v>
      </c>
      <c r="V54" s="36">
        <f t="shared" si="1"/>
        <v>-38.47089312556257</v>
      </c>
    </row>
    <row r="55" spans="1:22" ht="15">
      <c r="A55" s="39" t="s">
        <v>9</v>
      </c>
      <c r="B55" s="40" t="s">
        <v>33</v>
      </c>
      <c r="C55" s="40" t="s">
        <v>177</v>
      </c>
      <c r="D55" s="40" t="s">
        <v>133</v>
      </c>
      <c r="E55" s="40" t="s">
        <v>134</v>
      </c>
      <c r="F55" s="40" t="s">
        <v>135</v>
      </c>
      <c r="G55" s="40" t="s">
        <v>136</v>
      </c>
      <c r="H55" s="43" t="s">
        <v>137</v>
      </c>
      <c r="I55" s="44">
        <v>0</v>
      </c>
      <c r="J55" s="41">
        <v>0</v>
      </c>
      <c r="K55" s="42">
        <v>0</v>
      </c>
      <c r="L55" s="41">
        <v>0</v>
      </c>
      <c r="M55" s="41">
        <v>0</v>
      </c>
      <c r="N55" s="45">
        <v>0</v>
      </c>
      <c r="O55" s="44">
        <v>0</v>
      </c>
      <c r="P55" s="41">
        <v>0</v>
      </c>
      <c r="Q55" s="42">
        <v>0</v>
      </c>
      <c r="R55" s="41">
        <v>357.904306</v>
      </c>
      <c r="S55" s="41">
        <v>48.67044</v>
      </c>
      <c r="T55" s="45">
        <v>406.574747</v>
      </c>
      <c r="U55" s="24" t="s">
        <v>20</v>
      </c>
      <c r="V55" s="35" t="s">
        <v>20</v>
      </c>
    </row>
    <row r="56" spans="1:22" ht="15">
      <c r="A56" s="39" t="s">
        <v>9</v>
      </c>
      <c r="B56" s="40" t="s">
        <v>33</v>
      </c>
      <c r="C56" s="40" t="s">
        <v>177</v>
      </c>
      <c r="D56" s="40" t="s">
        <v>133</v>
      </c>
      <c r="E56" s="40" t="s">
        <v>138</v>
      </c>
      <c r="F56" s="40" t="s">
        <v>135</v>
      </c>
      <c r="G56" s="40" t="s">
        <v>136</v>
      </c>
      <c r="H56" s="43" t="s">
        <v>137</v>
      </c>
      <c r="I56" s="44">
        <v>0</v>
      </c>
      <c r="J56" s="41">
        <v>0</v>
      </c>
      <c r="K56" s="42">
        <v>0</v>
      </c>
      <c r="L56" s="41">
        <v>0</v>
      </c>
      <c r="M56" s="41">
        <v>0</v>
      </c>
      <c r="N56" s="45">
        <v>0</v>
      </c>
      <c r="O56" s="44">
        <v>0</v>
      </c>
      <c r="P56" s="41">
        <v>0</v>
      </c>
      <c r="Q56" s="42">
        <v>0</v>
      </c>
      <c r="R56" s="41">
        <v>260.058608</v>
      </c>
      <c r="S56" s="41">
        <v>34.611603</v>
      </c>
      <c r="T56" s="45">
        <v>294.670211</v>
      </c>
      <c r="U56" s="24" t="s">
        <v>20</v>
      </c>
      <c r="V56" s="35" t="s">
        <v>20</v>
      </c>
    </row>
    <row r="57" spans="1:22" ht="15">
      <c r="A57" s="39" t="s">
        <v>9</v>
      </c>
      <c r="B57" s="40" t="s">
        <v>33</v>
      </c>
      <c r="C57" s="40" t="s">
        <v>177</v>
      </c>
      <c r="D57" s="40" t="s">
        <v>133</v>
      </c>
      <c r="E57" s="40" t="s">
        <v>139</v>
      </c>
      <c r="F57" s="40" t="s">
        <v>49</v>
      </c>
      <c r="G57" s="40" t="s">
        <v>49</v>
      </c>
      <c r="H57" s="43" t="s">
        <v>114</v>
      </c>
      <c r="I57" s="44">
        <v>491.837163</v>
      </c>
      <c r="J57" s="41">
        <v>67.58745</v>
      </c>
      <c r="K57" s="42">
        <v>559.424613</v>
      </c>
      <c r="L57" s="41">
        <v>905.407728</v>
      </c>
      <c r="M57" s="41">
        <v>1005.472264</v>
      </c>
      <c r="N57" s="45">
        <v>1910.879992</v>
      </c>
      <c r="O57" s="44">
        <v>335.26647</v>
      </c>
      <c r="P57" s="41">
        <v>156.01255</v>
      </c>
      <c r="Q57" s="42">
        <v>491.27902</v>
      </c>
      <c r="R57" s="41">
        <v>3645.105963</v>
      </c>
      <c r="S57" s="41">
        <v>1106.545682</v>
      </c>
      <c r="T57" s="45">
        <v>4751.651645</v>
      </c>
      <c r="U57" s="25">
        <f t="shared" si="0"/>
        <v>13.87105702173075</v>
      </c>
      <c r="V57" s="36">
        <f t="shared" si="1"/>
        <v>-59.78493090900816</v>
      </c>
    </row>
    <row r="58" spans="1:22" ht="15">
      <c r="A58" s="39" t="s">
        <v>9</v>
      </c>
      <c r="B58" s="40" t="s">
        <v>33</v>
      </c>
      <c r="C58" s="40" t="s">
        <v>177</v>
      </c>
      <c r="D58" s="40" t="s">
        <v>133</v>
      </c>
      <c r="E58" s="40" t="s">
        <v>137</v>
      </c>
      <c r="F58" s="40" t="s">
        <v>135</v>
      </c>
      <c r="G58" s="40" t="s">
        <v>136</v>
      </c>
      <c r="H58" s="43" t="s">
        <v>137</v>
      </c>
      <c r="I58" s="44">
        <v>253.4979</v>
      </c>
      <c r="J58" s="41">
        <v>27.730876</v>
      </c>
      <c r="K58" s="42">
        <v>281.228776</v>
      </c>
      <c r="L58" s="41">
        <v>2418.334756</v>
      </c>
      <c r="M58" s="41">
        <v>287.491593</v>
      </c>
      <c r="N58" s="45">
        <v>2705.826349</v>
      </c>
      <c r="O58" s="44">
        <v>263.502917</v>
      </c>
      <c r="P58" s="41">
        <v>23.52275</v>
      </c>
      <c r="Q58" s="42">
        <v>287.025667</v>
      </c>
      <c r="R58" s="41">
        <v>2092.207877</v>
      </c>
      <c r="S58" s="41">
        <v>315.563315</v>
      </c>
      <c r="T58" s="45">
        <v>2407.771192</v>
      </c>
      <c r="U58" s="25">
        <f t="shared" si="0"/>
        <v>-2.0196420273452476</v>
      </c>
      <c r="V58" s="36">
        <f t="shared" si="1"/>
        <v>12.37888209603597</v>
      </c>
    </row>
    <row r="59" spans="1:22" ht="15">
      <c r="A59" s="39" t="s">
        <v>9</v>
      </c>
      <c r="B59" s="40" t="s">
        <v>33</v>
      </c>
      <c r="C59" s="40" t="s">
        <v>195</v>
      </c>
      <c r="D59" s="40" t="s">
        <v>196</v>
      </c>
      <c r="E59" s="40" t="s">
        <v>197</v>
      </c>
      <c r="F59" s="40" t="s">
        <v>79</v>
      </c>
      <c r="G59" s="40" t="s">
        <v>79</v>
      </c>
      <c r="H59" s="43" t="s">
        <v>198</v>
      </c>
      <c r="I59" s="44">
        <v>0</v>
      </c>
      <c r="J59" s="41">
        <v>0</v>
      </c>
      <c r="K59" s="42">
        <v>0</v>
      </c>
      <c r="L59" s="41">
        <v>0</v>
      </c>
      <c r="M59" s="41">
        <v>0</v>
      </c>
      <c r="N59" s="45">
        <v>0</v>
      </c>
      <c r="O59" s="44">
        <v>0</v>
      </c>
      <c r="P59" s="41">
        <v>0.53234</v>
      </c>
      <c r="Q59" s="42">
        <v>0.53234</v>
      </c>
      <c r="R59" s="41">
        <v>0</v>
      </c>
      <c r="S59" s="41">
        <v>1.0648</v>
      </c>
      <c r="T59" s="45">
        <v>1.0648</v>
      </c>
      <c r="U59" s="24" t="s">
        <v>20</v>
      </c>
      <c r="V59" s="35" t="s">
        <v>20</v>
      </c>
    </row>
    <row r="60" spans="1:22" ht="15">
      <c r="A60" s="39" t="s">
        <v>9</v>
      </c>
      <c r="B60" s="40" t="s">
        <v>33</v>
      </c>
      <c r="C60" s="40" t="s">
        <v>177</v>
      </c>
      <c r="D60" s="40" t="s">
        <v>140</v>
      </c>
      <c r="E60" s="40" t="s">
        <v>141</v>
      </c>
      <c r="F60" s="40" t="s">
        <v>22</v>
      </c>
      <c r="G60" s="40" t="s">
        <v>21</v>
      </c>
      <c r="H60" s="43" t="s">
        <v>67</v>
      </c>
      <c r="I60" s="44">
        <v>130.275327</v>
      </c>
      <c r="J60" s="41">
        <v>22.282524</v>
      </c>
      <c r="K60" s="42">
        <v>152.557851</v>
      </c>
      <c r="L60" s="41">
        <v>659.478338</v>
      </c>
      <c r="M60" s="41">
        <v>210.062852</v>
      </c>
      <c r="N60" s="45">
        <v>869.541191</v>
      </c>
      <c r="O60" s="44">
        <v>54.907158</v>
      </c>
      <c r="P60" s="41">
        <v>19.407167</v>
      </c>
      <c r="Q60" s="42">
        <v>74.314324</v>
      </c>
      <c r="R60" s="41">
        <v>751.156891</v>
      </c>
      <c r="S60" s="41">
        <v>248.422977</v>
      </c>
      <c r="T60" s="45">
        <v>999.579867</v>
      </c>
      <c r="U60" s="24" t="s">
        <v>20</v>
      </c>
      <c r="V60" s="36">
        <f t="shared" si="1"/>
        <v>-13.009333250206412</v>
      </c>
    </row>
    <row r="61" spans="1:22" ht="15">
      <c r="A61" s="39" t="s">
        <v>9</v>
      </c>
      <c r="B61" s="40" t="s">
        <v>33</v>
      </c>
      <c r="C61" s="40" t="s">
        <v>177</v>
      </c>
      <c r="D61" s="40" t="s">
        <v>142</v>
      </c>
      <c r="E61" s="40" t="s">
        <v>143</v>
      </c>
      <c r="F61" s="40" t="s">
        <v>92</v>
      </c>
      <c r="G61" s="40" t="s">
        <v>96</v>
      </c>
      <c r="H61" s="43" t="s">
        <v>97</v>
      </c>
      <c r="I61" s="44">
        <v>1787.207006</v>
      </c>
      <c r="J61" s="41">
        <v>98.370326</v>
      </c>
      <c r="K61" s="42">
        <v>1885.577332</v>
      </c>
      <c r="L61" s="41">
        <v>17055.529496</v>
      </c>
      <c r="M61" s="41">
        <v>1218.063682</v>
      </c>
      <c r="N61" s="45">
        <v>18273.593178</v>
      </c>
      <c r="O61" s="44">
        <v>1718.436993</v>
      </c>
      <c r="P61" s="41">
        <v>133.069307</v>
      </c>
      <c r="Q61" s="42">
        <v>1851.5063</v>
      </c>
      <c r="R61" s="41">
        <v>15672.817897</v>
      </c>
      <c r="S61" s="41">
        <v>1350.533883</v>
      </c>
      <c r="T61" s="45">
        <v>17023.35178</v>
      </c>
      <c r="U61" s="25">
        <f t="shared" si="0"/>
        <v>1.840179101740036</v>
      </c>
      <c r="V61" s="36">
        <f t="shared" si="1"/>
        <v>7.344272820989661</v>
      </c>
    </row>
    <row r="62" spans="1:22" ht="15">
      <c r="A62" s="39" t="s">
        <v>9</v>
      </c>
      <c r="B62" s="40" t="s">
        <v>33</v>
      </c>
      <c r="C62" s="40" t="s">
        <v>156</v>
      </c>
      <c r="D62" s="40" t="s">
        <v>185</v>
      </c>
      <c r="E62" s="40" t="s">
        <v>159</v>
      </c>
      <c r="F62" s="40" t="s">
        <v>56</v>
      </c>
      <c r="G62" s="40" t="s">
        <v>159</v>
      </c>
      <c r="H62" s="43" t="s">
        <v>171</v>
      </c>
      <c r="I62" s="44">
        <v>0</v>
      </c>
      <c r="J62" s="41">
        <v>0</v>
      </c>
      <c r="K62" s="42">
        <v>0</v>
      </c>
      <c r="L62" s="41">
        <v>212.28738</v>
      </c>
      <c r="M62" s="41">
        <v>0</v>
      </c>
      <c r="N62" s="45">
        <v>212.28738</v>
      </c>
      <c r="O62" s="44">
        <v>0</v>
      </c>
      <c r="P62" s="41">
        <v>0</v>
      </c>
      <c r="Q62" s="42">
        <v>0</v>
      </c>
      <c r="R62" s="41">
        <v>0</v>
      </c>
      <c r="S62" s="41">
        <v>0</v>
      </c>
      <c r="T62" s="45">
        <v>0</v>
      </c>
      <c r="U62" s="24" t="s">
        <v>20</v>
      </c>
      <c r="V62" s="35" t="s">
        <v>20</v>
      </c>
    </row>
    <row r="63" spans="1:22" ht="15">
      <c r="A63" s="39" t="s">
        <v>9</v>
      </c>
      <c r="B63" s="40" t="s">
        <v>33</v>
      </c>
      <c r="C63" s="40" t="s">
        <v>177</v>
      </c>
      <c r="D63" s="40" t="s">
        <v>144</v>
      </c>
      <c r="E63" s="40" t="s">
        <v>145</v>
      </c>
      <c r="F63" s="40" t="s">
        <v>49</v>
      </c>
      <c r="G63" s="40" t="s">
        <v>49</v>
      </c>
      <c r="H63" s="43" t="s">
        <v>146</v>
      </c>
      <c r="I63" s="44">
        <v>0</v>
      </c>
      <c r="J63" s="41">
        <v>0</v>
      </c>
      <c r="K63" s="42">
        <v>0</v>
      </c>
      <c r="L63" s="41">
        <v>11582.8153</v>
      </c>
      <c r="M63" s="41">
        <v>1852.2529</v>
      </c>
      <c r="N63" s="45">
        <v>13435.0682</v>
      </c>
      <c r="O63" s="44">
        <v>2069.2522</v>
      </c>
      <c r="P63" s="41">
        <v>393.8662</v>
      </c>
      <c r="Q63" s="42">
        <v>2463.1184</v>
      </c>
      <c r="R63" s="41">
        <v>16589.5334</v>
      </c>
      <c r="S63" s="41">
        <v>4013.2291</v>
      </c>
      <c r="T63" s="45">
        <v>20602.7625</v>
      </c>
      <c r="U63" s="24" t="s">
        <v>20</v>
      </c>
      <c r="V63" s="36">
        <f t="shared" si="1"/>
        <v>-34.78996712212744</v>
      </c>
    </row>
    <row r="64" spans="1:22" ht="15">
      <c r="A64" s="39" t="s">
        <v>9</v>
      </c>
      <c r="B64" s="40" t="s">
        <v>33</v>
      </c>
      <c r="C64" s="40" t="s">
        <v>156</v>
      </c>
      <c r="D64" s="40" t="s">
        <v>172</v>
      </c>
      <c r="E64" s="40" t="s">
        <v>173</v>
      </c>
      <c r="F64" s="40" t="s">
        <v>92</v>
      </c>
      <c r="G64" s="40" t="s">
        <v>174</v>
      </c>
      <c r="H64" s="43" t="s">
        <v>175</v>
      </c>
      <c r="I64" s="44">
        <v>0</v>
      </c>
      <c r="J64" s="41">
        <v>0</v>
      </c>
      <c r="K64" s="42">
        <v>0</v>
      </c>
      <c r="L64" s="41">
        <v>8.7171</v>
      </c>
      <c r="M64" s="41">
        <v>0.071173</v>
      </c>
      <c r="N64" s="45">
        <v>8.788273</v>
      </c>
      <c r="O64" s="44">
        <v>9.9205</v>
      </c>
      <c r="P64" s="41">
        <v>0.998444</v>
      </c>
      <c r="Q64" s="42">
        <v>10.918945</v>
      </c>
      <c r="R64" s="41">
        <v>119.567775</v>
      </c>
      <c r="S64" s="41">
        <v>7.811734</v>
      </c>
      <c r="T64" s="45">
        <v>127.379509</v>
      </c>
      <c r="U64" s="24" t="s">
        <v>20</v>
      </c>
      <c r="V64" s="36">
        <f t="shared" si="1"/>
        <v>-93.100716850777</v>
      </c>
    </row>
    <row r="65" spans="1:22" ht="15">
      <c r="A65" s="39" t="s">
        <v>9</v>
      </c>
      <c r="B65" s="40" t="s">
        <v>33</v>
      </c>
      <c r="C65" s="40" t="s">
        <v>177</v>
      </c>
      <c r="D65" s="40" t="s">
        <v>147</v>
      </c>
      <c r="E65" s="40" t="s">
        <v>148</v>
      </c>
      <c r="F65" s="40" t="s">
        <v>22</v>
      </c>
      <c r="G65" s="40" t="s">
        <v>21</v>
      </c>
      <c r="H65" s="43" t="s">
        <v>149</v>
      </c>
      <c r="I65" s="44">
        <v>354.166736</v>
      </c>
      <c r="J65" s="41">
        <v>48.603786</v>
      </c>
      <c r="K65" s="42">
        <v>402.770523</v>
      </c>
      <c r="L65" s="41">
        <v>3802.774899</v>
      </c>
      <c r="M65" s="41">
        <v>459.467095</v>
      </c>
      <c r="N65" s="45">
        <v>4262.241993</v>
      </c>
      <c r="O65" s="44">
        <v>706.720329</v>
      </c>
      <c r="P65" s="41">
        <v>17.816173</v>
      </c>
      <c r="Q65" s="42">
        <v>724.536502</v>
      </c>
      <c r="R65" s="41">
        <v>6024.593435</v>
      </c>
      <c r="S65" s="41">
        <v>430.8825</v>
      </c>
      <c r="T65" s="45">
        <v>6455.475935</v>
      </c>
      <c r="U65" s="25">
        <f t="shared" si="0"/>
        <v>-44.409905934594306</v>
      </c>
      <c r="V65" s="36">
        <f t="shared" si="1"/>
        <v>-33.9747830227176</v>
      </c>
    </row>
    <row r="66" spans="1:22" ht="15">
      <c r="A66" s="39" t="s">
        <v>9</v>
      </c>
      <c r="B66" s="40" t="s">
        <v>33</v>
      </c>
      <c r="C66" s="40" t="s">
        <v>177</v>
      </c>
      <c r="D66" s="40" t="s">
        <v>147</v>
      </c>
      <c r="E66" s="40" t="s">
        <v>150</v>
      </c>
      <c r="F66" s="40" t="s">
        <v>22</v>
      </c>
      <c r="G66" s="40" t="s">
        <v>21</v>
      </c>
      <c r="H66" s="43" t="s">
        <v>21</v>
      </c>
      <c r="I66" s="44">
        <v>26.421637</v>
      </c>
      <c r="J66" s="41">
        <v>7.007564</v>
      </c>
      <c r="K66" s="42">
        <v>33.429201</v>
      </c>
      <c r="L66" s="41">
        <v>870.480475</v>
      </c>
      <c r="M66" s="41">
        <v>52.4472</v>
      </c>
      <c r="N66" s="45">
        <v>922.927675</v>
      </c>
      <c r="O66" s="44">
        <v>89.336558</v>
      </c>
      <c r="P66" s="41">
        <v>9.030122</v>
      </c>
      <c r="Q66" s="42">
        <v>98.36668</v>
      </c>
      <c r="R66" s="41">
        <v>1716.580878</v>
      </c>
      <c r="S66" s="41">
        <v>143.747843</v>
      </c>
      <c r="T66" s="45">
        <v>1860.328721</v>
      </c>
      <c r="U66" s="25">
        <f t="shared" si="0"/>
        <v>-66.01572707343584</v>
      </c>
      <c r="V66" s="36">
        <f t="shared" si="1"/>
        <v>-50.38900036419962</v>
      </c>
    </row>
    <row r="67" spans="1:22" ht="15">
      <c r="A67" s="39" t="s">
        <v>9</v>
      </c>
      <c r="B67" s="40" t="s">
        <v>33</v>
      </c>
      <c r="C67" s="40" t="s">
        <v>177</v>
      </c>
      <c r="D67" s="40" t="s">
        <v>147</v>
      </c>
      <c r="E67" s="40" t="s">
        <v>186</v>
      </c>
      <c r="F67" s="40" t="s">
        <v>22</v>
      </c>
      <c r="G67" s="40" t="s">
        <v>21</v>
      </c>
      <c r="H67" s="43" t="s">
        <v>67</v>
      </c>
      <c r="I67" s="44">
        <v>0</v>
      </c>
      <c r="J67" s="41">
        <v>0</v>
      </c>
      <c r="K67" s="42">
        <v>0</v>
      </c>
      <c r="L67" s="41">
        <v>1.2144</v>
      </c>
      <c r="M67" s="41">
        <v>0.077823</v>
      </c>
      <c r="N67" s="45">
        <v>1.292223</v>
      </c>
      <c r="O67" s="44">
        <v>0</v>
      </c>
      <c r="P67" s="41">
        <v>0</v>
      </c>
      <c r="Q67" s="42">
        <v>0</v>
      </c>
      <c r="R67" s="41">
        <v>17.8553</v>
      </c>
      <c r="S67" s="41">
        <v>1.15964</v>
      </c>
      <c r="T67" s="45">
        <v>19.01494</v>
      </c>
      <c r="U67" s="24" t="s">
        <v>20</v>
      </c>
      <c r="V67" s="36">
        <f t="shared" si="1"/>
        <v>-93.20416998423346</v>
      </c>
    </row>
    <row r="68" spans="1:22" ht="15">
      <c r="A68" s="39" t="s">
        <v>9</v>
      </c>
      <c r="B68" s="40" t="s">
        <v>33</v>
      </c>
      <c r="C68" s="40" t="s">
        <v>177</v>
      </c>
      <c r="D68" s="40" t="s">
        <v>147</v>
      </c>
      <c r="E68" s="40" t="s">
        <v>151</v>
      </c>
      <c r="F68" s="40" t="s">
        <v>49</v>
      </c>
      <c r="G68" s="40" t="s">
        <v>49</v>
      </c>
      <c r="H68" s="43" t="s">
        <v>152</v>
      </c>
      <c r="I68" s="44">
        <v>1171.251004</v>
      </c>
      <c r="J68" s="41">
        <v>198.923089</v>
      </c>
      <c r="K68" s="42">
        <v>1370.174093</v>
      </c>
      <c r="L68" s="41">
        <v>22639.188691</v>
      </c>
      <c r="M68" s="41">
        <v>2644.179684</v>
      </c>
      <c r="N68" s="45">
        <v>25283.368375</v>
      </c>
      <c r="O68" s="44">
        <v>2969.781739</v>
      </c>
      <c r="P68" s="41">
        <v>424.104809</v>
      </c>
      <c r="Q68" s="42">
        <v>3393.886548</v>
      </c>
      <c r="R68" s="41">
        <v>29689.991071</v>
      </c>
      <c r="S68" s="41">
        <v>4688.373814</v>
      </c>
      <c r="T68" s="45">
        <v>34378.364885</v>
      </c>
      <c r="U68" s="25">
        <f t="shared" si="0"/>
        <v>-59.628170428754125</v>
      </c>
      <c r="V68" s="36">
        <f t="shared" si="1"/>
        <v>-26.455581992988687</v>
      </c>
    </row>
    <row r="69" spans="1:22" ht="15">
      <c r="A69" s="39" t="s">
        <v>9</v>
      </c>
      <c r="B69" s="40" t="s">
        <v>33</v>
      </c>
      <c r="C69" s="40" t="s">
        <v>177</v>
      </c>
      <c r="D69" s="40" t="s">
        <v>147</v>
      </c>
      <c r="E69" s="40" t="s">
        <v>153</v>
      </c>
      <c r="F69" s="40" t="s">
        <v>22</v>
      </c>
      <c r="G69" s="40" t="s">
        <v>21</v>
      </c>
      <c r="H69" s="43" t="s">
        <v>149</v>
      </c>
      <c r="I69" s="44">
        <v>60.58675</v>
      </c>
      <c r="J69" s="41">
        <v>8.78971</v>
      </c>
      <c r="K69" s="42">
        <v>69.37646</v>
      </c>
      <c r="L69" s="41">
        <v>706.74438</v>
      </c>
      <c r="M69" s="41">
        <v>68.396256</v>
      </c>
      <c r="N69" s="45">
        <v>775.140636</v>
      </c>
      <c r="O69" s="44">
        <v>147.3264</v>
      </c>
      <c r="P69" s="41">
        <v>28.402721</v>
      </c>
      <c r="Q69" s="42">
        <v>175.729121</v>
      </c>
      <c r="R69" s="41">
        <v>151.4464</v>
      </c>
      <c r="S69" s="41">
        <v>29.455249</v>
      </c>
      <c r="T69" s="45">
        <v>180.901649</v>
      </c>
      <c r="U69" s="25">
        <f t="shared" si="0"/>
        <v>-60.52079495691554</v>
      </c>
      <c r="V69" s="35" t="s">
        <v>20</v>
      </c>
    </row>
    <row r="70" spans="1:22" ht="15">
      <c r="A70" s="39" t="s">
        <v>9</v>
      </c>
      <c r="B70" s="40" t="s">
        <v>33</v>
      </c>
      <c r="C70" s="40" t="s">
        <v>177</v>
      </c>
      <c r="D70" s="40" t="s">
        <v>147</v>
      </c>
      <c r="E70" s="40" t="s">
        <v>154</v>
      </c>
      <c r="F70" s="40" t="s">
        <v>22</v>
      </c>
      <c r="G70" s="40" t="s">
        <v>21</v>
      </c>
      <c r="H70" s="43" t="s">
        <v>21</v>
      </c>
      <c r="I70" s="44">
        <v>0</v>
      </c>
      <c r="J70" s="41">
        <v>0</v>
      </c>
      <c r="K70" s="42">
        <v>0</v>
      </c>
      <c r="L70" s="41">
        <v>152.242975</v>
      </c>
      <c r="M70" s="41">
        <v>8.457294</v>
      </c>
      <c r="N70" s="45">
        <v>160.700269</v>
      </c>
      <c r="O70" s="44">
        <v>0</v>
      </c>
      <c r="P70" s="41">
        <v>0</v>
      </c>
      <c r="Q70" s="42">
        <v>0</v>
      </c>
      <c r="R70" s="41">
        <v>19.3704</v>
      </c>
      <c r="S70" s="41">
        <v>3.146591</v>
      </c>
      <c r="T70" s="45">
        <v>22.516991</v>
      </c>
      <c r="U70" s="24" t="s">
        <v>20</v>
      </c>
      <c r="V70" s="35" t="s">
        <v>20</v>
      </c>
    </row>
    <row r="71" spans="1:22" ht="15">
      <c r="A71" s="39" t="s">
        <v>9</v>
      </c>
      <c r="B71" s="40" t="s">
        <v>33</v>
      </c>
      <c r="C71" s="40" t="s">
        <v>177</v>
      </c>
      <c r="D71" s="40" t="s">
        <v>147</v>
      </c>
      <c r="E71" s="40" t="s">
        <v>182</v>
      </c>
      <c r="F71" s="40" t="s">
        <v>22</v>
      </c>
      <c r="G71" s="40" t="s">
        <v>21</v>
      </c>
      <c r="H71" s="43" t="s">
        <v>149</v>
      </c>
      <c r="I71" s="44">
        <v>0</v>
      </c>
      <c r="J71" s="41">
        <v>0</v>
      </c>
      <c r="K71" s="42">
        <v>0</v>
      </c>
      <c r="L71" s="41">
        <v>1.083977</v>
      </c>
      <c r="M71" s="41">
        <v>0.916978</v>
      </c>
      <c r="N71" s="45">
        <v>2.000954</v>
      </c>
      <c r="O71" s="44">
        <v>0</v>
      </c>
      <c r="P71" s="41">
        <v>0</v>
      </c>
      <c r="Q71" s="42">
        <v>0</v>
      </c>
      <c r="R71" s="41">
        <v>0</v>
      </c>
      <c r="S71" s="41">
        <v>0</v>
      </c>
      <c r="T71" s="45">
        <v>0</v>
      </c>
      <c r="U71" s="24" t="s">
        <v>20</v>
      </c>
      <c r="V71" s="35" t="s">
        <v>20</v>
      </c>
    </row>
    <row r="72" spans="1:22" ht="15">
      <c r="A72" s="39" t="s">
        <v>9</v>
      </c>
      <c r="B72" s="40" t="s">
        <v>33</v>
      </c>
      <c r="C72" s="40" t="s">
        <v>177</v>
      </c>
      <c r="D72" s="40" t="s">
        <v>147</v>
      </c>
      <c r="E72" s="40" t="s">
        <v>125</v>
      </c>
      <c r="F72" s="40" t="s">
        <v>22</v>
      </c>
      <c r="G72" s="40" t="s">
        <v>21</v>
      </c>
      <c r="H72" s="43" t="s">
        <v>21</v>
      </c>
      <c r="I72" s="44">
        <v>1227.781075</v>
      </c>
      <c r="J72" s="41">
        <v>78.16283</v>
      </c>
      <c r="K72" s="42">
        <v>1305.943905</v>
      </c>
      <c r="L72" s="41">
        <v>7648.428734</v>
      </c>
      <c r="M72" s="41">
        <v>758.899493</v>
      </c>
      <c r="N72" s="45">
        <v>8407.328227</v>
      </c>
      <c r="O72" s="44">
        <v>590.69627</v>
      </c>
      <c r="P72" s="41">
        <v>88.324007</v>
      </c>
      <c r="Q72" s="42">
        <v>679.020277</v>
      </c>
      <c r="R72" s="41">
        <v>7119.054525</v>
      </c>
      <c r="S72" s="41">
        <v>976.78004</v>
      </c>
      <c r="T72" s="45">
        <v>8095.834564</v>
      </c>
      <c r="U72" s="25">
        <f t="shared" si="0"/>
        <v>92.32767403792866</v>
      </c>
      <c r="V72" s="36">
        <f t="shared" si="1"/>
        <v>3.8475794007096997</v>
      </c>
    </row>
    <row r="73" spans="1:22" ht="15">
      <c r="A73" s="39" t="s">
        <v>9</v>
      </c>
      <c r="B73" s="40" t="s">
        <v>33</v>
      </c>
      <c r="C73" s="40" t="s">
        <v>177</v>
      </c>
      <c r="D73" s="40" t="s">
        <v>147</v>
      </c>
      <c r="E73" s="40" t="s">
        <v>155</v>
      </c>
      <c r="F73" s="40" t="s">
        <v>22</v>
      </c>
      <c r="G73" s="40" t="s">
        <v>21</v>
      </c>
      <c r="H73" s="43" t="s">
        <v>67</v>
      </c>
      <c r="I73" s="44">
        <v>174.777102</v>
      </c>
      <c r="J73" s="41">
        <v>34.05474</v>
      </c>
      <c r="K73" s="42">
        <v>208.831842</v>
      </c>
      <c r="L73" s="41">
        <v>1497.869406</v>
      </c>
      <c r="M73" s="41">
        <v>400.774493</v>
      </c>
      <c r="N73" s="45">
        <v>1898.643899</v>
      </c>
      <c r="O73" s="44">
        <v>117.696116</v>
      </c>
      <c r="P73" s="41">
        <v>28.736435</v>
      </c>
      <c r="Q73" s="42">
        <v>146.432551</v>
      </c>
      <c r="R73" s="41">
        <v>1738.503629</v>
      </c>
      <c r="S73" s="41">
        <v>289.910685</v>
      </c>
      <c r="T73" s="45">
        <v>2028.414314</v>
      </c>
      <c r="U73" s="25">
        <f>+((K73/Q73)-1)*100</f>
        <v>42.6129918340356</v>
      </c>
      <c r="V73" s="36">
        <f>+((N73/T73)-1)*100</f>
        <v>-6.397628635547092</v>
      </c>
    </row>
    <row r="74" spans="1:22" ht="15.75">
      <c r="A74" s="15"/>
      <c r="B74" s="8"/>
      <c r="C74" s="8"/>
      <c r="D74" s="8"/>
      <c r="E74" s="8"/>
      <c r="F74" s="8"/>
      <c r="G74" s="8"/>
      <c r="H74" s="13"/>
      <c r="I74" s="17"/>
      <c r="J74" s="10"/>
      <c r="K74" s="11"/>
      <c r="L74" s="10"/>
      <c r="M74" s="10"/>
      <c r="N74" s="18"/>
      <c r="O74" s="17"/>
      <c r="P74" s="10"/>
      <c r="Q74" s="11"/>
      <c r="R74" s="10"/>
      <c r="S74" s="10"/>
      <c r="T74" s="18"/>
      <c r="U74" s="26"/>
      <c r="V74" s="37"/>
    </row>
    <row r="75" spans="1:22" s="5" customFormat="1" ht="20.25" customHeight="1">
      <c r="A75" s="54" t="s">
        <v>9</v>
      </c>
      <c r="B75" s="55"/>
      <c r="C75" s="55"/>
      <c r="D75" s="55"/>
      <c r="E75" s="55"/>
      <c r="F75" s="55"/>
      <c r="G75" s="55"/>
      <c r="H75" s="56"/>
      <c r="I75" s="19">
        <f>SUM(I6:I73)</f>
        <v>16352.086382</v>
      </c>
      <c r="J75" s="12">
        <f>SUM(J6:J73)</f>
        <v>3552.2163680000003</v>
      </c>
      <c r="K75" s="12">
        <f>SUM(K6:K73)</f>
        <v>19904.30274899999</v>
      </c>
      <c r="L75" s="12">
        <f>SUM(L6:L73)</f>
        <v>183413.60735599996</v>
      </c>
      <c r="M75" s="12">
        <f>SUM(M6:M73)</f>
        <v>37201.542722</v>
      </c>
      <c r="N75" s="20">
        <f>SUM(N6:N73)</f>
        <v>220615.15007699997</v>
      </c>
      <c r="O75" s="19">
        <f>SUM(O6:O73)</f>
        <v>20516.087784000007</v>
      </c>
      <c r="P75" s="12">
        <f>SUM(P6:P73)</f>
        <v>4239.489396</v>
      </c>
      <c r="Q75" s="12">
        <f>SUM(Q6:Q73)</f>
        <v>24755.577177999996</v>
      </c>
      <c r="R75" s="12">
        <f>SUM(R6:R73)</f>
        <v>205078.95171999998</v>
      </c>
      <c r="S75" s="12">
        <f>SUM(S6:S73)</f>
        <v>46790.13641299999</v>
      </c>
      <c r="T75" s="20">
        <f>SUM(T6:T73)</f>
        <v>251869.088131</v>
      </c>
      <c r="U75" s="27">
        <f>+((K75/Q75)-1)*100</f>
        <v>-19.596692874974764</v>
      </c>
      <c r="V75" s="38">
        <f>+((N75/T75)-1)*100</f>
        <v>-12.408802638672556</v>
      </c>
    </row>
    <row r="76" spans="1:22" ht="15.75">
      <c r="A76" s="15"/>
      <c r="B76" s="8"/>
      <c r="C76" s="8"/>
      <c r="D76" s="8"/>
      <c r="E76" s="8"/>
      <c r="F76" s="8"/>
      <c r="G76" s="8"/>
      <c r="H76" s="13"/>
      <c r="I76" s="17"/>
      <c r="J76" s="10"/>
      <c r="K76" s="11"/>
      <c r="L76" s="10"/>
      <c r="M76" s="10"/>
      <c r="N76" s="18"/>
      <c r="O76" s="17"/>
      <c r="P76" s="10"/>
      <c r="Q76" s="11"/>
      <c r="R76" s="10"/>
      <c r="S76" s="10"/>
      <c r="T76" s="18"/>
      <c r="U76" s="26"/>
      <c r="V76" s="37"/>
    </row>
    <row r="77" spans="1:22" ht="15">
      <c r="A77" s="39" t="s">
        <v>23</v>
      </c>
      <c r="B77" s="40"/>
      <c r="C77" s="40" t="s">
        <v>177</v>
      </c>
      <c r="D77" s="40" t="s">
        <v>24</v>
      </c>
      <c r="E77" s="40" t="s">
        <v>25</v>
      </c>
      <c r="F77" s="40" t="s">
        <v>22</v>
      </c>
      <c r="G77" s="40" t="s">
        <v>21</v>
      </c>
      <c r="H77" s="43" t="s">
        <v>26</v>
      </c>
      <c r="I77" s="44">
        <v>0</v>
      </c>
      <c r="J77" s="41">
        <v>0</v>
      </c>
      <c r="K77" s="42">
        <v>0</v>
      </c>
      <c r="L77" s="41">
        <v>0</v>
      </c>
      <c r="M77" s="41">
        <v>0</v>
      </c>
      <c r="N77" s="45">
        <v>0</v>
      </c>
      <c r="O77" s="44">
        <v>0</v>
      </c>
      <c r="P77" s="41">
        <v>0</v>
      </c>
      <c r="Q77" s="42">
        <v>0</v>
      </c>
      <c r="R77" s="41">
        <v>26082.101529</v>
      </c>
      <c r="S77" s="41">
        <v>0</v>
      </c>
      <c r="T77" s="45">
        <v>26082.101529</v>
      </c>
      <c r="U77" s="24" t="s">
        <v>20</v>
      </c>
      <c r="V77" s="35" t="s">
        <v>20</v>
      </c>
    </row>
    <row r="78" spans="1:22" ht="15.75">
      <c r="A78" s="15"/>
      <c r="B78" s="8"/>
      <c r="C78" s="8"/>
      <c r="D78" s="8"/>
      <c r="E78" s="8"/>
      <c r="F78" s="8"/>
      <c r="G78" s="8"/>
      <c r="H78" s="13"/>
      <c r="I78" s="17"/>
      <c r="J78" s="10"/>
      <c r="K78" s="11"/>
      <c r="L78" s="10"/>
      <c r="M78" s="10"/>
      <c r="N78" s="18"/>
      <c r="O78" s="17"/>
      <c r="P78" s="10"/>
      <c r="Q78" s="11"/>
      <c r="R78" s="10"/>
      <c r="S78" s="10"/>
      <c r="T78" s="18"/>
      <c r="U78" s="26"/>
      <c r="V78" s="37"/>
    </row>
    <row r="79" spans="1:22" ht="21" thickBot="1">
      <c r="A79" s="57" t="s">
        <v>17</v>
      </c>
      <c r="B79" s="58"/>
      <c r="C79" s="58"/>
      <c r="D79" s="58"/>
      <c r="E79" s="58"/>
      <c r="F79" s="58"/>
      <c r="G79" s="58"/>
      <c r="H79" s="59"/>
      <c r="I79" s="21">
        <f aca="true" t="shared" si="2" ref="I79:T79">SUM(I77)</f>
        <v>0</v>
      </c>
      <c r="J79" s="22">
        <f t="shared" si="2"/>
        <v>0</v>
      </c>
      <c r="K79" s="22">
        <f t="shared" si="2"/>
        <v>0</v>
      </c>
      <c r="L79" s="22">
        <f t="shared" si="2"/>
        <v>0</v>
      </c>
      <c r="M79" s="22">
        <f t="shared" si="2"/>
        <v>0</v>
      </c>
      <c r="N79" s="23">
        <f t="shared" si="2"/>
        <v>0</v>
      </c>
      <c r="O79" s="21">
        <f t="shared" si="2"/>
        <v>0</v>
      </c>
      <c r="P79" s="22">
        <f t="shared" si="2"/>
        <v>0</v>
      </c>
      <c r="Q79" s="22">
        <f t="shared" si="2"/>
        <v>0</v>
      </c>
      <c r="R79" s="22">
        <f t="shared" si="2"/>
        <v>26082.101529</v>
      </c>
      <c r="S79" s="22">
        <f t="shared" si="2"/>
        <v>0</v>
      </c>
      <c r="T79" s="23">
        <f t="shared" si="2"/>
        <v>26082.101529</v>
      </c>
      <c r="U79" s="48" t="s">
        <v>20</v>
      </c>
      <c r="V79" s="49" t="s">
        <v>20</v>
      </c>
    </row>
    <row r="80" spans="9:20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7" t="s">
        <v>27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7" t="s">
        <v>28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7" t="s">
        <v>29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7" t="s">
        <v>30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>
      <c r="A85" s="47" t="s">
        <v>31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47" t="s">
        <v>32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ht="12.75">
      <c r="A87" s="6" t="s">
        <v>18</v>
      </c>
    </row>
    <row r="88" ht="12.75">
      <c r="A88" s="7" t="s">
        <v>19</v>
      </c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</sheetData>
  <sheetProtection/>
  <mergeCells count="4">
    <mergeCell ref="I3:N3"/>
    <mergeCell ref="O3:T3"/>
    <mergeCell ref="A75:H75"/>
    <mergeCell ref="A79:H79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2010-11-17T20:54:23Z</dcterms:modified>
  <cp:category/>
  <cp:version/>
  <cp:contentType/>
  <cp:contentStatus/>
</cp:coreProperties>
</file>