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<sst xmlns="http://schemas.openxmlformats.org/spreadsheetml/2006/main" count="87" uniqueCount="51">
  <si>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</si>
  <si>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</si>
  <si>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</si>
  <si>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</si>
  <si>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</si>
  <si>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</si>
  <si>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</si>
  <si>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</si>
  <si>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</si>
  <si>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</si>
  <si>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</si>
  <si>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</si>
  <si>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</si>
  <si>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</si>
  <si>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</si>
  <si>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</si>
  <si>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</si>
  <si>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</si>
  <si>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</si>
  <si>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</si>
  <si>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</si>
  <si>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</si>
  <si>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</si>
  <si>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</si>
  <si>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</si>
  <si>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</si>
  <si>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</si>
  <si>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</si>
  <si>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</si>
  <si>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</si>
  <si>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</si>
  <si>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</si>
  <si>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</si>
  <si>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</si>
  <si>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</si>
  <si>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</si>
  <si>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</si>
  <si>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</si>
  <si>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</si>
  <si>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</si>
  <si>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</si>
  <si>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</si>
  <si>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</si>
  <si>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</si>
  <si>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RÉGIMEN GENERAL</t>
  </si>
  <si>
    <t>TOQUEPALA 1  g)</t>
  </si>
  <si>
    <t>TOTAL - OCTUBRE</t>
  </si>
  <si>
    <t>TOTAL ACUMULADO ENERO - OCTUBRE</t>
  </si>
  <si>
    <t>TOTAL COMPARADO ACUMULADO - ENERO - OCTUBRE</t>
  </si>
  <si>
    <t>Var. % 2010/2009 - OCTUBRE</t>
  </si>
  <si>
    <t>Var. % 2010/2009 - ENERO - OCTUBRE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</si>
</sst>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4" fontId="3" fillId="22" borderId="22" xfId="0" applyNumberFormat="1" applyFont="1" applyFill="1" applyBorder="1" applyAlignment="1">
      <alignment/>
    </xf>
    <xf numFmtId="4" fontId="3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2" t="s">
        <v>43</v>
      </c>
      <c r="B1" s="3"/>
    </row>
    <row r="2" ht="13.5" thickBot="1">
      <c r="A2" s="68"/>
    </row>
    <row r="3" spans="1:22" ht="13.5" thickBot="1">
      <c r="A3" s="58"/>
      <c r="I3" s="62">
        <v>2010</v>
      </c>
      <c r="J3" s="63"/>
      <c r="K3" s="63"/>
      <c r="L3" s="63"/>
      <c r="M3" s="63"/>
      <c r="N3" s="64"/>
      <c r="O3" s="62">
        <v>2009</v>
      </c>
      <c r="P3" s="63"/>
      <c r="Q3" s="63"/>
      <c r="R3" s="63"/>
      <c r="S3" s="63"/>
      <c r="T3" s="64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46</v>
      </c>
      <c r="L4" s="40" t="s">
        <v>12</v>
      </c>
      <c r="M4" s="40" t="s">
        <v>8</v>
      </c>
      <c r="N4" s="43" t="s">
        <v>47</v>
      </c>
      <c r="O4" s="39" t="s">
        <v>13</v>
      </c>
      <c r="P4" s="40" t="s">
        <v>14</v>
      </c>
      <c r="Q4" s="40" t="s">
        <v>46</v>
      </c>
      <c r="R4" s="40" t="s">
        <v>15</v>
      </c>
      <c r="S4" s="40" t="s">
        <v>16</v>
      </c>
      <c r="T4" s="43" t="s">
        <v>48</v>
      </c>
      <c r="U4" s="44" t="s">
        <v>49</v>
      </c>
      <c r="V4" s="43" t="s">
        <v>50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44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359.627635</v>
      </c>
      <c r="J6" s="12">
        <v>0</v>
      </c>
      <c r="K6" s="13">
        <v>359.627635</v>
      </c>
      <c r="L6" s="12">
        <v>3894.208543</v>
      </c>
      <c r="M6" s="12">
        <v>0</v>
      </c>
      <c r="N6" s="28">
        <v>3894.208543</v>
      </c>
      <c r="O6" s="27">
        <v>408.66678</v>
      </c>
      <c r="P6" s="12">
        <v>0</v>
      </c>
      <c r="Q6" s="13">
        <v>408.66678</v>
      </c>
      <c r="R6" s="12">
        <v>3999.34552</v>
      </c>
      <c r="S6" s="12">
        <v>0</v>
      </c>
      <c r="T6" s="28">
        <v>3999.34552</v>
      </c>
      <c r="U6" s="37">
        <f>+((K6/Q6)-1)*100</f>
        <v>-11.999787455197609</v>
      </c>
      <c r="V6" s="47">
        <f>+((N6/T6)-1)*100</f>
        <v>-2.6288545581828027</v>
      </c>
      <c r="W6" s="2"/>
    </row>
    <row r="7" spans="1:23" ht="15">
      <c r="A7" s="46" t="s">
        <v>9</v>
      </c>
      <c r="B7" s="11" t="s">
        <v>22</v>
      </c>
      <c r="C7" s="11" t="s">
        <v>44</v>
      </c>
      <c r="D7" s="11" t="s">
        <v>32</v>
      </c>
      <c r="E7" s="11" t="s">
        <v>45</v>
      </c>
      <c r="F7" s="11" t="s">
        <v>39</v>
      </c>
      <c r="G7" s="11" t="s">
        <v>40</v>
      </c>
      <c r="H7" s="22" t="s">
        <v>41</v>
      </c>
      <c r="I7" s="27">
        <v>321.1974</v>
      </c>
      <c r="J7" s="12">
        <v>0</v>
      </c>
      <c r="K7" s="13">
        <v>321.1974</v>
      </c>
      <c r="L7" s="12">
        <v>2664.716044</v>
      </c>
      <c r="M7" s="12">
        <v>0</v>
      </c>
      <c r="N7" s="28">
        <v>2664.716044</v>
      </c>
      <c r="O7" s="27">
        <v>285.1578</v>
      </c>
      <c r="P7" s="12">
        <v>0</v>
      </c>
      <c r="Q7" s="13">
        <v>285.1578</v>
      </c>
      <c r="R7" s="12">
        <v>1783.87193</v>
      </c>
      <c r="S7" s="12">
        <v>0</v>
      </c>
      <c r="T7" s="28">
        <v>1783.87193</v>
      </c>
      <c r="U7" s="37">
        <f>+((K7/Q7)-1)*100</f>
        <v>12.638475959626572</v>
      </c>
      <c r="V7" s="47">
        <f>+((N7/T7)-1)*100</f>
        <v>49.37821483630833</v>
      </c>
      <c r="W7" s="2"/>
    </row>
    <row r="8" spans="1:23" ht="15">
      <c r="A8" s="46" t="s">
        <v>9</v>
      </c>
      <c r="B8" s="11" t="s">
        <v>22</v>
      </c>
      <c r="C8" s="11" t="s">
        <v>44</v>
      </c>
      <c r="D8" s="11" t="s">
        <v>32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88.182</v>
      </c>
      <c r="J8" s="12">
        <v>0</v>
      </c>
      <c r="K8" s="13">
        <v>88.182</v>
      </c>
      <c r="L8" s="12">
        <v>1025.210563</v>
      </c>
      <c r="M8" s="12">
        <v>0</v>
      </c>
      <c r="N8" s="28">
        <v>1025.210563</v>
      </c>
      <c r="O8" s="27">
        <v>171.8334</v>
      </c>
      <c r="P8" s="12">
        <v>0</v>
      </c>
      <c r="Q8" s="13">
        <v>171.8334</v>
      </c>
      <c r="R8" s="12">
        <v>553.833132</v>
      </c>
      <c r="S8" s="12">
        <v>0</v>
      </c>
      <c r="T8" s="28">
        <v>553.833132</v>
      </c>
      <c r="U8" s="37">
        <f>+((K8/Q8)-1)*100</f>
        <v>-48.68168819333145</v>
      </c>
      <c r="V8" s="47">
        <f>+((N8/T8)-1)*100</f>
        <v>85.11181505118046</v>
      </c>
      <c r="W8" s="2"/>
    </row>
    <row r="9" spans="1:23" ht="15">
      <c r="A9" s="46" t="s">
        <v>9</v>
      </c>
      <c r="B9" s="11" t="s">
        <v>22</v>
      </c>
      <c r="C9" s="11" t="s">
        <v>44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0</v>
      </c>
      <c r="J9" s="12">
        <v>0</v>
      </c>
      <c r="K9" s="13">
        <v>0</v>
      </c>
      <c r="L9" s="12">
        <v>490.414198</v>
      </c>
      <c r="M9" s="12">
        <v>0</v>
      </c>
      <c r="N9" s="28">
        <v>490.414198</v>
      </c>
      <c r="O9" s="27">
        <v>8.755275</v>
      </c>
      <c r="P9" s="12">
        <v>0</v>
      </c>
      <c r="Q9" s="13">
        <v>8.755275</v>
      </c>
      <c r="R9" s="12">
        <v>453.382365</v>
      </c>
      <c r="S9" s="12">
        <v>0</v>
      </c>
      <c r="T9" s="28">
        <v>453.382365</v>
      </c>
      <c r="U9" s="54" t="s">
        <v>21</v>
      </c>
      <c r="V9" s="47">
        <f>+((N9/T9)-1)*100</f>
        <v>8.167903266374289</v>
      </c>
      <c r="W9" s="2"/>
    </row>
    <row r="10" spans="1:23" ht="15">
      <c r="A10" s="46" t="s">
        <v>9</v>
      </c>
      <c r="B10" s="11" t="s">
        <v>22</v>
      </c>
      <c r="C10" s="11" t="s">
        <v>44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65.1942</v>
      </c>
      <c r="J10" s="12">
        <v>0</v>
      </c>
      <c r="K10" s="13">
        <v>65.1942</v>
      </c>
      <c r="L10" s="12">
        <v>191.548814</v>
      </c>
      <c r="M10" s="12">
        <v>0</v>
      </c>
      <c r="N10" s="28">
        <v>191.548814</v>
      </c>
      <c r="O10" s="27">
        <v>39.5118</v>
      </c>
      <c r="P10" s="12">
        <v>0</v>
      </c>
      <c r="Q10" s="13">
        <v>39.5118</v>
      </c>
      <c r="R10" s="12">
        <v>384.717245</v>
      </c>
      <c r="S10" s="12">
        <v>0</v>
      </c>
      <c r="T10" s="28">
        <v>384.717245</v>
      </c>
      <c r="U10" s="37">
        <f>+((K10/Q10)-1)*100</f>
        <v>64.99931665983326</v>
      </c>
      <c r="V10" s="47">
        <f>+((N10/T10)-1)*100</f>
        <v>-50.21049446327783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5" t="s">
        <v>19</v>
      </c>
      <c r="B12" s="66"/>
      <c r="C12" s="66"/>
      <c r="D12" s="66"/>
      <c r="E12" s="66"/>
      <c r="F12" s="66"/>
      <c r="G12" s="66"/>
      <c r="H12" s="67"/>
      <c r="I12" s="29">
        <f>SUM(I6:I10)</f>
        <v>834.2012350000001</v>
      </c>
      <c r="J12" s="15">
        <f>SUM(J6:J10)</f>
        <v>0</v>
      </c>
      <c r="K12" s="16">
        <f>SUM(I12:J12)</f>
        <v>834.2012350000001</v>
      </c>
      <c r="L12" s="14">
        <f>SUM(L6:L10)</f>
        <v>8266.098162</v>
      </c>
      <c r="M12" s="15">
        <f>SUM(M6:M10)</f>
        <v>0</v>
      </c>
      <c r="N12" s="30">
        <f>SUM(L12:M12)</f>
        <v>8266.098162</v>
      </c>
      <c r="O12" s="29">
        <f>SUM(O6:O10)</f>
        <v>913.9250549999999</v>
      </c>
      <c r="P12" s="15">
        <f>SUM(P6:P10)</f>
        <v>0</v>
      </c>
      <c r="Q12" s="16">
        <f>SUM(O12:P12)</f>
        <v>913.9250549999999</v>
      </c>
      <c r="R12" s="14">
        <f>SUM(R6:R10)</f>
        <v>7175.150192</v>
      </c>
      <c r="S12" s="15">
        <f>SUM(S6:S10)</f>
        <v>0</v>
      </c>
      <c r="T12" s="30">
        <f>SUM(R12:S12)</f>
        <v>7175.150192</v>
      </c>
      <c r="U12" s="37">
        <f>+((K12/Q12)-1)*100</f>
        <v>-8.723233876108127</v>
      </c>
      <c r="V12" s="47">
        <f>+((N12/T12)-1)*100</f>
        <v>15.204531484460947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44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338.8872</v>
      </c>
      <c r="J14" s="12">
        <v>0</v>
      </c>
      <c r="K14" s="13">
        <v>338.8872</v>
      </c>
      <c r="L14" s="12">
        <v>2315.9853</v>
      </c>
      <c r="M14" s="12">
        <v>0</v>
      </c>
      <c r="N14" s="28">
        <v>2315.9853</v>
      </c>
      <c r="O14" s="27">
        <v>181.83</v>
      </c>
      <c r="P14" s="12">
        <v>0</v>
      </c>
      <c r="Q14" s="13">
        <v>181.83</v>
      </c>
      <c r="R14" s="12">
        <v>2328.3442</v>
      </c>
      <c r="S14" s="12">
        <v>0</v>
      </c>
      <c r="T14" s="28">
        <v>2328.3442</v>
      </c>
      <c r="U14" s="37">
        <f>+((K14/Q14)-1)*100</f>
        <v>86.37584557003794</v>
      </c>
      <c r="V14" s="47">
        <f>+((N14/T14)-1)*100</f>
        <v>-0.5308021039157396</v>
      </c>
      <c r="W14" s="2"/>
    </row>
    <row r="15" spans="1:23" ht="15.75">
      <c r="A15" s="49"/>
      <c r="B15" s="50"/>
      <c r="C15" s="50"/>
      <c r="D15" s="50"/>
      <c r="E15" s="50"/>
      <c r="F15" s="50"/>
      <c r="G15" s="50"/>
      <c r="H15" s="51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44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354.74096</v>
      </c>
      <c r="J16" s="12">
        <v>0</v>
      </c>
      <c r="K16" s="13">
        <v>354.74096</v>
      </c>
      <c r="L16" s="12">
        <v>2650.187635</v>
      </c>
      <c r="M16" s="12">
        <v>0</v>
      </c>
      <c r="N16" s="28">
        <v>2650.187635</v>
      </c>
      <c r="O16" s="27">
        <v>101.505985</v>
      </c>
      <c r="P16" s="12">
        <v>0</v>
      </c>
      <c r="Q16" s="13">
        <v>101.505985</v>
      </c>
      <c r="R16" s="12">
        <v>702.516719</v>
      </c>
      <c r="S16" s="12">
        <v>0</v>
      </c>
      <c r="T16" s="28">
        <v>702.516719</v>
      </c>
      <c r="U16" s="54" t="s">
        <v>21</v>
      </c>
      <c r="V16" s="55" t="s">
        <v>21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1527.8293950000002</v>
      </c>
      <c r="J18" s="35">
        <f t="shared" si="0"/>
        <v>0</v>
      </c>
      <c r="K18" s="35">
        <f t="shared" si="0"/>
        <v>1527.8293950000002</v>
      </c>
      <c r="L18" s="35">
        <f t="shared" si="0"/>
        <v>13232.271097</v>
      </c>
      <c r="M18" s="35">
        <f t="shared" si="0"/>
        <v>0</v>
      </c>
      <c r="N18" s="36">
        <f t="shared" si="0"/>
        <v>13232.271097</v>
      </c>
      <c r="O18" s="34">
        <f t="shared" si="0"/>
        <v>1197.2610399999999</v>
      </c>
      <c r="P18" s="35">
        <f t="shared" si="0"/>
        <v>0</v>
      </c>
      <c r="Q18" s="35">
        <f t="shared" si="0"/>
        <v>1197.2610399999999</v>
      </c>
      <c r="R18" s="35">
        <f t="shared" si="0"/>
        <v>10206.011111</v>
      </c>
      <c r="S18" s="35">
        <f t="shared" si="0"/>
        <v>0</v>
      </c>
      <c r="T18" s="36">
        <f t="shared" si="0"/>
        <v>10206.011111</v>
      </c>
      <c r="U18" s="57">
        <f>+((K18/Q18)-1)*100</f>
        <v>27.610382694821546</v>
      </c>
      <c r="V18" s="56">
        <f>+((N18/T18)-1)*100</f>
        <v>29.65174104835444</v>
      </c>
    </row>
    <row r="20" ht="12.75">
      <c r="A20" s="53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2010-11-17T19:45:51Z</dcterms:modified>
  <cp:category/>
  <cp:version/>
  <cp:contentType/>
  <cp:contentStatus/>
</cp:coreProperties>
</file>