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activeTab="0"/>
  </bookViews>
  <sheets>
    <sheet name="InformacionGeneral 9 " sheetId="1" r:id="rId1"/>
  </sheets>
  <definedNames/>
  <calcPr fullCalcOnLoad="1"/>
</workbook>
</file>

<file path=xl/sharedStrings.xml><?xml version="1.0" encoding="utf-8"?>
<sst xmlns="http://schemas.openxmlformats.org/spreadsheetml/2006/main" count="599" uniqueCount="203">
  <si>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</si>
  <si>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</si>
  <si>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</si>
  <si>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</si>
  <si>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</si>
  <si>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</si>
  <si>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</si>
  <si>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</si>
  <si>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</si>
  <si>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CONCENTRACIÓN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</si>
  <si>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</si>
  <si>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</si>
  <si>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</si>
  <si>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</si>
  <si>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</si>
  <si>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</si>
  <si>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</si>
  <si>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REFINACIÓN</t>
  </si>
  <si>
    <t>Cifras Preliminares</t>
  </si>
  <si>
    <r>
      <t>FUENTE:</t>
    </r>
    <r>
      <rPr>
        <sz val="10"/>
        <rFont val="Arial"/>
        <family val="2"/>
      </rPr>
      <t xml:space="preserve">  DIRECCIÓN GENERAL DE MINERÍA - PDM - Estadística Minera</t>
    </r>
  </si>
  <si>
    <t>---</t>
  </si>
  <si>
    <t>YAULI</t>
  </si>
  <si>
    <t>JUNIN</t>
  </si>
  <si>
    <t>REFINERÍA</t>
  </si>
  <si>
    <t>DOE RUN PERU S.R.L.</t>
  </si>
  <si>
    <t>C.M.LA OROYA-REFINACION 1 Y 2</t>
  </si>
  <si>
    <t>LA OROYA</t>
  </si>
  <si>
    <r>
      <t>h)</t>
    </r>
    <r>
      <rPr>
        <sz val="8"/>
        <rFont val="Arial"/>
        <family val="0"/>
      </rPr>
      <t xml:space="preserve"> Cuenta con dos ubicaciones geográficas, Pasco y Lima. (Referencial).</t>
    </r>
  </si>
  <si>
    <r>
      <t>a)</t>
    </r>
    <r>
      <rPr>
        <sz val="8"/>
        <rFont val="Arial"/>
        <family val="0"/>
      </rPr>
      <t xml:space="preserve"> Cuenta con dos ubicaciones geográficas, Junin y Lima. (Referencial).</t>
    </r>
  </si>
  <si>
    <r>
      <t>b)</t>
    </r>
    <r>
      <rPr>
        <sz val="8"/>
        <rFont val="Arial"/>
        <family val="0"/>
      </rPr>
      <t xml:space="preserve"> Cuenta con dos ubicaciones geográficas, Ica y Lima. (Referencial).</t>
    </r>
  </si>
  <si>
    <r>
      <t>c)</t>
    </r>
    <r>
      <rPr>
        <sz val="8"/>
        <rFont val="Arial"/>
        <family val="0"/>
      </rPr>
      <t xml:space="preserve"> Cuenta con tres ubicaciones geográficas, Huanuco, Lima y Pasco. (Referencial).</t>
    </r>
  </si>
  <si>
    <r>
      <t>i)</t>
    </r>
    <r>
      <rPr>
        <sz val="8"/>
        <rFont val="Arial"/>
        <family val="0"/>
      </rPr>
      <t xml:space="preserve"> Cuenta con dos ubicaciones geográficas, Pasco y Huanuco. (Referencial).</t>
    </r>
  </si>
  <si>
    <r>
      <t>e)</t>
    </r>
    <r>
      <rPr>
        <sz val="8"/>
        <rFont val="Arial"/>
        <family val="0"/>
      </rPr>
      <t xml:space="preserve"> Cuenta con dos ubicaciones geográficas, Lima. Y Pasco (Referencial).</t>
    </r>
  </si>
  <si>
    <t>FLOTACIÓN</t>
  </si>
  <si>
    <t>CASTROVIRREYNA COMPAÑIA MINERA S.A.</t>
  </si>
  <si>
    <t>SAN GENARO</t>
  </si>
  <si>
    <t>HUANCAVELICA</t>
  </si>
  <si>
    <t>CASTROVIRREYNA</t>
  </si>
  <si>
    <t>SANTA ANA</t>
  </si>
  <si>
    <t>CATALINA HUANCA SOCIEDAD MINERA S.A.C.</t>
  </si>
  <si>
    <t>CATALINA HUANCA</t>
  </si>
  <si>
    <t>AYACUCHO</t>
  </si>
  <si>
    <t>VICTOR FAJARDO</t>
  </si>
  <si>
    <t>CANARIA</t>
  </si>
  <si>
    <t>COMPAÑIA DE MINAS BUENAVENTURA S.A.A.</t>
  </si>
  <si>
    <t>JULCANI</t>
  </si>
  <si>
    <t>ANGARAES</t>
  </si>
  <si>
    <t>CCOCHACCASA</t>
  </si>
  <si>
    <t>MARISOL</t>
  </si>
  <si>
    <t>PASCO</t>
  </si>
  <si>
    <t>DANIEL ALCIDES CARRION</t>
  </si>
  <si>
    <t>YANAHUANCA</t>
  </si>
  <si>
    <t>RECUPERADA</t>
  </si>
  <si>
    <t>HUACHOCOLPA</t>
  </si>
  <si>
    <t>COMPAÑIA MINERA ANTAMINA S.A.</t>
  </si>
  <si>
    <t>ANTAMINA</t>
  </si>
  <si>
    <t>ANCASH</t>
  </si>
  <si>
    <t>HUARI</t>
  </si>
  <si>
    <t>SAN MARCOS</t>
  </si>
  <si>
    <t>COMPAÑIA MINERA ARES S.A.C.</t>
  </si>
  <si>
    <t>ARCATA</t>
  </si>
  <si>
    <t>AREQUIPA</t>
  </si>
  <si>
    <t>CONDESUYOS</t>
  </si>
  <si>
    <t>CAYARANI</t>
  </si>
  <si>
    <t>COMPAÑIA MINERA ARGENTUM S.A.</t>
  </si>
  <si>
    <t>ANTICONA</t>
  </si>
  <si>
    <t>MANUELITA</t>
  </si>
  <si>
    <t>MOROCOCHA</t>
  </si>
  <si>
    <t>COMPAÑIA MINERA ATACOCHA S.A.A.</t>
  </si>
  <si>
    <t>ATACOCHA</t>
  </si>
  <si>
    <t>SAN FRANCISCO DE ASIS DE YARUSYACAN</t>
  </si>
  <si>
    <t>COMPAÑIA MINERA CASAPALCA S.A.</t>
  </si>
  <si>
    <t>AMERICANA</t>
  </si>
  <si>
    <t>COMPAÑIA MINERA CAUDALOSA S.A.</t>
  </si>
  <si>
    <t>AREQUIPA-M</t>
  </si>
  <si>
    <t>CARHUAZ</t>
  </si>
  <si>
    <t>SAN MIGUEL DE ACO</t>
  </si>
  <si>
    <t>HUACHOCOLPA UNO</t>
  </si>
  <si>
    <t>COMPAÑIA MINERA MILPO S.A.A.</t>
  </si>
  <si>
    <t>ICA</t>
  </si>
  <si>
    <t>CHINCHA</t>
  </si>
  <si>
    <t>CHAVIN</t>
  </si>
  <si>
    <t>MILPO Nº1</t>
  </si>
  <si>
    <t>YANACANCHA</t>
  </si>
  <si>
    <t>COMPAÑIA MINERA RAURA S.A.</t>
  </si>
  <si>
    <t>HUANUCO</t>
  </si>
  <si>
    <t>LAURICOCHA</t>
  </si>
  <si>
    <t>SAN MIGUEL DE CAURI</t>
  </si>
  <si>
    <t>COMPAÑIA MINERA SAN IGNACIO DE MOROCOCHA S.A.</t>
  </si>
  <si>
    <t>SAN VICENTE</t>
  </si>
  <si>
    <t>CHANCHAMAYO</t>
  </si>
  <si>
    <t>VITOC</t>
  </si>
  <si>
    <t>LIMA</t>
  </si>
  <si>
    <t>HUAROCHIRI</t>
  </si>
  <si>
    <t>COMPAÑIA MINERA SAN VALENTIN S.A.</t>
  </si>
  <si>
    <t>SOLITARIA</t>
  </si>
  <si>
    <t>YAUYOS</t>
  </si>
  <si>
    <t>LARAOS</t>
  </si>
  <si>
    <t>COMPAÑIA MINERA SANTA LUISA S.A.</t>
  </si>
  <si>
    <t>BERLIN</t>
  </si>
  <si>
    <t>BOLOGNESI</t>
  </si>
  <si>
    <t>PACLLON</t>
  </si>
  <si>
    <t>EL RECUERDO</t>
  </si>
  <si>
    <t>HUALLANCA</t>
  </si>
  <si>
    <t>SANTA LUISA</t>
  </si>
  <si>
    <t>CONSORCIO DE INGENIEROS EJECUTORES MINEROS S.A.</t>
  </si>
  <si>
    <t>EL COFRE</t>
  </si>
  <si>
    <t>PUNO</t>
  </si>
  <si>
    <t>LAMPA</t>
  </si>
  <si>
    <t>PARATIA</t>
  </si>
  <si>
    <t>CORP MINERA CASTROVIRREYNA S A</t>
  </si>
  <si>
    <t>N 1 RELIQUIAS</t>
  </si>
  <si>
    <t>EMPRESA ADMINISTRADORA CHUNGAR S.A.C.</t>
  </si>
  <si>
    <t>ACUMULACION HUARON-5</t>
  </si>
  <si>
    <t>HUAYLLAY</t>
  </si>
  <si>
    <t>ANIMON</t>
  </si>
  <si>
    <t>BELLAVISTA</t>
  </si>
  <si>
    <t>PRECAUCION</t>
  </si>
  <si>
    <t>EMPRESA EXPLOTADORA DE VINCHOS LTDA. S.A.C.</t>
  </si>
  <si>
    <t>PALLANCHACRA</t>
  </si>
  <si>
    <t>EMPRESA MINERA LOS QUENUALES S.A.</t>
  </si>
  <si>
    <t>OYON</t>
  </si>
  <si>
    <t>CASAPALCA-6</t>
  </si>
  <si>
    <t>CHICLA</t>
  </si>
  <si>
    <t>MINERA BATEAS S.A.C.</t>
  </si>
  <si>
    <t>SAN CRISTOBAL</t>
  </si>
  <si>
    <t>CAYLLOMA</t>
  </si>
  <si>
    <t>MINERA COLQUISIRI S.A.</t>
  </si>
  <si>
    <t>MARIA TERESA</t>
  </si>
  <si>
    <t>HUARAL</t>
  </si>
  <si>
    <t>MINERA HUALLANCA S.A.</t>
  </si>
  <si>
    <t>CONTONGA</t>
  </si>
  <si>
    <t>PUCARRAJO</t>
  </si>
  <si>
    <t>PAN AMERICAN SILVER S.A. MINA QUIRUVILCA</t>
  </si>
  <si>
    <t>ACUMULACION QUIRUVILCA 1</t>
  </si>
  <si>
    <t>LA LIBERTAD</t>
  </si>
  <si>
    <t>SANTIAGO DE CHUCO</t>
  </si>
  <si>
    <t>QUIRUVILCA</t>
  </si>
  <si>
    <t>ACUMULACION QUIRUVILCA 4</t>
  </si>
  <si>
    <t>HUARON</t>
  </si>
  <si>
    <t>SOCIEDAD MINERA AUSTRIA DUVAZ S.A.C.</t>
  </si>
  <si>
    <t>AUSTRIA DUVAZ</t>
  </si>
  <si>
    <t>SOCIEDAD MINERA CORONA S.A.</t>
  </si>
  <si>
    <t>ACUMULACION YAURICOCHA</t>
  </si>
  <si>
    <t>SOCIEDAD MINERA EL BROCAL S.A.A.</t>
  </si>
  <si>
    <t>COLQUIJIRCA Nº 2</t>
  </si>
  <si>
    <t>TINYAHUARCO</t>
  </si>
  <si>
    <t>VOLCAN COMPAÑIA MINERA S.A.A.</t>
  </si>
  <si>
    <t>ANDAYCHAGUA</t>
  </si>
  <si>
    <t>HUAY-HUAY</t>
  </si>
  <si>
    <t>CARAHUACRA</t>
  </si>
  <si>
    <t>CERRO DE PASCO</t>
  </si>
  <si>
    <t>SIMON BOLIVAR</t>
  </si>
  <si>
    <t>COLOMBIA Y SOCAVON SANTA ROSA</t>
  </si>
  <si>
    <t>GRAN BRETAÑA</t>
  </si>
  <si>
    <t>TICLIO</t>
  </si>
  <si>
    <t>PEQUEÑO PRODUCTOR MINERO</t>
  </si>
  <si>
    <t>AMAPOLA 5 S.A.C.</t>
  </si>
  <si>
    <t>AMAPOLA 5</t>
  </si>
  <si>
    <t>AIJA</t>
  </si>
  <si>
    <t>LA MERCED</t>
  </si>
  <si>
    <t>CORPORACION MINERA TOMA LA MANO S.A.</t>
  </si>
  <si>
    <t>TOMA LA MANO Nº 2</t>
  </si>
  <si>
    <t>MARCARA</t>
  </si>
  <si>
    <t>MINERA HUINAC S.A.C.</t>
  </si>
  <si>
    <t>ADMIRADA-ATILA</t>
  </si>
  <si>
    <t>MINERA SHUNTUR S.A.C.</t>
  </si>
  <si>
    <t>SHUNTUR</t>
  </si>
  <si>
    <t>HUARAZ</t>
  </si>
  <si>
    <t>PIRA</t>
  </si>
  <si>
    <t>MTZ S.A.C.</t>
  </si>
  <si>
    <t>SUCCHA</t>
  </si>
  <si>
    <t>SOCIEDAD MINERA LAS CUMBRES S.A.C.</t>
  </si>
  <si>
    <t>CONDORSENGA</t>
  </si>
  <si>
    <t>CAJATAMBO</t>
  </si>
  <si>
    <t>GORGOR</t>
  </si>
  <si>
    <t>PRODUCCIÓN MINERA METÁLICA DE PLOMO (TMF) - 2010/2009</t>
  </si>
  <si>
    <t>RÉGIMEN GENERAL</t>
  </si>
  <si>
    <t>COMPAÑIA MINERA ALPAMARCA S.A.C.</t>
  </si>
  <si>
    <t>ALPAMARCA - 4</t>
  </si>
  <si>
    <t>SANTA BARBARA DE CARHUACAYAN</t>
  </si>
  <si>
    <t>RESTAURADORA</t>
  </si>
  <si>
    <t>MORADA</t>
  </si>
  <si>
    <t>C.M.H. Nº 8-A</t>
  </si>
  <si>
    <t>DEMASIA ESPERANZA 3</t>
  </si>
  <si>
    <t>SOCIEDAD MINERA DE RECURSOS LINCEARES MAGISTRAL DE HUARAZ S.A.C.</t>
  </si>
  <si>
    <t>CATON</t>
  </si>
  <si>
    <t>Cifras Ajustadas ene-jun.2010</t>
  </si>
  <si>
    <t>BERGMIN S.A.C.</t>
  </si>
  <si>
    <t>REVOLUCION 3 DE OCTUBRE Nº 2</t>
  </si>
  <si>
    <t>AMBO</t>
  </si>
  <si>
    <t>SAN RAFAEL</t>
  </si>
  <si>
    <t>TOTAL - JULIO</t>
  </si>
  <si>
    <t>TOTAL ACUMULADO ENERO - JULIO</t>
  </si>
  <si>
    <t>TOTAL COMPARADO ACUMULADO - ENERO - JULIO</t>
  </si>
  <si>
    <t>Var. % 2010/2009 - JULIO</t>
  </si>
  <si>
    <t>Var. % 2010/2009 - ENERO - JULIO</t>
  </si>
  <si>
    <t>LIRCAY</t>
  </si>
  <si>
    <t>UCHUCCHACUA  h)</t>
  </si>
  <si>
    <t>CERRO LINDO  b)</t>
  </si>
  <si>
    <t>ACUMULACION RAURA  c)</t>
  </si>
  <si>
    <t>VINCHOS  i)</t>
  </si>
  <si>
    <t>ACUMULACION ISCAYCRUZ  e)</t>
  </si>
</sst>
</file>

<file path=xl/styles.xml><?xml version="1.0" encoding="utf-8"?>
<styleSheet xmlns="http://schemas.openxmlformats.org/spreadsheetml/2006/main">
  <numFmts count="20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10">
    <font>
      <sz val="10"/>
      <name val="Arial"/>
      <family val="0"/>
    </font>
    <font>
      <b/>
      <sz val="10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b/>
      <sz val="16"/>
      <name val="Georgia"/>
      <family val="1"/>
    </font>
    <font>
      <sz val="8"/>
      <name val="Arial"/>
      <family val="0"/>
    </font>
    <font>
      <b/>
      <sz val="14"/>
      <color indexed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>
        <color indexed="6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>
        <color indexed="63"/>
      </left>
      <right style="thin">
        <color indexed="23"/>
      </right>
      <top style="medium"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3" fontId="3" fillId="0" borderId="1" xfId="0" applyNumberFormat="1" applyFont="1" applyBorder="1" applyAlignment="1">
      <alignment horizontal="right" vertical="center"/>
    </xf>
    <xf numFmtId="3" fontId="3" fillId="2" borderId="1" xfId="0" applyNumberFormat="1" applyFont="1" applyFill="1" applyBorder="1" applyAlignment="1">
      <alignment horizontal="right" vertical="center"/>
    </xf>
    <xf numFmtId="3" fontId="3" fillId="3" borderId="1" xfId="0" applyNumberFormat="1" applyFont="1" applyFill="1" applyBorder="1" applyAlignment="1">
      <alignment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3" fontId="3" fillId="0" borderId="4" xfId="0" applyNumberFormat="1" applyFont="1" applyBorder="1" applyAlignment="1">
      <alignment horizontal="right" vertical="center"/>
    </xf>
    <xf numFmtId="3" fontId="3" fillId="2" borderId="5" xfId="0" applyNumberFormat="1" applyFont="1" applyFill="1" applyBorder="1" applyAlignment="1">
      <alignment horizontal="right" vertical="center"/>
    </xf>
    <xf numFmtId="3" fontId="3" fillId="3" borderId="4" xfId="0" applyNumberFormat="1" applyFont="1" applyFill="1" applyBorder="1" applyAlignment="1">
      <alignment wrapText="1"/>
    </xf>
    <xf numFmtId="3" fontId="3" fillId="3" borderId="5" xfId="0" applyNumberFormat="1" applyFont="1" applyFill="1" applyBorder="1" applyAlignment="1">
      <alignment wrapText="1"/>
    </xf>
    <xf numFmtId="3" fontId="3" fillId="3" borderId="6" xfId="0" applyNumberFormat="1" applyFont="1" applyFill="1" applyBorder="1" applyAlignment="1">
      <alignment wrapText="1"/>
    </xf>
    <xf numFmtId="3" fontId="3" fillId="3" borderId="7" xfId="0" applyNumberFormat="1" applyFont="1" applyFill="1" applyBorder="1" applyAlignment="1">
      <alignment wrapText="1"/>
    </xf>
    <xf numFmtId="3" fontId="3" fillId="3" borderId="8" xfId="0" applyNumberFormat="1" applyFont="1" applyFill="1" applyBorder="1" applyAlignment="1">
      <alignment wrapText="1"/>
    </xf>
    <xf numFmtId="4" fontId="2" fillId="0" borderId="3" xfId="0" applyNumberFormat="1" applyFont="1" applyBorder="1" applyAlignment="1" quotePrefix="1">
      <alignment horizontal="right"/>
    </xf>
    <xf numFmtId="4" fontId="2" fillId="0" borderId="3" xfId="0" applyNumberFormat="1" applyFont="1" applyBorder="1" applyAlignment="1">
      <alignment/>
    </xf>
    <xf numFmtId="3" fontId="2" fillId="0" borderId="3" xfId="0" applyNumberFormat="1" applyFont="1" applyBorder="1" applyAlignment="1">
      <alignment/>
    </xf>
    <xf numFmtId="4" fontId="3" fillId="3" borderId="3" xfId="0" applyNumberFormat="1" applyFont="1" applyFill="1" applyBorder="1" applyAlignment="1">
      <alignment/>
    </xf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0" fillId="0" borderId="5" xfId="0" applyBorder="1" applyAlignment="1">
      <alignment/>
    </xf>
    <xf numFmtId="4" fontId="2" fillId="0" borderId="5" xfId="0" applyNumberFormat="1" applyFont="1" applyBorder="1" applyAlignment="1" quotePrefix="1">
      <alignment horizontal="right"/>
    </xf>
    <xf numFmtId="4" fontId="2" fillId="0" borderId="5" xfId="0" applyNumberFormat="1" applyFont="1" applyBorder="1" applyAlignment="1">
      <alignment/>
    </xf>
    <xf numFmtId="3" fontId="0" fillId="0" borderId="5" xfId="0" applyNumberFormat="1" applyBorder="1" applyAlignment="1">
      <alignment/>
    </xf>
    <xf numFmtId="4" fontId="3" fillId="3" borderId="5" xfId="0" applyNumberFormat="1" applyFont="1" applyFill="1" applyBorder="1" applyAlignment="1">
      <alignment/>
    </xf>
    <xf numFmtId="0" fontId="0" fillId="0" borderId="4" xfId="0" applyBorder="1" applyAlignment="1">
      <alignment/>
    </xf>
    <xf numFmtId="0" fontId="0" fillId="0" borderId="1" xfId="0" applyBorder="1" applyAlignment="1">
      <alignment/>
    </xf>
    <xf numFmtId="3" fontId="2" fillId="0" borderId="1" xfId="0" applyNumberFormat="1" applyFont="1" applyBorder="1" applyAlignment="1">
      <alignment horizontal="right"/>
    </xf>
    <xf numFmtId="3" fontId="2" fillId="2" borderId="1" xfId="0" applyNumberFormat="1" applyFont="1" applyFill="1" applyBorder="1" applyAlignment="1">
      <alignment horizontal="right"/>
    </xf>
    <xf numFmtId="0" fontId="0" fillId="0" borderId="2" xfId="0" applyBorder="1" applyAlignment="1">
      <alignment/>
    </xf>
    <xf numFmtId="3" fontId="2" fillId="0" borderId="4" xfId="0" applyNumberFormat="1" applyFont="1" applyBorder="1" applyAlignment="1">
      <alignment horizontal="right"/>
    </xf>
    <xf numFmtId="3" fontId="2" fillId="2" borderId="5" xfId="0" applyNumberFormat="1" applyFont="1" applyFill="1" applyBorder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Border="1" applyAlignment="1">
      <alignment/>
    </xf>
    <xf numFmtId="4" fontId="3" fillId="3" borderId="14" xfId="0" applyNumberFormat="1" applyFont="1" applyFill="1" applyBorder="1" applyAlignment="1" quotePrefix="1">
      <alignment horizontal="right"/>
    </xf>
    <xf numFmtId="4" fontId="3" fillId="3" borderId="8" xfId="0" applyNumberFormat="1" applyFont="1" applyFill="1" applyBorder="1" applyAlignment="1" quotePrefix="1">
      <alignment horizontal="right"/>
    </xf>
    <xf numFmtId="0" fontId="0" fillId="4" borderId="0" xfId="0" applyFill="1" applyAlignment="1">
      <alignment/>
    </xf>
    <xf numFmtId="0" fontId="1" fillId="3" borderId="15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 wrapText="1"/>
    </xf>
    <xf numFmtId="0" fontId="4" fillId="3" borderId="6" xfId="0" applyFont="1" applyFill="1" applyBorder="1" applyAlignment="1">
      <alignment horizontal="center" wrapText="1"/>
    </xf>
    <xf numFmtId="0" fontId="4" fillId="3" borderId="7" xfId="0" applyFont="1" applyFill="1" applyBorder="1" applyAlignment="1">
      <alignment horizontal="center" wrapText="1"/>
    </xf>
    <xf numFmtId="0" fontId="4" fillId="3" borderId="18" xfId="0" applyFont="1" applyFill="1" applyBorder="1" applyAlignment="1">
      <alignment horizont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41"/>
  <sheetViews>
    <sheetView showGridLines="0" tabSelected="1" zoomScale="75" zoomScaleNormal="75" workbookViewId="0" topLeftCell="A1">
      <selection activeCell="A2" sqref="A2"/>
    </sheetView>
  </sheetViews>
  <sheetFormatPr defaultColWidth="11.421875" defaultRowHeight="12.75"/>
  <cols>
    <col min="1" max="1" width="17.421875" style="1" bestFit="1" customWidth="1"/>
    <col min="2" max="2" width="12.00390625" style="1" bestFit="1" customWidth="1"/>
    <col min="3" max="3" width="32.7109375" style="1" bestFit="1" customWidth="1"/>
    <col min="4" max="4" width="68.8515625" style="1" customWidth="1"/>
    <col min="5" max="5" width="31.8515625" style="1" bestFit="1" customWidth="1"/>
    <col min="6" max="6" width="15.421875" style="1" bestFit="1" customWidth="1"/>
    <col min="7" max="7" width="20.8515625" style="1" hidden="1" customWidth="1"/>
    <col min="8" max="8" width="22.00390625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2" width="14.7109375" style="1" customWidth="1"/>
    <col min="23" max="16384" width="11.421875" style="1" customWidth="1"/>
  </cols>
  <sheetData>
    <row r="1" ht="18">
      <c r="A1" s="46" t="s">
        <v>176</v>
      </c>
    </row>
    <row r="2" ht="13.5" thickBot="1">
      <c r="A2" s="50"/>
    </row>
    <row r="3" spans="9:22" ht="13.5" thickBot="1">
      <c r="I3" s="51">
        <v>2010</v>
      </c>
      <c r="J3" s="52"/>
      <c r="K3" s="52"/>
      <c r="L3" s="52"/>
      <c r="M3" s="52"/>
      <c r="N3" s="53"/>
      <c r="O3" s="51">
        <v>2009</v>
      </c>
      <c r="P3" s="52"/>
      <c r="Q3" s="52"/>
      <c r="R3" s="52"/>
      <c r="S3" s="52"/>
      <c r="T3" s="53"/>
      <c r="U3" s="4"/>
      <c r="V3" s="4"/>
    </row>
    <row r="4" spans="1:22" ht="73.5" customHeight="1">
      <c r="A4" s="28" t="s">
        <v>0</v>
      </c>
      <c r="B4" s="29" t="s">
        <v>1</v>
      </c>
      <c r="C4" s="29" t="s">
        <v>10</v>
      </c>
      <c r="D4" s="29" t="s">
        <v>2</v>
      </c>
      <c r="E4" s="29" t="s">
        <v>3</v>
      </c>
      <c r="F4" s="30" t="s">
        <v>4</v>
      </c>
      <c r="G4" s="30" t="s">
        <v>5</v>
      </c>
      <c r="H4" s="31" t="s">
        <v>6</v>
      </c>
      <c r="I4" s="28" t="s">
        <v>11</v>
      </c>
      <c r="J4" s="29" t="s">
        <v>7</v>
      </c>
      <c r="K4" s="29" t="s">
        <v>192</v>
      </c>
      <c r="L4" s="29" t="s">
        <v>12</v>
      </c>
      <c r="M4" s="29" t="s">
        <v>8</v>
      </c>
      <c r="N4" s="32" t="s">
        <v>193</v>
      </c>
      <c r="O4" s="28" t="s">
        <v>13</v>
      </c>
      <c r="P4" s="29" t="s">
        <v>14</v>
      </c>
      <c r="Q4" s="29" t="s">
        <v>192</v>
      </c>
      <c r="R4" s="29" t="s">
        <v>15</v>
      </c>
      <c r="S4" s="29" t="s">
        <v>16</v>
      </c>
      <c r="T4" s="32" t="s">
        <v>194</v>
      </c>
      <c r="U4" s="33" t="s">
        <v>195</v>
      </c>
      <c r="V4" s="32" t="s">
        <v>196</v>
      </c>
    </row>
    <row r="5" spans="1:22" ht="12.75">
      <c r="A5" s="15"/>
      <c r="B5" s="8"/>
      <c r="C5" s="8"/>
      <c r="D5" s="8"/>
      <c r="E5" s="8"/>
      <c r="F5" s="8"/>
      <c r="G5" s="8"/>
      <c r="H5" s="13"/>
      <c r="I5" s="15"/>
      <c r="J5" s="8"/>
      <c r="K5" s="9"/>
      <c r="L5" s="8"/>
      <c r="M5" s="8"/>
      <c r="N5" s="16"/>
      <c r="O5" s="15"/>
      <c r="P5" s="8"/>
      <c r="Q5" s="9"/>
      <c r="R5" s="8"/>
      <c r="S5" s="8"/>
      <c r="T5" s="16"/>
      <c r="U5" s="14"/>
      <c r="V5" s="34"/>
    </row>
    <row r="6" spans="1:22" ht="15">
      <c r="A6" s="39" t="s">
        <v>9</v>
      </c>
      <c r="B6" s="40" t="s">
        <v>33</v>
      </c>
      <c r="C6" s="40" t="s">
        <v>156</v>
      </c>
      <c r="D6" s="40" t="s">
        <v>157</v>
      </c>
      <c r="E6" s="40" t="s">
        <v>158</v>
      </c>
      <c r="F6" s="40" t="s">
        <v>56</v>
      </c>
      <c r="G6" s="40" t="s">
        <v>159</v>
      </c>
      <c r="H6" s="43" t="s">
        <v>160</v>
      </c>
      <c r="I6" s="44">
        <v>26.170248</v>
      </c>
      <c r="J6" s="41">
        <v>1.537238</v>
      </c>
      <c r="K6" s="42">
        <v>27.707486</v>
      </c>
      <c r="L6" s="41">
        <v>113.881094</v>
      </c>
      <c r="M6" s="41">
        <v>12.469326</v>
      </c>
      <c r="N6" s="45">
        <v>126.35042</v>
      </c>
      <c r="O6" s="44">
        <v>0</v>
      </c>
      <c r="P6" s="41">
        <v>0</v>
      </c>
      <c r="Q6" s="42">
        <v>0</v>
      </c>
      <c r="R6" s="41">
        <v>0</v>
      </c>
      <c r="S6" s="41">
        <v>0</v>
      </c>
      <c r="T6" s="45">
        <v>0</v>
      </c>
      <c r="U6" s="24" t="s">
        <v>20</v>
      </c>
      <c r="V6" s="35" t="s">
        <v>20</v>
      </c>
    </row>
    <row r="7" spans="1:22" ht="15">
      <c r="A7" s="39" t="s">
        <v>9</v>
      </c>
      <c r="B7" s="40" t="s">
        <v>33</v>
      </c>
      <c r="C7" s="40" t="s">
        <v>156</v>
      </c>
      <c r="D7" s="40" t="s">
        <v>188</v>
      </c>
      <c r="E7" s="40" t="s">
        <v>189</v>
      </c>
      <c r="F7" s="40" t="s">
        <v>85</v>
      </c>
      <c r="G7" s="40" t="s">
        <v>190</v>
      </c>
      <c r="H7" s="43" t="s">
        <v>191</v>
      </c>
      <c r="I7" s="44">
        <v>48.387235</v>
      </c>
      <c r="J7" s="41">
        <v>4.917616</v>
      </c>
      <c r="K7" s="42">
        <v>53.304851</v>
      </c>
      <c r="L7" s="41">
        <v>145.061615</v>
      </c>
      <c r="M7" s="41">
        <v>10.56992</v>
      </c>
      <c r="N7" s="45">
        <v>155.631535</v>
      </c>
      <c r="O7" s="44">
        <v>0</v>
      </c>
      <c r="P7" s="41">
        <v>0</v>
      </c>
      <c r="Q7" s="42">
        <v>0</v>
      </c>
      <c r="R7" s="41">
        <v>0</v>
      </c>
      <c r="S7" s="41">
        <v>0</v>
      </c>
      <c r="T7" s="45">
        <v>0</v>
      </c>
      <c r="U7" s="24" t="s">
        <v>20</v>
      </c>
      <c r="V7" s="35" t="s">
        <v>20</v>
      </c>
    </row>
    <row r="8" spans="1:22" ht="15">
      <c r="A8" s="39" t="s">
        <v>9</v>
      </c>
      <c r="B8" s="40" t="s">
        <v>33</v>
      </c>
      <c r="C8" s="40" t="s">
        <v>177</v>
      </c>
      <c r="D8" s="40" t="s">
        <v>34</v>
      </c>
      <c r="E8" s="40" t="s">
        <v>35</v>
      </c>
      <c r="F8" s="40" t="s">
        <v>36</v>
      </c>
      <c r="G8" s="40" t="s">
        <v>37</v>
      </c>
      <c r="H8" s="43" t="s">
        <v>38</v>
      </c>
      <c r="I8" s="44">
        <v>54.075706</v>
      </c>
      <c r="J8" s="41">
        <v>0</v>
      </c>
      <c r="K8" s="42">
        <v>54.075706</v>
      </c>
      <c r="L8" s="41">
        <v>278.967588</v>
      </c>
      <c r="M8" s="41">
        <v>0</v>
      </c>
      <c r="N8" s="45">
        <v>278.967588</v>
      </c>
      <c r="O8" s="44">
        <v>188.357563</v>
      </c>
      <c r="P8" s="41">
        <v>0</v>
      </c>
      <c r="Q8" s="42">
        <v>188.357563</v>
      </c>
      <c r="R8" s="41">
        <v>1394.826779</v>
      </c>
      <c r="S8" s="41">
        <v>15.475743</v>
      </c>
      <c r="T8" s="45">
        <v>1410.302522</v>
      </c>
      <c r="U8" s="25">
        <f>+((K8/Q8)-1)*100</f>
        <v>-71.2909292630846</v>
      </c>
      <c r="V8" s="36">
        <f>+((N8/T8)-1)*100</f>
        <v>-80.21930871935291</v>
      </c>
    </row>
    <row r="9" spans="1:22" ht="15">
      <c r="A9" s="39" t="s">
        <v>9</v>
      </c>
      <c r="B9" s="40" t="s">
        <v>33</v>
      </c>
      <c r="C9" s="40" t="s">
        <v>177</v>
      </c>
      <c r="D9" s="40" t="s">
        <v>39</v>
      </c>
      <c r="E9" s="40" t="s">
        <v>40</v>
      </c>
      <c r="F9" s="40" t="s">
        <v>41</v>
      </c>
      <c r="G9" s="40" t="s">
        <v>42</v>
      </c>
      <c r="H9" s="43" t="s">
        <v>43</v>
      </c>
      <c r="I9" s="44">
        <v>442.853634</v>
      </c>
      <c r="J9" s="41">
        <v>48.367309</v>
      </c>
      <c r="K9" s="42">
        <v>491.220943</v>
      </c>
      <c r="L9" s="41">
        <v>3051.835836</v>
      </c>
      <c r="M9" s="41">
        <v>293.344859</v>
      </c>
      <c r="N9" s="45">
        <v>3345.180695</v>
      </c>
      <c r="O9" s="44">
        <v>362.064924</v>
      </c>
      <c r="P9" s="41">
        <v>52.303546</v>
      </c>
      <c r="Q9" s="42">
        <v>414.36847</v>
      </c>
      <c r="R9" s="41">
        <v>2641.982457</v>
      </c>
      <c r="S9" s="41">
        <v>418.015445</v>
      </c>
      <c r="T9" s="45">
        <v>3059.997902</v>
      </c>
      <c r="U9" s="25">
        <f>+((K9/Q9)-1)*100</f>
        <v>18.54689209340661</v>
      </c>
      <c r="V9" s="36">
        <f>+((N9/T9)-1)*100</f>
        <v>9.319705507432086</v>
      </c>
    </row>
    <row r="10" spans="1:22" ht="15">
      <c r="A10" s="39" t="s">
        <v>9</v>
      </c>
      <c r="B10" s="40" t="s">
        <v>33</v>
      </c>
      <c r="C10" s="40" t="s">
        <v>177</v>
      </c>
      <c r="D10" s="40" t="s">
        <v>44</v>
      </c>
      <c r="E10" s="40" t="s">
        <v>198</v>
      </c>
      <c r="F10" s="40" t="s">
        <v>49</v>
      </c>
      <c r="G10" s="40" t="s">
        <v>50</v>
      </c>
      <c r="H10" s="43" t="s">
        <v>51</v>
      </c>
      <c r="I10" s="44">
        <v>0</v>
      </c>
      <c r="J10" s="41">
        <v>776.731287</v>
      </c>
      <c r="K10" s="42">
        <v>776.731287</v>
      </c>
      <c r="L10" s="41">
        <v>0</v>
      </c>
      <c r="M10" s="41">
        <v>4222.523343</v>
      </c>
      <c r="N10" s="45">
        <v>4222.523343</v>
      </c>
      <c r="O10" s="44">
        <v>0</v>
      </c>
      <c r="P10" s="41">
        <v>813.839485</v>
      </c>
      <c r="Q10" s="42">
        <v>813.839485</v>
      </c>
      <c r="R10" s="41">
        <v>0</v>
      </c>
      <c r="S10" s="41">
        <v>6004.314644</v>
      </c>
      <c r="T10" s="45">
        <v>6004.314644</v>
      </c>
      <c r="U10" s="25">
        <f>+((K10/Q10)-1)*100</f>
        <v>-4.559645812712077</v>
      </c>
      <c r="V10" s="36">
        <f>+((N10/T10)-1)*100</f>
        <v>-29.675182042308712</v>
      </c>
    </row>
    <row r="11" spans="1:22" ht="15">
      <c r="A11" s="39" t="s">
        <v>9</v>
      </c>
      <c r="B11" s="40" t="s">
        <v>33</v>
      </c>
      <c r="C11" s="40" t="s">
        <v>177</v>
      </c>
      <c r="D11" s="40" t="s">
        <v>44</v>
      </c>
      <c r="E11" s="40" t="s">
        <v>52</v>
      </c>
      <c r="F11" s="40" t="s">
        <v>36</v>
      </c>
      <c r="G11" s="40" t="s">
        <v>46</v>
      </c>
      <c r="H11" s="43" t="s">
        <v>197</v>
      </c>
      <c r="I11" s="44">
        <v>308.058726</v>
      </c>
      <c r="J11" s="41">
        <v>7.435108</v>
      </c>
      <c r="K11" s="42">
        <v>315.493834</v>
      </c>
      <c r="L11" s="41">
        <v>1696.176253</v>
      </c>
      <c r="M11" s="41">
        <v>33.424882</v>
      </c>
      <c r="N11" s="45">
        <v>1729.601136</v>
      </c>
      <c r="O11" s="44">
        <v>123.778697</v>
      </c>
      <c r="P11" s="41">
        <v>2.911055</v>
      </c>
      <c r="Q11" s="42">
        <v>126.689752</v>
      </c>
      <c r="R11" s="41">
        <v>579.13443</v>
      </c>
      <c r="S11" s="41">
        <v>28.094287</v>
      </c>
      <c r="T11" s="45">
        <v>607.228717</v>
      </c>
      <c r="U11" s="24" t="s">
        <v>20</v>
      </c>
      <c r="V11" s="35" t="s">
        <v>20</v>
      </c>
    </row>
    <row r="12" spans="1:22" ht="15">
      <c r="A12" s="39" t="s">
        <v>9</v>
      </c>
      <c r="B12" s="40" t="s">
        <v>33</v>
      </c>
      <c r="C12" s="40" t="s">
        <v>177</v>
      </c>
      <c r="D12" s="40" t="s">
        <v>44</v>
      </c>
      <c r="E12" s="40" t="s">
        <v>45</v>
      </c>
      <c r="F12" s="40" t="s">
        <v>36</v>
      </c>
      <c r="G12" s="40" t="s">
        <v>46</v>
      </c>
      <c r="H12" s="43" t="s">
        <v>47</v>
      </c>
      <c r="I12" s="44">
        <v>185.497038</v>
      </c>
      <c r="J12" s="41">
        <v>0</v>
      </c>
      <c r="K12" s="42">
        <v>185.497038</v>
      </c>
      <c r="L12" s="41">
        <v>1034.358931</v>
      </c>
      <c r="M12" s="41">
        <v>0</v>
      </c>
      <c r="N12" s="45">
        <v>1034.358931</v>
      </c>
      <c r="O12" s="44">
        <v>132.898248</v>
      </c>
      <c r="P12" s="41">
        <v>0</v>
      </c>
      <c r="Q12" s="42">
        <v>132.898248</v>
      </c>
      <c r="R12" s="41">
        <v>842.305593</v>
      </c>
      <c r="S12" s="41">
        <v>0</v>
      </c>
      <c r="T12" s="45">
        <v>842.305593</v>
      </c>
      <c r="U12" s="25">
        <f>+((K12/Q12)-1)*100</f>
        <v>39.57824184409113</v>
      </c>
      <c r="V12" s="36">
        <f>+((N12/T12)-1)*100</f>
        <v>22.80090974060527</v>
      </c>
    </row>
    <row r="13" spans="1:22" ht="15">
      <c r="A13" s="39" t="s">
        <v>9</v>
      </c>
      <c r="B13" s="40" t="s">
        <v>33</v>
      </c>
      <c r="C13" s="40" t="s">
        <v>177</v>
      </c>
      <c r="D13" s="40" t="s">
        <v>44</v>
      </c>
      <c r="E13" s="40" t="s">
        <v>48</v>
      </c>
      <c r="F13" s="40" t="s">
        <v>49</v>
      </c>
      <c r="G13" s="40" t="s">
        <v>50</v>
      </c>
      <c r="H13" s="43" t="s">
        <v>51</v>
      </c>
      <c r="I13" s="44">
        <v>0</v>
      </c>
      <c r="J13" s="41">
        <v>0</v>
      </c>
      <c r="K13" s="42">
        <v>0</v>
      </c>
      <c r="L13" s="41">
        <v>0</v>
      </c>
      <c r="M13" s="41">
        <v>10.499082</v>
      </c>
      <c r="N13" s="45">
        <v>10.499082</v>
      </c>
      <c r="O13" s="44">
        <v>0</v>
      </c>
      <c r="P13" s="41">
        <v>31.035671</v>
      </c>
      <c r="Q13" s="42">
        <v>31.035671</v>
      </c>
      <c r="R13" s="41">
        <v>0</v>
      </c>
      <c r="S13" s="41">
        <v>329.251905</v>
      </c>
      <c r="T13" s="45">
        <v>329.251905</v>
      </c>
      <c r="U13" s="24" t="s">
        <v>20</v>
      </c>
      <c r="V13" s="36">
        <f>+((N13/T13)-1)*100</f>
        <v>-96.81123120608824</v>
      </c>
    </row>
    <row r="14" spans="1:22" ht="15">
      <c r="A14" s="39" t="s">
        <v>9</v>
      </c>
      <c r="B14" s="40" t="s">
        <v>33</v>
      </c>
      <c r="C14" s="40" t="s">
        <v>177</v>
      </c>
      <c r="D14" s="40" t="s">
        <v>178</v>
      </c>
      <c r="E14" s="40" t="s">
        <v>179</v>
      </c>
      <c r="F14" s="40" t="s">
        <v>22</v>
      </c>
      <c r="G14" s="40" t="s">
        <v>21</v>
      </c>
      <c r="H14" s="43" t="s">
        <v>180</v>
      </c>
      <c r="I14" s="44">
        <v>384.12323</v>
      </c>
      <c r="J14" s="41">
        <v>22.836386</v>
      </c>
      <c r="K14" s="42">
        <v>406.959617</v>
      </c>
      <c r="L14" s="41">
        <v>1452.216074</v>
      </c>
      <c r="M14" s="41">
        <v>106.577559</v>
      </c>
      <c r="N14" s="45">
        <v>1558.793633</v>
      </c>
      <c r="O14" s="44">
        <v>0</v>
      </c>
      <c r="P14" s="41">
        <v>0</v>
      </c>
      <c r="Q14" s="42">
        <v>0</v>
      </c>
      <c r="R14" s="41">
        <v>0</v>
      </c>
      <c r="S14" s="41">
        <v>0</v>
      </c>
      <c r="T14" s="45">
        <v>0</v>
      </c>
      <c r="U14" s="24" t="s">
        <v>20</v>
      </c>
      <c r="V14" s="35" t="s">
        <v>20</v>
      </c>
    </row>
    <row r="15" spans="1:22" ht="15">
      <c r="A15" s="39" t="s">
        <v>9</v>
      </c>
      <c r="B15" s="40" t="s">
        <v>33</v>
      </c>
      <c r="C15" s="40" t="s">
        <v>177</v>
      </c>
      <c r="D15" s="40" t="s">
        <v>54</v>
      </c>
      <c r="E15" s="40" t="s">
        <v>55</v>
      </c>
      <c r="F15" s="40" t="s">
        <v>56</v>
      </c>
      <c r="G15" s="40" t="s">
        <v>57</v>
      </c>
      <c r="H15" s="43" t="s">
        <v>58</v>
      </c>
      <c r="I15" s="44">
        <v>688.6588</v>
      </c>
      <c r="J15" s="41">
        <v>0</v>
      </c>
      <c r="K15" s="42">
        <v>688.6588</v>
      </c>
      <c r="L15" s="41">
        <v>4352.3128</v>
      </c>
      <c r="M15" s="41">
        <v>0</v>
      </c>
      <c r="N15" s="45">
        <v>4352.3128</v>
      </c>
      <c r="O15" s="44">
        <v>902.5515</v>
      </c>
      <c r="P15" s="41">
        <v>0</v>
      </c>
      <c r="Q15" s="42">
        <v>902.5515</v>
      </c>
      <c r="R15" s="41">
        <v>8305.4714</v>
      </c>
      <c r="S15" s="41">
        <v>0</v>
      </c>
      <c r="T15" s="45">
        <v>8305.4714</v>
      </c>
      <c r="U15" s="25">
        <f>+((K15/Q15)-1)*100</f>
        <v>-23.69866982659715</v>
      </c>
      <c r="V15" s="36">
        <f>+((N15/T15)-1)*100</f>
        <v>-47.59704066887763</v>
      </c>
    </row>
    <row r="16" spans="1:22" ht="15">
      <c r="A16" s="39" t="s">
        <v>9</v>
      </c>
      <c r="B16" s="40" t="s">
        <v>33</v>
      </c>
      <c r="C16" s="40" t="s">
        <v>177</v>
      </c>
      <c r="D16" s="40" t="s">
        <v>59</v>
      </c>
      <c r="E16" s="40" t="s">
        <v>60</v>
      </c>
      <c r="F16" s="40" t="s">
        <v>61</v>
      </c>
      <c r="G16" s="40" t="s">
        <v>62</v>
      </c>
      <c r="H16" s="43" t="s">
        <v>63</v>
      </c>
      <c r="I16" s="44">
        <v>0</v>
      </c>
      <c r="J16" s="41">
        <v>191.487864</v>
      </c>
      <c r="K16" s="42">
        <v>191.487864</v>
      </c>
      <c r="L16" s="41">
        <v>0</v>
      </c>
      <c r="M16" s="41">
        <v>1364.571462</v>
      </c>
      <c r="N16" s="45">
        <v>1364.571462</v>
      </c>
      <c r="O16" s="44">
        <v>0</v>
      </c>
      <c r="P16" s="41">
        <v>160.839807</v>
      </c>
      <c r="Q16" s="42">
        <v>160.839807</v>
      </c>
      <c r="R16" s="41">
        <v>0</v>
      </c>
      <c r="S16" s="41">
        <v>1200.71175</v>
      </c>
      <c r="T16" s="45">
        <v>1200.71175</v>
      </c>
      <c r="U16" s="25">
        <f>+((K16/Q16)-1)*100</f>
        <v>19.055019756396497</v>
      </c>
      <c r="V16" s="36">
        <f>+((N16/T16)-1)*100</f>
        <v>13.646881693295686</v>
      </c>
    </row>
    <row r="17" spans="1:22" ht="15">
      <c r="A17" s="39" t="s">
        <v>9</v>
      </c>
      <c r="B17" s="40" t="s">
        <v>33</v>
      </c>
      <c r="C17" s="40" t="s">
        <v>177</v>
      </c>
      <c r="D17" s="40" t="s">
        <v>64</v>
      </c>
      <c r="E17" s="40" t="s">
        <v>65</v>
      </c>
      <c r="F17" s="40" t="s">
        <v>22</v>
      </c>
      <c r="G17" s="40" t="s">
        <v>21</v>
      </c>
      <c r="H17" s="43" t="s">
        <v>21</v>
      </c>
      <c r="I17" s="44">
        <v>174.767166</v>
      </c>
      <c r="J17" s="41">
        <v>25.462686</v>
      </c>
      <c r="K17" s="42">
        <v>200.229852</v>
      </c>
      <c r="L17" s="41">
        <v>1205.213765</v>
      </c>
      <c r="M17" s="41">
        <v>220.811571</v>
      </c>
      <c r="N17" s="45">
        <v>1426.025336</v>
      </c>
      <c r="O17" s="44">
        <v>270.163025</v>
      </c>
      <c r="P17" s="41">
        <v>41.054351</v>
      </c>
      <c r="Q17" s="42">
        <v>311.217376</v>
      </c>
      <c r="R17" s="41">
        <v>2308.079221</v>
      </c>
      <c r="S17" s="41">
        <v>199.92414</v>
      </c>
      <c r="T17" s="45">
        <v>2508.003361</v>
      </c>
      <c r="U17" s="25">
        <f>+((K17/Q17)-1)*100</f>
        <v>-35.66238023933471</v>
      </c>
      <c r="V17" s="36">
        <f>+((N17/T17)-1)*100</f>
        <v>-43.14101176358033</v>
      </c>
    </row>
    <row r="18" spans="1:22" ht="15">
      <c r="A18" s="39" t="s">
        <v>9</v>
      </c>
      <c r="B18" s="40" t="s">
        <v>33</v>
      </c>
      <c r="C18" s="40" t="s">
        <v>177</v>
      </c>
      <c r="D18" s="40" t="s">
        <v>64</v>
      </c>
      <c r="E18" s="40" t="s">
        <v>66</v>
      </c>
      <c r="F18" s="40" t="s">
        <v>22</v>
      </c>
      <c r="G18" s="40" t="s">
        <v>21</v>
      </c>
      <c r="H18" s="43" t="s">
        <v>21</v>
      </c>
      <c r="I18" s="44">
        <v>228.29583</v>
      </c>
      <c r="J18" s="41">
        <v>10.596409</v>
      </c>
      <c r="K18" s="42">
        <v>238.892239</v>
      </c>
      <c r="L18" s="41">
        <v>1285.372324</v>
      </c>
      <c r="M18" s="41">
        <v>79.854946</v>
      </c>
      <c r="N18" s="45">
        <v>1365.22727</v>
      </c>
      <c r="O18" s="44">
        <v>146.60206</v>
      </c>
      <c r="P18" s="41">
        <v>10.705713</v>
      </c>
      <c r="Q18" s="42">
        <v>157.307773</v>
      </c>
      <c r="R18" s="41">
        <v>549.773154</v>
      </c>
      <c r="S18" s="41">
        <v>112.611909</v>
      </c>
      <c r="T18" s="45">
        <v>662.385063</v>
      </c>
      <c r="U18" s="25">
        <f>+((K18/Q18)-1)*100</f>
        <v>51.86295911772905</v>
      </c>
      <c r="V18" s="35" t="s">
        <v>20</v>
      </c>
    </row>
    <row r="19" spans="1:22" ht="15">
      <c r="A19" s="39" t="s">
        <v>9</v>
      </c>
      <c r="B19" s="40" t="s">
        <v>33</v>
      </c>
      <c r="C19" s="40" t="s">
        <v>177</v>
      </c>
      <c r="D19" s="40" t="s">
        <v>64</v>
      </c>
      <c r="E19" s="40" t="s">
        <v>67</v>
      </c>
      <c r="F19" s="40" t="s">
        <v>22</v>
      </c>
      <c r="G19" s="40" t="s">
        <v>21</v>
      </c>
      <c r="H19" s="43" t="s">
        <v>67</v>
      </c>
      <c r="I19" s="44">
        <v>135.143842</v>
      </c>
      <c r="J19" s="41">
        <v>33.046096</v>
      </c>
      <c r="K19" s="42">
        <v>168.189938</v>
      </c>
      <c r="L19" s="41">
        <v>698.136757</v>
      </c>
      <c r="M19" s="41">
        <v>269.638229</v>
      </c>
      <c r="N19" s="45">
        <v>967.774986</v>
      </c>
      <c r="O19" s="44">
        <v>143.068919</v>
      </c>
      <c r="P19" s="41">
        <v>38.769418</v>
      </c>
      <c r="Q19" s="42">
        <v>181.838337</v>
      </c>
      <c r="R19" s="41">
        <v>782.068009</v>
      </c>
      <c r="S19" s="41">
        <v>296.43866</v>
      </c>
      <c r="T19" s="45">
        <v>1078.506669</v>
      </c>
      <c r="U19" s="25">
        <f>+((K19/Q19)-1)*100</f>
        <v>-7.505787407195652</v>
      </c>
      <c r="V19" s="36">
        <f>+((N19/T19)-1)*100</f>
        <v>-10.267130114519496</v>
      </c>
    </row>
    <row r="20" spans="1:22" ht="15">
      <c r="A20" s="39" t="s">
        <v>9</v>
      </c>
      <c r="B20" s="40" t="s">
        <v>33</v>
      </c>
      <c r="C20" s="40" t="s">
        <v>177</v>
      </c>
      <c r="D20" s="40" t="s">
        <v>68</v>
      </c>
      <c r="E20" s="40" t="s">
        <v>69</v>
      </c>
      <c r="F20" s="40" t="s">
        <v>49</v>
      </c>
      <c r="G20" s="40" t="s">
        <v>49</v>
      </c>
      <c r="H20" s="43" t="s">
        <v>70</v>
      </c>
      <c r="I20" s="44">
        <v>501.855056</v>
      </c>
      <c r="J20" s="41">
        <v>58.284281</v>
      </c>
      <c r="K20" s="42">
        <v>560.139337</v>
      </c>
      <c r="L20" s="41">
        <v>6395.439362</v>
      </c>
      <c r="M20" s="41">
        <v>461.725193</v>
      </c>
      <c r="N20" s="45">
        <v>6857.164555</v>
      </c>
      <c r="O20" s="44">
        <v>565.271949</v>
      </c>
      <c r="P20" s="41">
        <v>55.756458</v>
      </c>
      <c r="Q20" s="42">
        <v>621.028407</v>
      </c>
      <c r="R20" s="41">
        <v>4555.896075</v>
      </c>
      <c r="S20" s="41">
        <v>387.197868</v>
      </c>
      <c r="T20" s="45">
        <v>4943.093943</v>
      </c>
      <c r="U20" s="25">
        <f>+((K20/Q20)-1)*100</f>
        <v>-9.804554721439674</v>
      </c>
      <c r="V20" s="36">
        <f>+((N20/T20)-1)*100</f>
        <v>38.72211683758407</v>
      </c>
    </row>
    <row r="21" spans="1:22" ht="15">
      <c r="A21" s="39" t="s">
        <v>9</v>
      </c>
      <c r="B21" s="40" t="s">
        <v>33</v>
      </c>
      <c r="C21" s="40" t="s">
        <v>177</v>
      </c>
      <c r="D21" s="40" t="s">
        <v>71</v>
      </c>
      <c r="E21" s="40" t="s">
        <v>72</v>
      </c>
      <c r="F21" s="40" t="s">
        <v>22</v>
      </c>
      <c r="G21" s="40" t="s">
        <v>21</v>
      </c>
      <c r="H21" s="43" t="s">
        <v>21</v>
      </c>
      <c r="I21" s="44">
        <v>380.718345</v>
      </c>
      <c r="J21" s="41">
        <v>0</v>
      </c>
      <c r="K21" s="42">
        <v>380.718345</v>
      </c>
      <c r="L21" s="41">
        <v>2417.034304</v>
      </c>
      <c r="M21" s="41">
        <v>0</v>
      </c>
      <c r="N21" s="45">
        <v>2417.034304</v>
      </c>
      <c r="O21" s="44">
        <v>608.740302</v>
      </c>
      <c r="P21" s="41">
        <v>0</v>
      </c>
      <c r="Q21" s="42">
        <v>608.740302</v>
      </c>
      <c r="R21" s="41">
        <v>2095.482237</v>
      </c>
      <c r="S21" s="41">
        <v>0</v>
      </c>
      <c r="T21" s="45">
        <v>2095.482237</v>
      </c>
      <c r="U21" s="25">
        <f>+((K21/Q21)-1)*100</f>
        <v>-37.458002411018285</v>
      </c>
      <c r="V21" s="36">
        <f>+((N21/T21)-1)*100</f>
        <v>15.345015162731702</v>
      </c>
    </row>
    <row r="22" spans="1:22" ht="15">
      <c r="A22" s="39" t="s">
        <v>9</v>
      </c>
      <c r="B22" s="40" t="s">
        <v>33</v>
      </c>
      <c r="C22" s="40" t="s">
        <v>177</v>
      </c>
      <c r="D22" s="40" t="s">
        <v>73</v>
      </c>
      <c r="E22" s="40" t="s">
        <v>77</v>
      </c>
      <c r="F22" s="40" t="s">
        <v>36</v>
      </c>
      <c r="G22" s="40" t="s">
        <v>36</v>
      </c>
      <c r="H22" s="43" t="s">
        <v>53</v>
      </c>
      <c r="I22" s="44">
        <v>0</v>
      </c>
      <c r="J22" s="41">
        <v>0</v>
      </c>
      <c r="K22" s="42">
        <v>0</v>
      </c>
      <c r="L22" s="41">
        <v>4254.84174</v>
      </c>
      <c r="M22" s="41">
        <v>281.01495</v>
      </c>
      <c r="N22" s="45">
        <v>4535.85669</v>
      </c>
      <c r="O22" s="44">
        <v>719.9572</v>
      </c>
      <c r="P22" s="41">
        <v>48.2097</v>
      </c>
      <c r="Q22" s="42">
        <v>768.1669</v>
      </c>
      <c r="R22" s="41">
        <v>5018.57995</v>
      </c>
      <c r="S22" s="41">
        <v>304.0671</v>
      </c>
      <c r="T22" s="45">
        <v>5322.64705</v>
      </c>
      <c r="U22" s="24" t="s">
        <v>20</v>
      </c>
      <c r="V22" s="36">
        <f>+((N22/T22)-1)*100</f>
        <v>-14.781937494803454</v>
      </c>
    </row>
    <row r="23" spans="1:22" ht="15">
      <c r="A23" s="39" t="s">
        <v>9</v>
      </c>
      <c r="B23" s="40" t="s">
        <v>33</v>
      </c>
      <c r="C23" s="40" t="s">
        <v>177</v>
      </c>
      <c r="D23" s="40" t="s">
        <v>73</v>
      </c>
      <c r="E23" s="40" t="s">
        <v>74</v>
      </c>
      <c r="F23" s="40" t="s">
        <v>56</v>
      </c>
      <c r="G23" s="40" t="s">
        <v>75</v>
      </c>
      <c r="H23" s="43" t="s">
        <v>76</v>
      </c>
      <c r="I23" s="44">
        <v>124.636127</v>
      </c>
      <c r="J23" s="41">
        <v>16.642834</v>
      </c>
      <c r="K23" s="42">
        <v>141.278961</v>
      </c>
      <c r="L23" s="41">
        <v>962.703233</v>
      </c>
      <c r="M23" s="41">
        <v>57.442381</v>
      </c>
      <c r="N23" s="45">
        <v>1020.145614</v>
      </c>
      <c r="O23" s="44">
        <v>289.3485</v>
      </c>
      <c r="P23" s="41">
        <v>13.60948</v>
      </c>
      <c r="Q23" s="42">
        <v>302.95798</v>
      </c>
      <c r="R23" s="41">
        <v>1572.49264</v>
      </c>
      <c r="S23" s="41">
        <v>85.741785</v>
      </c>
      <c r="T23" s="45">
        <v>1658.234425</v>
      </c>
      <c r="U23" s="25">
        <f>+((K23/Q23)-1)*100</f>
        <v>-53.36681311381862</v>
      </c>
      <c r="V23" s="36">
        <f>+((N23/T23)-1)*100</f>
        <v>-38.48001231792061</v>
      </c>
    </row>
    <row r="24" spans="1:22" ht="15">
      <c r="A24" s="39" t="s">
        <v>9</v>
      </c>
      <c r="B24" s="40" t="s">
        <v>33</v>
      </c>
      <c r="C24" s="40" t="s">
        <v>177</v>
      </c>
      <c r="D24" s="40" t="s">
        <v>78</v>
      </c>
      <c r="E24" s="40" t="s">
        <v>82</v>
      </c>
      <c r="F24" s="40" t="s">
        <v>49</v>
      </c>
      <c r="G24" s="40" t="s">
        <v>49</v>
      </c>
      <c r="H24" s="43" t="s">
        <v>83</v>
      </c>
      <c r="I24" s="44">
        <v>793.656003</v>
      </c>
      <c r="J24" s="41">
        <v>86.300587</v>
      </c>
      <c r="K24" s="42">
        <v>879.95659</v>
      </c>
      <c r="L24" s="41">
        <v>5144.074303</v>
      </c>
      <c r="M24" s="41">
        <v>561.303987</v>
      </c>
      <c r="N24" s="45">
        <v>5705.37829</v>
      </c>
      <c r="O24" s="44">
        <v>835.21709</v>
      </c>
      <c r="P24" s="41">
        <v>88.577905</v>
      </c>
      <c r="Q24" s="42">
        <v>923.794995</v>
      </c>
      <c r="R24" s="41">
        <v>6539.81066</v>
      </c>
      <c r="S24" s="41">
        <v>555.172935</v>
      </c>
      <c r="T24" s="45">
        <v>7094.983595</v>
      </c>
      <c r="U24" s="25">
        <f>+((K24/Q24)-1)*100</f>
        <v>-4.745468987954404</v>
      </c>
      <c r="V24" s="36">
        <f>+((N24/T24)-1)*100</f>
        <v>-19.585743735606197</v>
      </c>
    </row>
    <row r="25" spans="1:22" ht="15">
      <c r="A25" s="39" t="s">
        <v>9</v>
      </c>
      <c r="B25" s="40" t="s">
        <v>33</v>
      </c>
      <c r="C25" s="40" t="s">
        <v>177</v>
      </c>
      <c r="D25" s="40" t="s">
        <v>78</v>
      </c>
      <c r="E25" s="40" t="s">
        <v>199</v>
      </c>
      <c r="F25" s="40" t="s">
        <v>79</v>
      </c>
      <c r="G25" s="40" t="s">
        <v>80</v>
      </c>
      <c r="H25" s="43" t="s">
        <v>81</v>
      </c>
      <c r="I25" s="44">
        <v>583.253374</v>
      </c>
      <c r="J25" s="41">
        <v>146.056586</v>
      </c>
      <c r="K25" s="42">
        <v>729.30996</v>
      </c>
      <c r="L25" s="41">
        <v>3475.843792</v>
      </c>
      <c r="M25" s="41">
        <v>953.483986</v>
      </c>
      <c r="N25" s="45">
        <v>4429.327778</v>
      </c>
      <c r="O25" s="44">
        <v>410.7032</v>
      </c>
      <c r="P25" s="41">
        <v>111.3656</v>
      </c>
      <c r="Q25" s="42">
        <v>522.0688</v>
      </c>
      <c r="R25" s="41">
        <v>3908.224814</v>
      </c>
      <c r="S25" s="41">
        <v>1015.27434</v>
      </c>
      <c r="T25" s="45">
        <v>4923.499154</v>
      </c>
      <c r="U25" s="25">
        <f>+((K25/Q25)-1)*100</f>
        <v>39.69613966588312</v>
      </c>
      <c r="V25" s="36">
        <f>+((N25/T25)-1)*100</f>
        <v>-10.036995245515989</v>
      </c>
    </row>
    <row r="26" spans="1:22" ht="15">
      <c r="A26" s="39" t="s">
        <v>9</v>
      </c>
      <c r="B26" s="40" t="s">
        <v>33</v>
      </c>
      <c r="C26" s="40" t="s">
        <v>177</v>
      </c>
      <c r="D26" s="40" t="s">
        <v>84</v>
      </c>
      <c r="E26" s="40" t="s">
        <v>200</v>
      </c>
      <c r="F26" s="40" t="s">
        <v>85</v>
      </c>
      <c r="G26" s="40" t="s">
        <v>86</v>
      </c>
      <c r="H26" s="43" t="s">
        <v>87</v>
      </c>
      <c r="I26" s="44">
        <v>1116.84584</v>
      </c>
      <c r="J26" s="41">
        <v>40.37756</v>
      </c>
      <c r="K26" s="42">
        <v>1157.2234</v>
      </c>
      <c r="L26" s="41">
        <v>8131.24182</v>
      </c>
      <c r="M26" s="41">
        <v>319.49914</v>
      </c>
      <c r="N26" s="45">
        <v>8450.74096</v>
      </c>
      <c r="O26" s="44">
        <v>1423.772674</v>
      </c>
      <c r="P26" s="41">
        <v>58.885079</v>
      </c>
      <c r="Q26" s="42">
        <v>1482.657753</v>
      </c>
      <c r="R26" s="41">
        <v>6683.467319</v>
      </c>
      <c r="S26" s="41">
        <v>244.253828</v>
      </c>
      <c r="T26" s="45">
        <v>6927.721148</v>
      </c>
      <c r="U26" s="25">
        <f>+((K26/Q26)-1)*100</f>
        <v>-21.949391377849548</v>
      </c>
      <c r="V26" s="36">
        <f>+((N26/T26)-1)*100</f>
        <v>21.98442719421072</v>
      </c>
    </row>
    <row r="27" spans="1:22" ht="15">
      <c r="A27" s="39" t="s">
        <v>9</v>
      </c>
      <c r="B27" s="40" t="s">
        <v>33</v>
      </c>
      <c r="C27" s="40" t="s">
        <v>177</v>
      </c>
      <c r="D27" s="40" t="s">
        <v>88</v>
      </c>
      <c r="E27" s="40" t="s">
        <v>89</v>
      </c>
      <c r="F27" s="40" t="s">
        <v>22</v>
      </c>
      <c r="G27" s="40" t="s">
        <v>90</v>
      </c>
      <c r="H27" s="43" t="s">
        <v>91</v>
      </c>
      <c r="I27" s="44">
        <v>110.00107</v>
      </c>
      <c r="J27" s="41">
        <v>33.062001</v>
      </c>
      <c r="K27" s="42">
        <v>143.063071</v>
      </c>
      <c r="L27" s="41">
        <v>771.769178</v>
      </c>
      <c r="M27" s="41">
        <v>258.710139</v>
      </c>
      <c r="N27" s="45">
        <v>1030.479317</v>
      </c>
      <c r="O27" s="44">
        <v>109.43257</v>
      </c>
      <c r="P27" s="41">
        <v>44.299136</v>
      </c>
      <c r="Q27" s="42">
        <v>153.731706</v>
      </c>
      <c r="R27" s="41">
        <v>959.151443</v>
      </c>
      <c r="S27" s="41">
        <v>308.407769</v>
      </c>
      <c r="T27" s="45">
        <v>1267.559212</v>
      </c>
      <c r="U27" s="25">
        <f>+((K27/Q27)-1)*100</f>
        <v>-6.939775325201946</v>
      </c>
      <c r="V27" s="36">
        <f>+((N27/T27)-1)*100</f>
        <v>-18.703654453027628</v>
      </c>
    </row>
    <row r="28" spans="1:22" ht="15">
      <c r="A28" s="39" t="s">
        <v>9</v>
      </c>
      <c r="B28" s="40" t="s">
        <v>33</v>
      </c>
      <c r="C28" s="40" t="s">
        <v>177</v>
      </c>
      <c r="D28" s="40" t="s">
        <v>94</v>
      </c>
      <c r="E28" s="40" t="s">
        <v>95</v>
      </c>
      <c r="F28" s="40" t="s">
        <v>92</v>
      </c>
      <c r="G28" s="40" t="s">
        <v>96</v>
      </c>
      <c r="H28" s="43" t="s">
        <v>97</v>
      </c>
      <c r="I28" s="44">
        <v>199.286784</v>
      </c>
      <c r="J28" s="41">
        <v>25.75968</v>
      </c>
      <c r="K28" s="42">
        <v>225.046464</v>
      </c>
      <c r="L28" s="41">
        <v>1534.601896</v>
      </c>
      <c r="M28" s="41">
        <v>141.645156</v>
      </c>
      <c r="N28" s="45">
        <v>1676.247052</v>
      </c>
      <c r="O28" s="44">
        <v>334.888832</v>
      </c>
      <c r="P28" s="41">
        <v>20.13098</v>
      </c>
      <c r="Q28" s="42">
        <v>355.019812</v>
      </c>
      <c r="R28" s="41">
        <v>1515.544286</v>
      </c>
      <c r="S28" s="41">
        <v>117.008367</v>
      </c>
      <c r="T28" s="45">
        <v>1632.552653</v>
      </c>
      <c r="U28" s="25">
        <f>+((K28/Q28)-1)*100</f>
        <v>-36.61016754749451</v>
      </c>
      <c r="V28" s="36">
        <f>+((N28/T28)-1)*100</f>
        <v>2.6764465403126048</v>
      </c>
    </row>
    <row r="29" spans="1:22" ht="15">
      <c r="A29" s="39" t="s">
        <v>9</v>
      </c>
      <c r="B29" s="40" t="s">
        <v>33</v>
      </c>
      <c r="C29" s="40" t="s">
        <v>177</v>
      </c>
      <c r="D29" s="40" t="s">
        <v>98</v>
      </c>
      <c r="E29" s="40" t="s">
        <v>104</v>
      </c>
      <c r="F29" s="40" t="s">
        <v>56</v>
      </c>
      <c r="G29" s="40" t="s">
        <v>100</v>
      </c>
      <c r="H29" s="43" t="s">
        <v>103</v>
      </c>
      <c r="I29" s="44">
        <v>762.669</v>
      </c>
      <c r="J29" s="41">
        <v>90.7035</v>
      </c>
      <c r="K29" s="42">
        <v>853.3725</v>
      </c>
      <c r="L29" s="41">
        <v>5560.841</v>
      </c>
      <c r="M29" s="41">
        <v>662.46046</v>
      </c>
      <c r="N29" s="45">
        <v>6223.30146</v>
      </c>
      <c r="O29" s="44">
        <v>1202.019</v>
      </c>
      <c r="P29" s="41">
        <v>110.5928</v>
      </c>
      <c r="Q29" s="42">
        <v>1312.6118</v>
      </c>
      <c r="R29" s="41">
        <v>6741.2884</v>
      </c>
      <c r="S29" s="41">
        <v>847.7014</v>
      </c>
      <c r="T29" s="45">
        <v>7588.9898</v>
      </c>
      <c r="U29" s="25">
        <f>+((K29/Q29)-1)*100</f>
        <v>-34.98668075359371</v>
      </c>
      <c r="V29" s="36">
        <f>+((N29/T29)-1)*100</f>
        <v>-17.99565391430623</v>
      </c>
    </row>
    <row r="30" spans="1:22" ht="15">
      <c r="A30" s="39" t="s">
        <v>9</v>
      </c>
      <c r="B30" s="40" t="s">
        <v>33</v>
      </c>
      <c r="C30" s="40" t="s">
        <v>177</v>
      </c>
      <c r="D30" s="40" t="s">
        <v>98</v>
      </c>
      <c r="E30" s="40" t="s">
        <v>99</v>
      </c>
      <c r="F30" s="40" t="s">
        <v>56</v>
      </c>
      <c r="G30" s="40" t="s">
        <v>100</v>
      </c>
      <c r="H30" s="43" t="s">
        <v>101</v>
      </c>
      <c r="I30" s="44">
        <v>66.11</v>
      </c>
      <c r="J30" s="41">
        <v>43.3013</v>
      </c>
      <c r="K30" s="42">
        <v>109.4113</v>
      </c>
      <c r="L30" s="41">
        <v>736.157</v>
      </c>
      <c r="M30" s="41">
        <v>324.9151</v>
      </c>
      <c r="N30" s="45">
        <v>1061.0721</v>
      </c>
      <c r="O30" s="44">
        <v>0</v>
      </c>
      <c r="P30" s="41">
        <v>0</v>
      </c>
      <c r="Q30" s="42">
        <v>0</v>
      </c>
      <c r="R30" s="41">
        <v>70.996</v>
      </c>
      <c r="S30" s="41">
        <v>32.12</v>
      </c>
      <c r="T30" s="45">
        <v>103.116</v>
      </c>
      <c r="U30" s="24" t="s">
        <v>20</v>
      </c>
      <c r="V30" s="35" t="s">
        <v>20</v>
      </c>
    </row>
    <row r="31" spans="1:22" ht="15">
      <c r="A31" s="39" t="s">
        <v>9</v>
      </c>
      <c r="B31" s="40" t="s">
        <v>33</v>
      </c>
      <c r="C31" s="40" t="s">
        <v>177</v>
      </c>
      <c r="D31" s="40" t="s">
        <v>98</v>
      </c>
      <c r="E31" s="40" t="s">
        <v>102</v>
      </c>
      <c r="F31" s="40" t="s">
        <v>56</v>
      </c>
      <c r="G31" s="40" t="s">
        <v>100</v>
      </c>
      <c r="H31" s="43" t="s">
        <v>103</v>
      </c>
      <c r="I31" s="44">
        <v>48.681</v>
      </c>
      <c r="J31" s="41">
        <v>5.7863</v>
      </c>
      <c r="K31" s="42">
        <v>54.4673</v>
      </c>
      <c r="L31" s="41">
        <v>361.865</v>
      </c>
      <c r="M31" s="41">
        <v>42.79404</v>
      </c>
      <c r="N31" s="45">
        <v>404.65904</v>
      </c>
      <c r="O31" s="44">
        <v>228.956</v>
      </c>
      <c r="P31" s="41">
        <v>21.0211</v>
      </c>
      <c r="Q31" s="42">
        <v>249.9771</v>
      </c>
      <c r="R31" s="41">
        <v>1220.228</v>
      </c>
      <c r="S31" s="41">
        <v>173.5423</v>
      </c>
      <c r="T31" s="45">
        <v>1393.7703</v>
      </c>
      <c r="U31" s="25">
        <f>+((K31/Q31)-1)*100</f>
        <v>-78.21108413530679</v>
      </c>
      <c r="V31" s="36">
        <f>+((N31/T31)-1)*100</f>
        <v>-70.966590405894</v>
      </c>
    </row>
    <row r="32" spans="1:22" ht="15">
      <c r="A32" s="39" t="s">
        <v>9</v>
      </c>
      <c r="B32" s="40" t="s">
        <v>33</v>
      </c>
      <c r="C32" s="40" t="s">
        <v>177</v>
      </c>
      <c r="D32" s="40" t="s">
        <v>105</v>
      </c>
      <c r="E32" s="40" t="s">
        <v>106</v>
      </c>
      <c r="F32" s="40" t="s">
        <v>107</v>
      </c>
      <c r="G32" s="40" t="s">
        <v>108</v>
      </c>
      <c r="H32" s="43" t="s">
        <v>109</v>
      </c>
      <c r="I32" s="44">
        <v>214.792155</v>
      </c>
      <c r="J32" s="41">
        <v>7.827835</v>
      </c>
      <c r="K32" s="42">
        <v>222.61999</v>
      </c>
      <c r="L32" s="41">
        <v>1118.978374</v>
      </c>
      <c r="M32" s="41">
        <v>46.853316</v>
      </c>
      <c r="N32" s="45">
        <v>1165.83169</v>
      </c>
      <c r="O32" s="44">
        <v>141.8113</v>
      </c>
      <c r="P32" s="41">
        <v>6.466</v>
      </c>
      <c r="Q32" s="42">
        <v>148.2773</v>
      </c>
      <c r="R32" s="41">
        <v>1344.574395</v>
      </c>
      <c r="S32" s="41">
        <v>60.947789</v>
      </c>
      <c r="T32" s="45">
        <v>1405.522184</v>
      </c>
      <c r="U32" s="25">
        <f>+((K32/Q32)-1)*100</f>
        <v>50.137607037624775</v>
      </c>
      <c r="V32" s="36">
        <f>+((N32/T32)-1)*100</f>
        <v>-17.053483518692005</v>
      </c>
    </row>
    <row r="33" spans="1:22" ht="15">
      <c r="A33" s="39" t="s">
        <v>9</v>
      </c>
      <c r="B33" s="40" t="s">
        <v>33</v>
      </c>
      <c r="C33" s="40" t="s">
        <v>177</v>
      </c>
      <c r="D33" s="40" t="s">
        <v>110</v>
      </c>
      <c r="E33" s="40" t="s">
        <v>111</v>
      </c>
      <c r="F33" s="40" t="s">
        <v>36</v>
      </c>
      <c r="G33" s="40" t="s">
        <v>37</v>
      </c>
      <c r="H33" s="43" t="s">
        <v>37</v>
      </c>
      <c r="I33" s="44">
        <v>61.2066</v>
      </c>
      <c r="J33" s="41">
        <v>0</v>
      </c>
      <c r="K33" s="42">
        <v>61.2066</v>
      </c>
      <c r="L33" s="41">
        <v>401.829457</v>
      </c>
      <c r="M33" s="41">
        <v>0</v>
      </c>
      <c r="N33" s="45">
        <v>401.829457</v>
      </c>
      <c r="O33" s="44">
        <v>78.28329</v>
      </c>
      <c r="P33" s="41">
        <v>0</v>
      </c>
      <c r="Q33" s="42">
        <v>78.28329</v>
      </c>
      <c r="R33" s="41">
        <v>431.278633</v>
      </c>
      <c r="S33" s="41">
        <v>4.169903</v>
      </c>
      <c r="T33" s="45">
        <v>435.448536</v>
      </c>
      <c r="U33" s="25">
        <f>+((K33/Q33)-1)*100</f>
        <v>-21.81396566240381</v>
      </c>
      <c r="V33" s="36">
        <f>+((N33/T33)-1)*100</f>
        <v>-7.720563102318023</v>
      </c>
    </row>
    <row r="34" spans="1:22" ht="15">
      <c r="A34" s="39" t="s">
        <v>9</v>
      </c>
      <c r="B34" s="40" t="s">
        <v>33</v>
      </c>
      <c r="C34" s="40" t="s">
        <v>156</v>
      </c>
      <c r="D34" s="40" t="s">
        <v>161</v>
      </c>
      <c r="E34" s="40" t="s">
        <v>162</v>
      </c>
      <c r="F34" s="40" t="s">
        <v>56</v>
      </c>
      <c r="G34" s="40" t="s">
        <v>75</v>
      </c>
      <c r="H34" s="43" t="s">
        <v>163</v>
      </c>
      <c r="I34" s="44">
        <v>122.816816</v>
      </c>
      <c r="J34" s="41">
        <v>2.938845</v>
      </c>
      <c r="K34" s="42">
        <v>125.755661</v>
      </c>
      <c r="L34" s="41">
        <v>487.540633</v>
      </c>
      <c r="M34" s="41">
        <v>12.923379</v>
      </c>
      <c r="N34" s="45">
        <v>500.464012</v>
      </c>
      <c r="O34" s="44">
        <v>174.816675</v>
      </c>
      <c r="P34" s="41">
        <v>7.582282</v>
      </c>
      <c r="Q34" s="42">
        <v>182.398957</v>
      </c>
      <c r="R34" s="41">
        <v>887.266171</v>
      </c>
      <c r="S34" s="41">
        <v>51.039455</v>
      </c>
      <c r="T34" s="45">
        <v>938.305626</v>
      </c>
      <c r="U34" s="25">
        <f>+((K34/Q34)-1)*100</f>
        <v>-31.054616173051908</v>
      </c>
      <c r="V34" s="36">
        <f>+((N34/T34)-1)*100</f>
        <v>-46.663006366754956</v>
      </c>
    </row>
    <row r="35" spans="1:22" ht="15">
      <c r="A35" s="39" t="s">
        <v>9</v>
      </c>
      <c r="B35" s="40" t="s">
        <v>33</v>
      </c>
      <c r="C35" s="40" t="s">
        <v>177</v>
      </c>
      <c r="D35" s="40" t="s">
        <v>112</v>
      </c>
      <c r="E35" s="40" t="s">
        <v>115</v>
      </c>
      <c r="F35" s="40" t="s">
        <v>49</v>
      </c>
      <c r="G35" s="40" t="s">
        <v>49</v>
      </c>
      <c r="H35" s="43" t="s">
        <v>114</v>
      </c>
      <c r="I35" s="44">
        <v>587.632301</v>
      </c>
      <c r="J35" s="41">
        <v>60.03037</v>
      </c>
      <c r="K35" s="42">
        <v>647.66267</v>
      </c>
      <c r="L35" s="41">
        <v>6218.807194</v>
      </c>
      <c r="M35" s="41">
        <v>465.203252</v>
      </c>
      <c r="N35" s="45">
        <v>6684.010446</v>
      </c>
      <c r="O35" s="44">
        <v>888.909984</v>
      </c>
      <c r="P35" s="41">
        <v>117.49054</v>
      </c>
      <c r="Q35" s="42">
        <v>1006.400524</v>
      </c>
      <c r="R35" s="41">
        <v>9180.055829</v>
      </c>
      <c r="S35" s="41">
        <v>1063.95707</v>
      </c>
      <c r="T35" s="45">
        <v>10244.012899</v>
      </c>
      <c r="U35" s="25">
        <f>+((K35/Q35)-1)*100</f>
        <v>-35.6456346598643</v>
      </c>
      <c r="V35" s="36">
        <f>+((N35/T35)-1)*100</f>
        <v>-34.752030167274775</v>
      </c>
    </row>
    <row r="36" spans="1:22" ht="15">
      <c r="A36" s="39" t="s">
        <v>9</v>
      </c>
      <c r="B36" s="40" t="s">
        <v>33</v>
      </c>
      <c r="C36" s="40" t="s">
        <v>177</v>
      </c>
      <c r="D36" s="40" t="s">
        <v>112</v>
      </c>
      <c r="E36" s="40" t="s">
        <v>116</v>
      </c>
      <c r="F36" s="40" t="s">
        <v>49</v>
      </c>
      <c r="G36" s="40" t="s">
        <v>49</v>
      </c>
      <c r="H36" s="43" t="s">
        <v>114</v>
      </c>
      <c r="I36" s="44">
        <v>402.871725</v>
      </c>
      <c r="J36" s="41">
        <v>28.227563</v>
      </c>
      <c r="K36" s="42">
        <v>431.099288</v>
      </c>
      <c r="L36" s="41">
        <v>3763.48146</v>
      </c>
      <c r="M36" s="41">
        <v>207.64585</v>
      </c>
      <c r="N36" s="45">
        <v>3971.12731</v>
      </c>
      <c r="O36" s="44">
        <v>605.3048</v>
      </c>
      <c r="P36" s="41">
        <v>39.70302</v>
      </c>
      <c r="Q36" s="42">
        <v>645.00782</v>
      </c>
      <c r="R36" s="41">
        <v>2104.2137</v>
      </c>
      <c r="S36" s="41">
        <v>149.87256</v>
      </c>
      <c r="T36" s="45">
        <v>2254.08626</v>
      </c>
      <c r="U36" s="25">
        <f>+((K36/Q36)-1)*100</f>
        <v>-33.16371141050662</v>
      </c>
      <c r="V36" s="36">
        <f>+((N36/T36)-1)*100</f>
        <v>76.17459369101518</v>
      </c>
    </row>
    <row r="37" spans="1:22" ht="15">
      <c r="A37" s="39" t="s">
        <v>9</v>
      </c>
      <c r="B37" s="40" t="s">
        <v>33</v>
      </c>
      <c r="C37" s="40" t="s">
        <v>177</v>
      </c>
      <c r="D37" s="40" t="s">
        <v>112</v>
      </c>
      <c r="E37" s="40" t="s">
        <v>113</v>
      </c>
      <c r="F37" s="40" t="s">
        <v>49</v>
      </c>
      <c r="G37" s="40" t="s">
        <v>49</v>
      </c>
      <c r="H37" s="43" t="s">
        <v>114</v>
      </c>
      <c r="I37" s="44">
        <v>317.50158</v>
      </c>
      <c r="J37" s="41">
        <v>17.279192</v>
      </c>
      <c r="K37" s="42">
        <v>334.780772</v>
      </c>
      <c r="L37" s="41">
        <v>1185.149202</v>
      </c>
      <c r="M37" s="41">
        <v>85.127799</v>
      </c>
      <c r="N37" s="45">
        <v>1270.277001</v>
      </c>
      <c r="O37" s="44">
        <v>173.693</v>
      </c>
      <c r="P37" s="41">
        <v>33.369965</v>
      </c>
      <c r="Q37" s="42">
        <v>207.062965</v>
      </c>
      <c r="R37" s="41">
        <v>934.7275</v>
      </c>
      <c r="S37" s="41">
        <v>110.227985</v>
      </c>
      <c r="T37" s="45">
        <v>1044.955485</v>
      </c>
      <c r="U37" s="25">
        <f>+((K37/Q37)-1)*100</f>
        <v>61.6806617252873</v>
      </c>
      <c r="V37" s="36">
        <f>+((N37/T37)-1)*100</f>
        <v>21.562786093227682</v>
      </c>
    </row>
    <row r="38" spans="1:22" ht="15">
      <c r="A38" s="39" t="s">
        <v>9</v>
      </c>
      <c r="B38" s="40" t="s">
        <v>33</v>
      </c>
      <c r="C38" s="40" t="s">
        <v>177</v>
      </c>
      <c r="D38" s="40" t="s">
        <v>112</v>
      </c>
      <c r="E38" s="40" t="s">
        <v>181</v>
      </c>
      <c r="F38" s="40" t="s">
        <v>49</v>
      </c>
      <c r="G38" s="40" t="s">
        <v>49</v>
      </c>
      <c r="H38" s="43" t="s">
        <v>114</v>
      </c>
      <c r="I38" s="44">
        <v>367.35738</v>
      </c>
      <c r="J38" s="41">
        <v>12.748071</v>
      </c>
      <c r="K38" s="42">
        <v>380.10545</v>
      </c>
      <c r="L38" s="41">
        <v>769.03881</v>
      </c>
      <c r="M38" s="41">
        <v>27.411814</v>
      </c>
      <c r="N38" s="45">
        <v>796.450624</v>
      </c>
      <c r="O38" s="44">
        <v>0</v>
      </c>
      <c r="P38" s="41">
        <v>0</v>
      </c>
      <c r="Q38" s="42">
        <v>0</v>
      </c>
      <c r="R38" s="41">
        <v>0</v>
      </c>
      <c r="S38" s="41">
        <v>0</v>
      </c>
      <c r="T38" s="45">
        <v>0</v>
      </c>
      <c r="U38" s="24" t="s">
        <v>20</v>
      </c>
      <c r="V38" s="35" t="s">
        <v>20</v>
      </c>
    </row>
    <row r="39" spans="1:22" ht="15">
      <c r="A39" s="39" t="s">
        <v>9</v>
      </c>
      <c r="B39" s="40" t="s">
        <v>33</v>
      </c>
      <c r="C39" s="40" t="s">
        <v>177</v>
      </c>
      <c r="D39" s="40" t="s">
        <v>112</v>
      </c>
      <c r="E39" s="40" t="s">
        <v>117</v>
      </c>
      <c r="F39" s="40" t="s">
        <v>49</v>
      </c>
      <c r="G39" s="40" t="s">
        <v>49</v>
      </c>
      <c r="H39" s="43" t="s">
        <v>114</v>
      </c>
      <c r="I39" s="44">
        <v>61.0062</v>
      </c>
      <c r="J39" s="41">
        <v>5.75726</v>
      </c>
      <c r="K39" s="42">
        <v>66.76346</v>
      </c>
      <c r="L39" s="41">
        <v>443.398499</v>
      </c>
      <c r="M39" s="41">
        <v>56.997215</v>
      </c>
      <c r="N39" s="45">
        <v>500.395714</v>
      </c>
      <c r="O39" s="44">
        <v>65.8373</v>
      </c>
      <c r="P39" s="41">
        <v>18.13592</v>
      </c>
      <c r="Q39" s="42">
        <v>83.97322</v>
      </c>
      <c r="R39" s="41">
        <v>369.4879</v>
      </c>
      <c r="S39" s="41">
        <v>77.80013</v>
      </c>
      <c r="T39" s="45">
        <v>447.28803</v>
      </c>
      <c r="U39" s="25">
        <f>+((K39/Q39)-1)*100</f>
        <v>-20.494343315642773</v>
      </c>
      <c r="V39" s="36">
        <f>+((N39/T39)-1)*100</f>
        <v>11.8732629621231</v>
      </c>
    </row>
    <row r="40" spans="1:22" ht="15">
      <c r="A40" s="39" t="s">
        <v>9</v>
      </c>
      <c r="B40" s="40" t="s">
        <v>33</v>
      </c>
      <c r="C40" s="40" t="s">
        <v>177</v>
      </c>
      <c r="D40" s="40" t="s">
        <v>112</v>
      </c>
      <c r="E40" s="40" t="s">
        <v>183</v>
      </c>
      <c r="F40" s="40" t="s">
        <v>49</v>
      </c>
      <c r="G40" s="40" t="s">
        <v>49</v>
      </c>
      <c r="H40" s="43" t="s">
        <v>114</v>
      </c>
      <c r="I40" s="44">
        <v>36.88484</v>
      </c>
      <c r="J40" s="41">
        <v>0.416917</v>
      </c>
      <c r="K40" s="42">
        <v>37.301757</v>
      </c>
      <c r="L40" s="41">
        <v>117.54815</v>
      </c>
      <c r="M40" s="41">
        <v>2.713271</v>
      </c>
      <c r="N40" s="45">
        <v>120.261421</v>
      </c>
      <c r="O40" s="44">
        <v>0</v>
      </c>
      <c r="P40" s="41">
        <v>0</v>
      </c>
      <c r="Q40" s="42">
        <v>0</v>
      </c>
      <c r="R40" s="41">
        <v>89.11</v>
      </c>
      <c r="S40" s="41">
        <v>9.5409</v>
      </c>
      <c r="T40" s="45">
        <v>98.6509</v>
      </c>
      <c r="U40" s="24" t="s">
        <v>20</v>
      </c>
      <c r="V40" s="36">
        <f>+((N40/T40)-1)*100</f>
        <v>21.906055596046258</v>
      </c>
    </row>
    <row r="41" spans="1:22" ht="15">
      <c r="A41" s="39" t="s">
        <v>9</v>
      </c>
      <c r="B41" s="40" t="s">
        <v>33</v>
      </c>
      <c r="C41" s="40" t="s">
        <v>177</v>
      </c>
      <c r="D41" s="40" t="s">
        <v>112</v>
      </c>
      <c r="E41" s="40" t="s">
        <v>184</v>
      </c>
      <c r="F41" s="40" t="s">
        <v>49</v>
      </c>
      <c r="G41" s="40" t="s">
        <v>49</v>
      </c>
      <c r="H41" s="43" t="s">
        <v>114</v>
      </c>
      <c r="I41" s="44">
        <v>0</v>
      </c>
      <c r="J41" s="41">
        <v>0</v>
      </c>
      <c r="K41" s="42">
        <v>0</v>
      </c>
      <c r="L41" s="41">
        <v>0</v>
      </c>
      <c r="M41" s="41">
        <v>0</v>
      </c>
      <c r="N41" s="45">
        <v>0</v>
      </c>
      <c r="O41" s="44">
        <v>0</v>
      </c>
      <c r="P41" s="41">
        <v>0</v>
      </c>
      <c r="Q41" s="42">
        <v>0</v>
      </c>
      <c r="R41" s="41">
        <v>3.12</v>
      </c>
      <c r="S41" s="41">
        <v>0.403</v>
      </c>
      <c r="T41" s="45">
        <v>3.523</v>
      </c>
      <c r="U41" s="24" t="s">
        <v>20</v>
      </c>
      <c r="V41" s="35" t="s">
        <v>20</v>
      </c>
    </row>
    <row r="42" spans="1:22" ht="15">
      <c r="A42" s="39" t="s">
        <v>9</v>
      </c>
      <c r="B42" s="40" t="s">
        <v>33</v>
      </c>
      <c r="C42" s="40" t="s">
        <v>177</v>
      </c>
      <c r="D42" s="40" t="s">
        <v>118</v>
      </c>
      <c r="E42" s="40" t="s">
        <v>201</v>
      </c>
      <c r="F42" s="40" t="s">
        <v>49</v>
      </c>
      <c r="G42" s="40" t="s">
        <v>49</v>
      </c>
      <c r="H42" s="43" t="s">
        <v>119</v>
      </c>
      <c r="I42" s="44">
        <v>0</v>
      </c>
      <c r="J42" s="41">
        <v>0</v>
      </c>
      <c r="K42" s="42">
        <v>0</v>
      </c>
      <c r="L42" s="41">
        <v>0</v>
      </c>
      <c r="M42" s="41">
        <v>315.907473</v>
      </c>
      <c r="N42" s="45">
        <v>315.907473</v>
      </c>
      <c r="O42" s="44">
        <v>0</v>
      </c>
      <c r="P42" s="41">
        <v>303.567813</v>
      </c>
      <c r="Q42" s="42">
        <v>303.567813</v>
      </c>
      <c r="R42" s="41">
        <v>0</v>
      </c>
      <c r="S42" s="41">
        <v>1838.014308</v>
      </c>
      <c r="T42" s="45">
        <v>1838.014308</v>
      </c>
      <c r="U42" s="24" t="s">
        <v>20</v>
      </c>
      <c r="V42" s="36">
        <f>+((N42/T42)-1)*100</f>
        <v>-82.81256725668536</v>
      </c>
    </row>
    <row r="43" spans="1:22" ht="15">
      <c r="A43" s="39" t="s">
        <v>9</v>
      </c>
      <c r="B43" s="40" t="s">
        <v>33</v>
      </c>
      <c r="C43" s="40" t="s">
        <v>177</v>
      </c>
      <c r="D43" s="40" t="s">
        <v>120</v>
      </c>
      <c r="E43" s="40" t="s">
        <v>122</v>
      </c>
      <c r="F43" s="40" t="s">
        <v>92</v>
      </c>
      <c r="G43" s="40" t="s">
        <v>93</v>
      </c>
      <c r="H43" s="43" t="s">
        <v>123</v>
      </c>
      <c r="I43" s="44">
        <v>0</v>
      </c>
      <c r="J43" s="41">
        <v>857.0152</v>
      </c>
      <c r="K43" s="42">
        <v>857.0152</v>
      </c>
      <c r="L43" s="41">
        <v>0</v>
      </c>
      <c r="M43" s="41">
        <v>5875.5082</v>
      </c>
      <c r="N43" s="45">
        <v>5875.5082</v>
      </c>
      <c r="O43" s="44">
        <v>0</v>
      </c>
      <c r="P43" s="41">
        <v>1041.5094</v>
      </c>
      <c r="Q43" s="42">
        <v>1041.5094</v>
      </c>
      <c r="R43" s="41">
        <v>0</v>
      </c>
      <c r="S43" s="41">
        <v>6775.6549</v>
      </c>
      <c r="T43" s="45">
        <v>6775.6549</v>
      </c>
      <c r="U43" s="25">
        <f>+((K43/Q43)-1)*100</f>
        <v>-17.714117606619762</v>
      </c>
      <c r="V43" s="36">
        <f>+((N43/T43)-1)*100</f>
        <v>-13.285013969645942</v>
      </c>
    </row>
    <row r="44" spans="1:22" ht="15">
      <c r="A44" s="39" t="s">
        <v>9</v>
      </c>
      <c r="B44" s="40" t="s">
        <v>33</v>
      </c>
      <c r="C44" s="40" t="s">
        <v>177</v>
      </c>
      <c r="D44" s="40" t="s">
        <v>120</v>
      </c>
      <c r="E44" s="40" t="s">
        <v>202</v>
      </c>
      <c r="F44" s="40" t="s">
        <v>92</v>
      </c>
      <c r="G44" s="40" t="s">
        <v>121</v>
      </c>
      <c r="H44" s="43" t="s">
        <v>121</v>
      </c>
      <c r="I44" s="44">
        <v>833.848875</v>
      </c>
      <c r="J44" s="41">
        <v>171.701358</v>
      </c>
      <c r="K44" s="42">
        <v>1005.550233</v>
      </c>
      <c r="L44" s="41">
        <v>2836.861583</v>
      </c>
      <c r="M44" s="41">
        <v>549.392906</v>
      </c>
      <c r="N44" s="45">
        <v>3386.254489</v>
      </c>
      <c r="O44" s="44">
        <v>0</v>
      </c>
      <c r="P44" s="41">
        <v>0</v>
      </c>
      <c r="Q44" s="42">
        <v>0</v>
      </c>
      <c r="R44" s="41">
        <v>812.006169</v>
      </c>
      <c r="S44" s="41">
        <v>365.945465</v>
      </c>
      <c r="T44" s="45">
        <v>1177.951634</v>
      </c>
      <c r="U44" s="24" t="s">
        <v>20</v>
      </c>
      <c r="V44" s="35" t="s">
        <v>20</v>
      </c>
    </row>
    <row r="45" spans="1:22" ht="15">
      <c r="A45" s="39" t="s">
        <v>9</v>
      </c>
      <c r="B45" s="40" t="s">
        <v>33</v>
      </c>
      <c r="C45" s="40" t="s">
        <v>177</v>
      </c>
      <c r="D45" s="40" t="s">
        <v>124</v>
      </c>
      <c r="E45" s="40" t="s">
        <v>125</v>
      </c>
      <c r="F45" s="40" t="s">
        <v>61</v>
      </c>
      <c r="G45" s="40" t="s">
        <v>126</v>
      </c>
      <c r="H45" s="43" t="s">
        <v>126</v>
      </c>
      <c r="I45" s="44">
        <v>712.66067</v>
      </c>
      <c r="J45" s="41">
        <v>23.555638</v>
      </c>
      <c r="K45" s="42">
        <v>736.216308</v>
      </c>
      <c r="L45" s="41">
        <v>5650.810579</v>
      </c>
      <c r="M45" s="41">
        <v>173.28966</v>
      </c>
      <c r="N45" s="45">
        <v>5824.100239</v>
      </c>
      <c r="O45" s="44">
        <v>882.700096</v>
      </c>
      <c r="P45" s="41">
        <v>10.443852</v>
      </c>
      <c r="Q45" s="42">
        <v>893.143948</v>
      </c>
      <c r="R45" s="41">
        <v>6516.066713</v>
      </c>
      <c r="S45" s="41">
        <v>90.35839</v>
      </c>
      <c r="T45" s="45">
        <v>6606.425103</v>
      </c>
      <c r="U45" s="25">
        <f>+((K45/Q45)-1)*100</f>
        <v>-17.570251732814747</v>
      </c>
      <c r="V45" s="36">
        <f>+((N45/T45)-1)*100</f>
        <v>-11.841878955756913</v>
      </c>
    </row>
    <row r="46" spans="1:22" ht="15">
      <c r="A46" s="39" t="s">
        <v>9</v>
      </c>
      <c r="B46" s="40" t="s">
        <v>33</v>
      </c>
      <c r="C46" s="40" t="s">
        <v>177</v>
      </c>
      <c r="D46" s="40" t="s">
        <v>127</v>
      </c>
      <c r="E46" s="40" t="s">
        <v>128</v>
      </c>
      <c r="F46" s="40" t="s">
        <v>92</v>
      </c>
      <c r="G46" s="40" t="s">
        <v>129</v>
      </c>
      <c r="H46" s="43" t="s">
        <v>129</v>
      </c>
      <c r="I46" s="44">
        <v>197.235954</v>
      </c>
      <c r="J46" s="41">
        <v>58.288831</v>
      </c>
      <c r="K46" s="42">
        <v>255.524785</v>
      </c>
      <c r="L46" s="41">
        <v>1836.983651</v>
      </c>
      <c r="M46" s="41">
        <v>609.322869</v>
      </c>
      <c r="N46" s="45">
        <v>2446.306521</v>
      </c>
      <c r="O46" s="44">
        <v>357.63769</v>
      </c>
      <c r="P46" s="41">
        <v>78.541309</v>
      </c>
      <c r="Q46" s="42">
        <v>436.178999</v>
      </c>
      <c r="R46" s="41">
        <v>2131.823876</v>
      </c>
      <c r="S46" s="41">
        <v>523.02992</v>
      </c>
      <c r="T46" s="45">
        <v>2654.853797</v>
      </c>
      <c r="U46" s="25">
        <f>+((K46/Q46)-1)*100</f>
        <v>-41.41744889464519</v>
      </c>
      <c r="V46" s="36">
        <f>+((N46/T46)-1)*100</f>
        <v>-7.855320554211298</v>
      </c>
    </row>
    <row r="47" spans="1:22" ht="15">
      <c r="A47" s="39" t="s">
        <v>9</v>
      </c>
      <c r="B47" s="40" t="s">
        <v>33</v>
      </c>
      <c r="C47" s="40" t="s">
        <v>177</v>
      </c>
      <c r="D47" s="40" t="s">
        <v>130</v>
      </c>
      <c r="E47" s="40" t="s">
        <v>131</v>
      </c>
      <c r="F47" s="40" t="s">
        <v>56</v>
      </c>
      <c r="G47" s="40" t="s">
        <v>57</v>
      </c>
      <c r="H47" s="43" t="s">
        <v>58</v>
      </c>
      <c r="I47" s="44">
        <v>46.455</v>
      </c>
      <c r="J47" s="41">
        <v>24.9067</v>
      </c>
      <c r="K47" s="42">
        <v>71.3617</v>
      </c>
      <c r="L47" s="41">
        <v>256.722183</v>
      </c>
      <c r="M47" s="41">
        <v>211.350093</v>
      </c>
      <c r="N47" s="45">
        <v>468.072276</v>
      </c>
      <c r="O47" s="44">
        <v>70.063027</v>
      </c>
      <c r="P47" s="41">
        <v>26.505954</v>
      </c>
      <c r="Q47" s="42">
        <v>96.568981</v>
      </c>
      <c r="R47" s="41">
        <v>557.133456</v>
      </c>
      <c r="S47" s="41">
        <v>286.472809</v>
      </c>
      <c r="T47" s="45">
        <v>843.606265</v>
      </c>
      <c r="U47" s="25">
        <f>+((K47/Q47)-1)*100</f>
        <v>-26.102875622142065</v>
      </c>
      <c r="V47" s="36">
        <f>+((N47/T47)-1)*100</f>
        <v>-44.515315329006</v>
      </c>
    </row>
    <row r="48" spans="1:22" ht="15">
      <c r="A48" s="39" t="s">
        <v>9</v>
      </c>
      <c r="B48" s="40" t="s">
        <v>33</v>
      </c>
      <c r="C48" s="40" t="s">
        <v>177</v>
      </c>
      <c r="D48" s="40" t="s">
        <v>130</v>
      </c>
      <c r="E48" s="40" t="s">
        <v>132</v>
      </c>
      <c r="F48" s="40" t="s">
        <v>56</v>
      </c>
      <c r="G48" s="40" t="s">
        <v>57</v>
      </c>
      <c r="H48" s="43" t="s">
        <v>58</v>
      </c>
      <c r="I48" s="44">
        <v>0</v>
      </c>
      <c r="J48" s="41">
        <v>0</v>
      </c>
      <c r="K48" s="42">
        <v>0</v>
      </c>
      <c r="L48" s="41">
        <v>0</v>
      </c>
      <c r="M48" s="41">
        <v>0</v>
      </c>
      <c r="N48" s="45">
        <v>0</v>
      </c>
      <c r="O48" s="44">
        <v>0</v>
      </c>
      <c r="P48" s="41">
        <v>0</v>
      </c>
      <c r="Q48" s="42">
        <v>0</v>
      </c>
      <c r="R48" s="41">
        <v>83.998333</v>
      </c>
      <c r="S48" s="41">
        <v>14.74074</v>
      </c>
      <c r="T48" s="45">
        <v>98.739073</v>
      </c>
      <c r="U48" s="24" t="s">
        <v>20</v>
      </c>
      <c r="V48" s="35" t="s">
        <v>20</v>
      </c>
    </row>
    <row r="49" spans="1:22" ht="15">
      <c r="A49" s="39" t="s">
        <v>9</v>
      </c>
      <c r="B49" s="40" t="s">
        <v>33</v>
      </c>
      <c r="C49" s="40" t="s">
        <v>156</v>
      </c>
      <c r="D49" s="40" t="s">
        <v>164</v>
      </c>
      <c r="E49" s="40" t="s">
        <v>165</v>
      </c>
      <c r="F49" s="40" t="s">
        <v>56</v>
      </c>
      <c r="G49" s="40" t="s">
        <v>159</v>
      </c>
      <c r="H49" s="43" t="s">
        <v>160</v>
      </c>
      <c r="I49" s="44">
        <v>71.3625</v>
      </c>
      <c r="J49" s="41">
        <v>1.9932</v>
      </c>
      <c r="K49" s="42">
        <v>73.3557</v>
      </c>
      <c r="L49" s="41">
        <v>585.2453</v>
      </c>
      <c r="M49" s="41">
        <v>25.679999</v>
      </c>
      <c r="N49" s="45">
        <v>610.925299</v>
      </c>
      <c r="O49" s="44">
        <v>118.20606</v>
      </c>
      <c r="P49" s="41">
        <v>8.57116</v>
      </c>
      <c r="Q49" s="42">
        <v>126.77722</v>
      </c>
      <c r="R49" s="41">
        <v>608.901858</v>
      </c>
      <c r="S49" s="41">
        <v>51.748479</v>
      </c>
      <c r="T49" s="45">
        <v>660.650337</v>
      </c>
      <c r="U49" s="25">
        <f>+((K49/Q49)-1)*100</f>
        <v>-42.13810651471929</v>
      </c>
      <c r="V49" s="36">
        <f>+((N49/T49)-1)*100</f>
        <v>-7.526680183923073</v>
      </c>
    </row>
    <row r="50" spans="1:22" ht="15">
      <c r="A50" s="39" t="s">
        <v>9</v>
      </c>
      <c r="B50" s="40" t="s">
        <v>33</v>
      </c>
      <c r="C50" s="40" t="s">
        <v>156</v>
      </c>
      <c r="D50" s="40" t="s">
        <v>166</v>
      </c>
      <c r="E50" s="40" t="s">
        <v>167</v>
      </c>
      <c r="F50" s="40" t="s">
        <v>56</v>
      </c>
      <c r="G50" s="40" t="s">
        <v>168</v>
      </c>
      <c r="H50" s="43" t="s">
        <v>169</v>
      </c>
      <c r="I50" s="44">
        <v>0</v>
      </c>
      <c r="J50" s="41">
        <v>0</v>
      </c>
      <c r="K50" s="42">
        <v>0</v>
      </c>
      <c r="L50" s="41">
        <v>0</v>
      </c>
      <c r="M50" s="41">
        <v>8.2818</v>
      </c>
      <c r="N50" s="45">
        <v>8.2818</v>
      </c>
      <c r="O50" s="44">
        <v>0</v>
      </c>
      <c r="P50" s="41">
        <v>0</v>
      </c>
      <c r="Q50" s="42">
        <v>0</v>
      </c>
      <c r="R50" s="41">
        <v>0</v>
      </c>
      <c r="S50" s="41">
        <v>0.5</v>
      </c>
      <c r="T50" s="45">
        <v>0.5</v>
      </c>
      <c r="U50" s="24" t="s">
        <v>20</v>
      </c>
      <c r="V50" s="35" t="s">
        <v>20</v>
      </c>
    </row>
    <row r="51" spans="1:22" ht="15">
      <c r="A51" s="39" t="s">
        <v>9</v>
      </c>
      <c r="B51" s="40" t="s">
        <v>33</v>
      </c>
      <c r="C51" s="40" t="s">
        <v>156</v>
      </c>
      <c r="D51" s="40" t="s">
        <v>170</v>
      </c>
      <c r="E51" s="40" t="s">
        <v>159</v>
      </c>
      <c r="F51" s="40" t="s">
        <v>56</v>
      </c>
      <c r="G51" s="40" t="s">
        <v>159</v>
      </c>
      <c r="H51" s="43" t="s">
        <v>171</v>
      </c>
      <c r="I51" s="44">
        <v>0</v>
      </c>
      <c r="J51" s="41">
        <v>0</v>
      </c>
      <c r="K51" s="42">
        <v>0</v>
      </c>
      <c r="L51" s="41">
        <v>212.28738</v>
      </c>
      <c r="M51" s="41">
        <v>0</v>
      </c>
      <c r="N51" s="45">
        <v>212.28738</v>
      </c>
      <c r="O51" s="44">
        <v>0</v>
      </c>
      <c r="P51" s="41">
        <v>0</v>
      </c>
      <c r="Q51" s="42">
        <v>0</v>
      </c>
      <c r="R51" s="41">
        <v>299.364624</v>
      </c>
      <c r="S51" s="41">
        <v>0</v>
      </c>
      <c r="T51" s="45">
        <v>299.364624</v>
      </c>
      <c r="U51" s="24" t="s">
        <v>20</v>
      </c>
      <c r="V51" s="36">
        <f>+((N51/T51)-1)*100</f>
        <v>-29.087352686000735</v>
      </c>
    </row>
    <row r="52" spans="1:22" ht="15">
      <c r="A52" s="39" t="s">
        <v>9</v>
      </c>
      <c r="B52" s="40" t="s">
        <v>33</v>
      </c>
      <c r="C52" s="40" t="s">
        <v>177</v>
      </c>
      <c r="D52" s="40" t="s">
        <v>133</v>
      </c>
      <c r="E52" s="40" t="s">
        <v>137</v>
      </c>
      <c r="F52" s="40" t="s">
        <v>135</v>
      </c>
      <c r="G52" s="40" t="s">
        <v>136</v>
      </c>
      <c r="H52" s="43" t="s">
        <v>137</v>
      </c>
      <c r="I52" s="44">
        <v>242.405358</v>
      </c>
      <c r="J52" s="41">
        <v>22.376431</v>
      </c>
      <c r="K52" s="42">
        <v>264.781789</v>
      </c>
      <c r="L52" s="41">
        <v>1732.229838</v>
      </c>
      <c r="M52" s="41">
        <v>204.881214</v>
      </c>
      <c r="N52" s="45">
        <v>1937.111052</v>
      </c>
      <c r="O52" s="44">
        <v>240.032247</v>
      </c>
      <c r="P52" s="41">
        <v>47.598627</v>
      </c>
      <c r="Q52" s="42">
        <v>287.630873</v>
      </c>
      <c r="R52" s="41">
        <v>1314.394097</v>
      </c>
      <c r="S52" s="41">
        <v>183.446948</v>
      </c>
      <c r="T52" s="45">
        <v>1497.841044</v>
      </c>
      <c r="U52" s="25">
        <f>+((K52/Q52)-1)*100</f>
        <v>-7.943891336031927</v>
      </c>
      <c r="V52" s="36">
        <f>+((N52/T52)-1)*100</f>
        <v>29.32687749208187</v>
      </c>
    </row>
    <row r="53" spans="1:22" ht="15">
      <c r="A53" s="39" t="s">
        <v>9</v>
      </c>
      <c r="B53" s="40" t="s">
        <v>33</v>
      </c>
      <c r="C53" s="40" t="s">
        <v>177</v>
      </c>
      <c r="D53" s="40" t="s">
        <v>133</v>
      </c>
      <c r="E53" s="40" t="s">
        <v>139</v>
      </c>
      <c r="F53" s="40" t="s">
        <v>49</v>
      </c>
      <c r="G53" s="40" t="s">
        <v>49</v>
      </c>
      <c r="H53" s="43" t="s">
        <v>114</v>
      </c>
      <c r="I53" s="44">
        <v>0</v>
      </c>
      <c r="J53" s="41">
        <v>106.249079</v>
      </c>
      <c r="K53" s="42">
        <v>106.249079</v>
      </c>
      <c r="L53" s="41">
        <v>0</v>
      </c>
      <c r="M53" s="41">
        <v>782.601677</v>
      </c>
      <c r="N53" s="45">
        <v>782.601677</v>
      </c>
      <c r="O53" s="44">
        <v>264.895941</v>
      </c>
      <c r="P53" s="41">
        <v>122.70947</v>
      </c>
      <c r="Q53" s="42">
        <v>387.605411</v>
      </c>
      <c r="R53" s="41">
        <v>2624.519333</v>
      </c>
      <c r="S53" s="41">
        <v>678.828472</v>
      </c>
      <c r="T53" s="45">
        <v>3303.347805</v>
      </c>
      <c r="U53" s="25">
        <f>+((K53/Q53)-1)*100</f>
        <v>-72.58833958847907</v>
      </c>
      <c r="V53" s="36">
        <f>+((N53/T53)-1)*100</f>
        <v>-76.30883203350729</v>
      </c>
    </row>
    <row r="54" spans="1:22" ht="15">
      <c r="A54" s="39" t="s">
        <v>9</v>
      </c>
      <c r="B54" s="40" t="s">
        <v>33</v>
      </c>
      <c r="C54" s="40" t="s">
        <v>177</v>
      </c>
      <c r="D54" s="40" t="s">
        <v>133</v>
      </c>
      <c r="E54" s="40" t="s">
        <v>134</v>
      </c>
      <c r="F54" s="40" t="s">
        <v>135</v>
      </c>
      <c r="G54" s="40" t="s">
        <v>136</v>
      </c>
      <c r="H54" s="43" t="s">
        <v>137</v>
      </c>
      <c r="I54" s="44">
        <v>0</v>
      </c>
      <c r="J54" s="41">
        <v>0</v>
      </c>
      <c r="K54" s="42">
        <v>0</v>
      </c>
      <c r="L54" s="41">
        <v>0</v>
      </c>
      <c r="M54" s="41">
        <v>0</v>
      </c>
      <c r="N54" s="45">
        <v>0</v>
      </c>
      <c r="O54" s="44">
        <v>0</v>
      </c>
      <c r="P54" s="41">
        <v>0</v>
      </c>
      <c r="Q54" s="42">
        <v>0</v>
      </c>
      <c r="R54" s="41">
        <v>357.904306</v>
      </c>
      <c r="S54" s="41">
        <v>48.67044</v>
      </c>
      <c r="T54" s="45">
        <v>406.574747</v>
      </c>
      <c r="U54" s="24" t="s">
        <v>20</v>
      </c>
      <c r="V54" s="35" t="s">
        <v>20</v>
      </c>
    </row>
    <row r="55" spans="1:22" ht="15">
      <c r="A55" s="39" t="s">
        <v>9</v>
      </c>
      <c r="B55" s="40" t="s">
        <v>33</v>
      </c>
      <c r="C55" s="40" t="s">
        <v>177</v>
      </c>
      <c r="D55" s="40" t="s">
        <v>133</v>
      </c>
      <c r="E55" s="40" t="s">
        <v>138</v>
      </c>
      <c r="F55" s="40" t="s">
        <v>135</v>
      </c>
      <c r="G55" s="40" t="s">
        <v>136</v>
      </c>
      <c r="H55" s="43" t="s">
        <v>137</v>
      </c>
      <c r="I55" s="44">
        <v>0</v>
      </c>
      <c r="J55" s="41">
        <v>0</v>
      </c>
      <c r="K55" s="42">
        <v>0</v>
      </c>
      <c r="L55" s="41">
        <v>0</v>
      </c>
      <c r="M55" s="41">
        <v>0</v>
      </c>
      <c r="N55" s="45">
        <v>0</v>
      </c>
      <c r="O55" s="44">
        <v>0</v>
      </c>
      <c r="P55" s="41">
        <v>0</v>
      </c>
      <c r="Q55" s="42">
        <v>0</v>
      </c>
      <c r="R55" s="41">
        <v>260.058608</v>
      </c>
      <c r="S55" s="41">
        <v>34.611603</v>
      </c>
      <c r="T55" s="45">
        <v>294.670211</v>
      </c>
      <c r="U55" s="24" t="s">
        <v>20</v>
      </c>
      <c r="V55" s="35" t="s">
        <v>20</v>
      </c>
    </row>
    <row r="56" spans="1:22" ht="15">
      <c r="A56" s="39" t="s">
        <v>9</v>
      </c>
      <c r="B56" s="40" t="s">
        <v>33</v>
      </c>
      <c r="C56" s="40" t="s">
        <v>177</v>
      </c>
      <c r="D56" s="40" t="s">
        <v>140</v>
      </c>
      <c r="E56" s="40" t="s">
        <v>141</v>
      </c>
      <c r="F56" s="40" t="s">
        <v>22</v>
      </c>
      <c r="G56" s="40" t="s">
        <v>21</v>
      </c>
      <c r="H56" s="43" t="s">
        <v>67</v>
      </c>
      <c r="I56" s="44">
        <v>56.088988</v>
      </c>
      <c r="J56" s="41">
        <v>19.416307</v>
      </c>
      <c r="K56" s="42">
        <v>75.505295</v>
      </c>
      <c r="L56" s="41">
        <v>383.138189</v>
      </c>
      <c r="M56" s="41">
        <v>153.855503</v>
      </c>
      <c r="N56" s="45">
        <v>536.993692</v>
      </c>
      <c r="O56" s="44">
        <v>96.199187</v>
      </c>
      <c r="P56" s="41">
        <v>28.237892</v>
      </c>
      <c r="Q56" s="42">
        <v>124.437079</v>
      </c>
      <c r="R56" s="41">
        <v>571.343222</v>
      </c>
      <c r="S56" s="41">
        <v>187.503474</v>
      </c>
      <c r="T56" s="45">
        <v>758.846696</v>
      </c>
      <c r="U56" s="25">
        <f>+((K56/Q56)-1)*100</f>
        <v>-39.3225109374353</v>
      </c>
      <c r="V56" s="36">
        <f>+((N56/T56)-1)*100</f>
        <v>-29.235549837591957</v>
      </c>
    </row>
    <row r="57" spans="1:22" ht="15">
      <c r="A57" s="39" t="s">
        <v>9</v>
      </c>
      <c r="B57" s="40" t="s">
        <v>33</v>
      </c>
      <c r="C57" s="40" t="s">
        <v>177</v>
      </c>
      <c r="D57" s="40" t="s">
        <v>142</v>
      </c>
      <c r="E57" s="40" t="s">
        <v>143</v>
      </c>
      <c r="F57" s="40" t="s">
        <v>92</v>
      </c>
      <c r="G57" s="40" t="s">
        <v>96</v>
      </c>
      <c r="H57" s="43" t="s">
        <v>97</v>
      </c>
      <c r="I57" s="44">
        <v>1594.37991</v>
      </c>
      <c r="J57" s="41">
        <v>126.849496</v>
      </c>
      <c r="K57" s="42">
        <v>1721.229406</v>
      </c>
      <c r="L57" s="41">
        <v>12112.126829</v>
      </c>
      <c r="M57" s="41">
        <v>949.948405</v>
      </c>
      <c r="N57" s="45">
        <v>13062.075234</v>
      </c>
      <c r="O57" s="44">
        <v>1537.087902</v>
      </c>
      <c r="P57" s="41">
        <v>133.108131</v>
      </c>
      <c r="Q57" s="42">
        <v>1670.196033</v>
      </c>
      <c r="R57" s="41">
        <v>10833.998476</v>
      </c>
      <c r="S57" s="41">
        <v>951.173114</v>
      </c>
      <c r="T57" s="45">
        <v>11785.17159</v>
      </c>
      <c r="U57" s="25">
        <f>+((K57/Q57)-1)*100</f>
        <v>3.055531925095889</v>
      </c>
      <c r="V57" s="36">
        <f>+((N57/T57)-1)*100</f>
        <v>10.834832859654608</v>
      </c>
    </row>
    <row r="58" spans="1:22" ht="15">
      <c r="A58" s="39" t="s">
        <v>9</v>
      </c>
      <c r="B58" s="40" t="s">
        <v>33</v>
      </c>
      <c r="C58" s="40" t="s">
        <v>156</v>
      </c>
      <c r="D58" s="40" t="s">
        <v>185</v>
      </c>
      <c r="E58" s="40" t="s">
        <v>159</v>
      </c>
      <c r="F58" s="40" t="s">
        <v>56</v>
      </c>
      <c r="G58" s="40" t="s">
        <v>159</v>
      </c>
      <c r="H58" s="43" t="s">
        <v>171</v>
      </c>
      <c r="I58" s="44">
        <v>0</v>
      </c>
      <c r="J58" s="41">
        <v>0</v>
      </c>
      <c r="K58" s="42">
        <v>0</v>
      </c>
      <c r="L58" s="41">
        <v>212.28738</v>
      </c>
      <c r="M58" s="41">
        <v>0</v>
      </c>
      <c r="N58" s="45">
        <v>212.28738</v>
      </c>
      <c r="O58" s="44">
        <v>0</v>
      </c>
      <c r="P58" s="41">
        <v>0</v>
      </c>
      <c r="Q58" s="42">
        <v>0</v>
      </c>
      <c r="R58" s="41">
        <v>0</v>
      </c>
      <c r="S58" s="41">
        <v>0</v>
      </c>
      <c r="T58" s="45">
        <v>0</v>
      </c>
      <c r="U58" s="24" t="s">
        <v>20</v>
      </c>
      <c r="V58" s="35" t="s">
        <v>20</v>
      </c>
    </row>
    <row r="59" spans="1:22" ht="15">
      <c r="A59" s="39" t="s">
        <v>9</v>
      </c>
      <c r="B59" s="40" t="s">
        <v>33</v>
      </c>
      <c r="C59" s="40" t="s">
        <v>177</v>
      </c>
      <c r="D59" s="40" t="s">
        <v>144</v>
      </c>
      <c r="E59" s="40" t="s">
        <v>145</v>
      </c>
      <c r="F59" s="40" t="s">
        <v>49</v>
      </c>
      <c r="G59" s="40" t="s">
        <v>49</v>
      </c>
      <c r="H59" s="43" t="s">
        <v>146</v>
      </c>
      <c r="I59" s="44">
        <v>1233.7535</v>
      </c>
      <c r="J59" s="41">
        <v>261.5284</v>
      </c>
      <c r="K59" s="42">
        <v>1495.2819</v>
      </c>
      <c r="L59" s="41">
        <v>8148.7045</v>
      </c>
      <c r="M59" s="41">
        <v>1363.0831</v>
      </c>
      <c r="N59" s="45">
        <v>9511.7876</v>
      </c>
      <c r="O59" s="44">
        <v>1597.4172</v>
      </c>
      <c r="P59" s="41">
        <v>383.955</v>
      </c>
      <c r="Q59" s="42">
        <v>1981.3722</v>
      </c>
      <c r="R59" s="41">
        <v>10892.4549</v>
      </c>
      <c r="S59" s="41">
        <v>2719.7649</v>
      </c>
      <c r="T59" s="45">
        <v>13612.2198</v>
      </c>
      <c r="U59" s="25">
        <f>+((K59/Q59)-1)*100</f>
        <v>-24.53301303006069</v>
      </c>
      <c r="V59" s="36">
        <f>+((N59/T59)-1)*100</f>
        <v>-30.123170652886465</v>
      </c>
    </row>
    <row r="60" spans="1:22" ht="15">
      <c r="A60" s="39" t="s">
        <v>9</v>
      </c>
      <c r="B60" s="40" t="s">
        <v>33</v>
      </c>
      <c r="C60" s="40" t="s">
        <v>156</v>
      </c>
      <c r="D60" s="40" t="s">
        <v>172</v>
      </c>
      <c r="E60" s="40" t="s">
        <v>173</v>
      </c>
      <c r="F60" s="40" t="s">
        <v>92</v>
      </c>
      <c r="G60" s="40" t="s">
        <v>174</v>
      </c>
      <c r="H60" s="43" t="s">
        <v>175</v>
      </c>
      <c r="I60" s="44">
        <v>0</v>
      </c>
      <c r="J60" s="41">
        <v>0</v>
      </c>
      <c r="K60" s="42">
        <v>0</v>
      </c>
      <c r="L60" s="41">
        <v>0</v>
      </c>
      <c r="M60" s="41">
        <v>0</v>
      </c>
      <c r="N60" s="45">
        <v>0</v>
      </c>
      <c r="O60" s="44">
        <v>10.237439</v>
      </c>
      <c r="P60" s="41">
        <v>0.674729</v>
      </c>
      <c r="Q60" s="42">
        <v>10.912167</v>
      </c>
      <c r="R60" s="41">
        <v>91.748699</v>
      </c>
      <c r="S60" s="41">
        <v>5.41282</v>
      </c>
      <c r="T60" s="45">
        <v>97.161519</v>
      </c>
      <c r="U60" s="24" t="s">
        <v>20</v>
      </c>
      <c r="V60" s="35" t="s">
        <v>20</v>
      </c>
    </row>
    <row r="61" spans="1:22" ht="15">
      <c r="A61" s="39" t="s">
        <v>9</v>
      </c>
      <c r="B61" s="40" t="s">
        <v>33</v>
      </c>
      <c r="C61" s="40" t="s">
        <v>177</v>
      </c>
      <c r="D61" s="40" t="s">
        <v>147</v>
      </c>
      <c r="E61" s="40" t="s">
        <v>151</v>
      </c>
      <c r="F61" s="40" t="s">
        <v>49</v>
      </c>
      <c r="G61" s="40" t="s">
        <v>49</v>
      </c>
      <c r="H61" s="43" t="s">
        <v>152</v>
      </c>
      <c r="I61" s="44">
        <v>2545.532157</v>
      </c>
      <c r="J61" s="41">
        <v>253.549112</v>
      </c>
      <c r="K61" s="42">
        <v>2799.081269</v>
      </c>
      <c r="L61" s="41">
        <v>17734.155484</v>
      </c>
      <c r="M61" s="41">
        <v>2064.44666</v>
      </c>
      <c r="N61" s="45">
        <v>19798.602143</v>
      </c>
      <c r="O61" s="44">
        <v>2838.852198</v>
      </c>
      <c r="P61" s="41">
        <v>456.720372</v>
      </c>
      <c r="Q61" s="42">
        <v>3295.57257</v>
      </c>
      <c r="R61" s="41">
        <v>20907.831078</v>
      </c>
      <c r="S61" s="41">
        <v>3068.139826</v>
      </c>
      <c r="T61" s="45">
        <v>23975.970904</v>
      </c>
      <c r="U61" s="25">
        <f>+((K61/Q61)-1)*100</f>
        <v>-15.06540336934532</v>
      </c>
      <c r="V61" s="36">
        <f>+((N61/T61)-1)*100</f>
        <v>-17.42314744093669</v>
      </c>
    </row>
    <row r="62" spans="1:22" ht="15">
      <c r="A62" s="39" t="s">
        <v>9</v>
      </c>
      <c r="B62" s="40" t="s">
        <v>33</v>
      </c>
      <c r="C62" s="40" t="s">
        <v>177</v>
      </c>
      <c r="D62" s="40" t="s">
        <v>147</v>
      </c>
      <c r="E62" s="40" t="s">
        <v>125</v>
      </c>
      <c r="F62" s="40" t="s">
        <v>22</v>
      </c>
      <c r="G62" s="40" t="s">
        <v>21</v>
      </c>
      <c r="H62" s="43" t="s">
        <v>21</v>
      </c>
      <c r="I62" s="44">
        <v>607.625826</v>
      </c>
      <c r="J62" s="41">
        <v>84.693584</v>
      </c>
      <c r="K62" s="42">
        <v>692.31941</v>
      </c>
      <c r="L62" s="41">
        <v>4723.973694</v>
      </c>
      <c r="M62" s="41">
        <v>528.688111</v>
      </c>
      <c r="N62" s="45">
        <v>5252.661805</v>
      </c>
      <c r="O62" s="44">
        <v>931.674</v>
      </c>
      <c r="P62" s="41">
        <v>122.631486</v>
      </c>
      <c r="Q62" s="42">
        <v>1054.305486</v>
      </c>
      <c r="R62" s="41">
        <v>5024.712426</v>
      </c>
      <c r="S62" s="41">
        <v>663.535095</v>
      </c>
      <c r="T62" s="45">
        <v>5688.247521</v>
      </c>
      <c r="U62" s="25">
        <f>+((K62/Q62)-1)*100</f>
        <v>-34.334078766237205</v>
      </c>
      <c r="V62" s="36">
        <f>+((N62/T62)-1)*100</f>
        <v>-7.657643490229549</v>
      </c>
    </row>
    <row r="63" spans="1:22" ht="15">
      <c r="A63" s="39" t="s">
        <v>9</v>
      </c>
      <c r="B63" s="40" t="s">
        <v>33</v>
      </c>
      <c r="C63" s="40" t="s">
        <v>177</v>
      </c>
      <c r="D63" s="40" t="s">
        <v>147</v>
      </c>
      <c r="E63" s="40" t="s">
        <v>148</v>
      </c>
      <c r="F63" s="40" t="s">
        <v>22</v>
      </c>
      <c r="G63" s="40" t="s">
        <v>21</v>
      </c>
      <c r="H63" s="43" t="s">
        <v>149</v>
      </c>
      <c r="I63" s="44">
        <v>450.418063</v>
      </c>
      <c r="J63" s="41">
        <v>54.778068</v>
      </c>
      <c r="K63" s="42">
        <v>505.196131</v>
      </c>
      <c r="L63" s="41">
        <v>2748.053599</v>
      </c>
      <c r="M63" s="41">
        <v>311.276371</v>
      </c>
      <c r="N63" s="45">
        <v>3059.32997</v>
      </c>
      <c r="O63" s="44">
        <v>425.681557</v>
      </c>
      <c r="P63" s="41">
        <v>30.370752</v>
      </c>
      <c r="Q63" s="42">
        <v>456.052309</v>
      </c>
      <c r="R63" s="41">
        <v>4295.907756</v>
      </c>
      <c r="S63" s="41">
        <v>307.789957</v>
      </c>
      <c r="T63" s="45">
        <v>4603.697713</v>
      </c>
      <c r="U63" s="25">
        <f>+((K63/Q63)-1)*100</f>
        <v>10.77591781253322</v>
      </c>
      <c r="V63" s="36">
        <f>+((N63/T63)-1)*100</f>
        <v>-33.54624563291782</v>
      </c>
    </row>
    <row r="64" spans="1:22" ht="15">
      <c r="A64" s="39" t="s">
        <v>9</v>
      </c>
      <c r="B64" s="40" t="s">
        <v>33</v>
      </c>
      <c r="C64" s="40" t="s">
        <v>177</v>
      </c>
      <c r="D64" s="40" t="s">
        <v>147</v>
      </c>
      <c r="E64" s="40" t="s">
        <v>155</v>
      </c>
      <c r="F64" s="40" t="s">
        <v>22</v>
      </c>
      <c r="G64" s="40" t="s">
        <v>21</v>
      </c>
      <c r="H64" s="43" t="s">
        <v>67</v>
      </c>
      <c r="I64" s="44">
        <v>124.915865</v>
      </c>
      <c r="J64" s="41">
        <v>33.955512</v>
      </c>
      <c r="K64" s="42">
        <v>158.871377</v>
      </c>
      <c r="L64" s="41">
        <v>1030.773138</v>
      </c>
      <c r="M64" s="41">
        <v>288.229407</v>
      </c>
      <c r="N64" s="45">
        <v>1319.002545</v>
      </c>
      <c r="O64" s="44">
        <v>140.384328</v>
      </c>
      <c r="P64" s="41">
        <v>15.154227</v>
      </c>
      <c r="Q64" s="42">
        <v>155.538555</v>
      </c>
      <c r="R64" s="41">
        <v>1381.319777</v>
      </c>
      <c r="S64" s="41">
        <v>213.442617</v>
      </c>
      <c r="T64" s="45">
        <v>1594.762394</v>
      </c>
      <c r="U64" s="25">
        <f>+((K64/Q64)-1)*100</f>
        <v>2.142762609566473</v>
      </c>
      <c r="V64" s="36">
        <f>+((N64/T64)-1)*100</f>
        <v>-17.291594662471077</v>
      </c>
    </row>
    <row r="65" spans="1:22" ht="15">
      <c r="A65" s="39" t="s">
        <v>9</v>
      </c>
      <c r="B65" s="40" t="s">
        <v>33</v>
      </c>
      <c r="C65" s="40" t="s">
        <v>177</v>
      </c>
      <c r="D65" s="40" t="s">
        <v>147</v>
      </c>
      <c r="E65" s="40" t="s">
        <v>150</v>
      </c>
      <c r="F65" s="40" t="s">
        <v>22</v>
      </c>
      <c r="G65" s="40" t="s">
        <v>21</v>
      </c>
      <c r="H65" s="43" t="s">
        <v>21</v>
      </c>
      <c r="I65" s="44">
        <v>142.040226</v>
      </c>
      <c r="J65" s="41">
        <v>4.403371</v>
      </c>
      <c r="K65" s="42">
        <v>146.443597</v>
      </c>
      <c r="L65" s="41">
        <v>647.031799</v>
      </c>
      <c r="M65" s="41">
        <v>38.260214</v>
      </c>
      <c r="N65" s="45">
        <v>685.292014</v>
      </c>
      <c r="O65" s="44">
        <v>56.464128</v>
      </c>
      <c r="P65" s="41">
        <v>8.850098</v>
      </c>
      <c r="Q65" s="42">
        <v>65.314226</v>
      </c>
      <c r="R65" s="41">
        <v>1462.755784</v>
      </c>
      <c r="S65" s="41">
        <v>117.767169</v>
      </c>
      <c r="T65" s="45">
        <v>1580.522953</v>
      </c>
      <c r="U65" s="24" t="s">
        <v>20</v>
      </c>
      <c r="V65" s="36">
        <f>+((N65/T65)-1)*100</f>
        <v>-56.641438664383635</v>
      </c>
    </row>
    <row r="66" spans="1:22" ht="15">
      <c r="A66" s="39" t="s">
        <v>9</v>
      </c>
      <c r="B66" s="40" t="s">
        <v>33</v>
      </c>
      <c r="C66" s="40" t="s">
        <v>177</v>
      </c>
      <c r="D66" s="40" t="s">
        <v>147</v>
      </c>
      <c r="E66" s="40" t="s">
        <v>153</v>
      </c>
      <c r="F66" s="40" t="s">
        <v>22</v>
      </c>
      <c r="G66" s="40" t="s">
        <v>21</v>
      </c>
      <c r="H66" s="43" t="s">
        <v>149</v>
      </c>
      <c r="I66" s="44">
        <v>19.8882</v>
      </c>
      <c r="J66" s="41">
        <v>1.528492</v>
      </c>
      <c r="K66" s="42">
        <v>21.416692</v>
      </c>
      <c r="L66" s="41">
        <v>516.97805</v>
      </c>
      <c r="M66" s="41">
        <v>40.873711</v>
      </c>
      <c r="N66" s="45">
        <v>557.851761</v>
      </c>
      <c r="O66" s="44">
        <v>0</v>
      </c>
      <c r="P66" s="41">
        <v>0</v>
      </c>
      <c r="Q66" s="42">
        <v>0</v>
      </c>
      <c r="R66" s="41">
        <v>0</v>
      </c>
      <c r="S66" s="41">
        <v>0</v>
      </c>
      <c r="T66" s="45">
        <v>0</v>
      </c>
      <c r="U66" s="24" t="s">
        <v>20</v>
      </c>
      <c r="V66" s="35" t="s">
        <v>20</v>
      </c>
    </row>
    <row r="67" spans="1:22" ht="15">
      <c r="A67" s="39" t="s">
        <v>9</v>
      </c>
      <c r="B67" s="40" t="s">
        <v>33</v>
      </c>
      <c r="C67" s="40" t="s">
        <v>177</v>
      </c>
      <c r="D67" s="40" t="s">
        <v>147</v>
      </c>
      <c r="E67" s="40" t="s">
        <v>154</v>
      </c>
      <c r="F67" s="40" t="s">
        <v>22</v>
      </c>
      <c r="G67" s="40" t="s">
        <v>21</v>
      </c>
      <c r="H67" s="43" t="s">
        <v>21</v>
      </c>
      <c r="I67" s="44">
        <v>32.4416</v>
      </c>
      <c r="J67" s="41">
        <v>2.042016</v>
      </c>
      <c r="K67" s="42">
        <v>34.483616</v>
      </c>
      <c r="L67" s="41">
        <v>80.5024</v>
      </c>
      <c r="M67" s="41">
        <v>5.0384</v>
      </c>
      <c r="N67" s="45">
        <v>85.5408</v>
      </c>
      <c r="O67" s="44">
        <v>0</v>
      </c>
      <c r="P67" s="41">
        <v>0</v>
      </c>
      <c r="Q67" s="42">
        <v>0</v>
      </c>
      <c r="R67" s="41">
        <v>19.3704</v>
      </c>
      <c r="S67" s="41">
        <v>3.146591</v>
      </c>
      <c r="T67" s="45">
        <v>22.516991</v>
      </c>
      <c r="U67" s="24" t="s">
        <v>20</v>
      </c>
      <c r="V67" s="35" t="s">
        <v>20</v>
      </c>
    </row>
    <row r="68" spans="1:22" ht="15">
      <c r="A68" s="39" t="s">
        <v>9</v>
      </c>
      <c r="B68" s="40" t="s">
        <v>33</v>
      </c>
      <c r="C68" s="40" t="s">
        <v>177</v>
      </c>
      <c r="D68" s="40" t="s">
        <v>147</v>
      </c>
      <c r="E68" s="40" t="s">
        <v>182</v>
      </c>
      <c r="F68" s="40" t="s">
        <v>22</v>
      </c>
      <c r="G68" s="40" t="s">
        <v>21</v>
      </c>
      <c r="H68" s="43" t="s">
        <v>149</v>
      </c>
      <c r="I68" s="44">
        <v>0.015</v>
      </c>
      <c r="J68" s="41">
        <v>0.019998</v>
      </c>
      <c r="K68" s="42">
        <v>0.034998</v>
      </c>
      <c r="L68" s="41">
        <v>1.083977</v>
      </c>
      <c r="M68" s="41">
        <v>0.916978</v>
      </c>
      <c r="N68" s="45">
        <v>2.000954</v>
      </c>
      <c r="O68" s="44">
        <v>0</v>
      </c>
      <c r="P68" s="41">
        <v>0</v>
      </c>
      <c r="Q68" s="42">
        <v>0</v>
      </c>
      <c r="R68" s="41">
        <v>0</v>
      </c>
      <c r="S68" s="41">
        <v>0</v>
      </c>
      <c r="T68" s="45">
        <v>0</v>
      </c>
      <c r="U68" s="24" t="s">
        <v>20</v>
      </c>
      <c r="V68" s="35" t="s">
        <v>20</v>
      </c>
    </row>
    <row r="69" spans="1:22" ht="15">
      <c r="A69" s="39" t="s">
        <v>9</v>
      </c>
      <c r="B69" s="40" t="s">
        <v>33</v>
      </c>
      <c r="C69" s="40" t="s">
        <v>177</v>
      </c>
      <c r="D69" s="40" t="s">
        <v>147</v>
      </c>
      <c r="E69" s="40" t="s">
        <v>186</v>
      </c>
      <c r="F69" s="40" t="s">
        <v>22</v>
      </c>
      <c r="G69" s="40" t="s">
        <v>21</v>
      </c>
      <c r="H69" s="43" t="s">
        <v>67</v>
      </c>
      <c r="I69" s="44">
        <v>0</v>
      </c>
      <c r="J69" s="41">
        <v>0</v>
      </c>
      <c r="K69" s="42">
        <v>0</v>
      </c>
      <c r="L69" s="41">
        <v>1.2144</v>
      </c>
      <c r="M69" s="41">
        <v>0.077823</v>
      </c>
      <c r="N69" s="45">
        <v>1.292223</v>
      </c>
      <c r="O69" s="44">
        <v>0</v>
      </c>
      <c r="P69" s="41">
        <v>0</v>
      </c>
      <c r="Q69" s="42">
        <v>0</v>
      </c>
      <c r="R69" s="41">
        <v>17.8553</v>
      </c>
      <c r="S69" s="41">
        <v>1.15964</v>
      </c>
      <c r="T69" s="45">
        <v>19.01494</v>
      </c>
      <c r="U69" s="24" t="s">
        <v>20</v>
      </c>
      <c r="V69" s="36">
        <f>+((N69/T69)-1)*100</f>
        <v>-93.20416998423346</v>
      </c>
    </row>
    <row r="70" spans="1:22" ht="15.75">
      <c r="A70" s="15"/>
      <c r="B70" s="8"/>
      <c r="C70" s="8"/>
      <c r="D70" s="8"/>
      <c r="E70" s="8"/>
      <c r="F70" s="8"/>
      <c r="G70" s="8"/>
      <c r="H70" s="13"/>
      <c r="I70" s="17"/>
      <c r="J70" s="10"/>
      <c r="K70" s="11"/>
      <c r="L70" s="10"/>
      <c r="M70" s="10"/>
      <c r="N70" s="18"/>
      <c r="O70" s="17"/>
      <c r="P70" s="10"/>
      <c r="Q70" s="11"/>
      <c r="R70" s="10"/>
      <c r="S70" s="10"/>
      <c r="T70" s="18"/>
      <c r="U70" s="26"/>
      <c r="V70" s="37"/>
    </row>
    <row r="71" spans="1:22" s="5" customFormat="1" ht="20.25" customHeight="1">
      <c r="A71" s="54" t="s">
        <v>9</v>
      </c>
      <c r="B71" s="55"/>
      <c r="C71" s="55"/>
      <c r="D71" s="55"/>
      <c r="E71" s="55"/>
      <c r="F71" s="55"/>
      <c r="G71" s="55"/>
      <c r="H71" s="56"/>
      <c r="I71" s="19">
        <f aca="true" t="shared" si="0" ref="I71:T71">SUM(I6:I69)</f>
        <v>18446.881342999997</v>
      </c>
      <c r="J71" s="12">
        <f t="shared" si="0"/>
        <v>3912.7694739999997</v>
      </c>
      <c r="K71" s="12">
        <f t="shared" si="0"/>
        <v>22359.65081599999</v>
      </c>
      <c r="L71" s="12">
        <f t="shared" si="0"/>
        <v>131016.88139700002</v>
      </c>
      <c r="M71" s="12">
        <f t="shared" si="0"/>
        <v>26095.066181000006</v>
      </c>
      <c r="N71" s="20">
        <f t="shared" si="0"/>
        <v>157111.94757899997</v>
      </c>
      <c r="O71" s="19">
        <f t="shared" si="0"/>
        <v>20693.981601999996</v>
      </c>
      <c r="P71" s="12">
        <f t="shared" si="0"/>
        <v>4765.805283</v>
      </c>
      <c r="Q71" s="12">
        <f t="shared" si="0"/>
        <v>25459.786882999997</v>
      </c>
      <c r="R71" s="12">
        <f t="shared" si="0"/>
        <v>144694.106186</v>
      </c>
      <c r="S71" s="12">
        <f t="shared" si="0"/>
        <v>33334.142644</v>
      </c>
      <c r="T71" s="20">
        <f t="shared" si="0"/>
        <v>178028.24883199998</v>
      </c>
      <c r="U71" s="27">
        <f>+((K71/Q71)-1)*100</f>
        <v>-12.1765986543667</v>
      </c>
      <c r="V71" s="38">
        <f>+((N71/T71)-1)*100</f>
        <v>-11.74886648058765</v>
      </c>
    </row>
    <row r="72" spans="1:22" ht="15.75">
      <c r="A72" s="15"/>
      <c r="B72" s="8"/>
      <c r="C72" s="8"/>
      <c r="D72" s="8"/>
      <c r="E72" s="8"/>
      <c r="F72" s="8"/>
      <c r="G72" s="8"/>
      <c r="H72" s="13"/>
      <c r="I72" s="17"/>
      <c r="J72" s="10"/>
      <c r="K72" s="11"/>
      <c r="L72" s="10"/>
      <c r="M72" s="10"/>
      <c r="N72" s="18"/>
      <c r="O72" s="17"/>
      <c r="P72" s="10"/>
      <c r="Q72" s="11"/>
      <c r="R72" s="10"/>
      <c r="S72" s="10"/>
      <c r="T72" s="18"/>
      <c r="U72" s="26"/>
      <c r="V72" s="37"/>
    </row>
    <row r="73" spans="1:22" ht="15">
      <c r="A73" s="39" t="s">
        <v>23</v>
      </c>
      <c r="B73" s="40"/>
      <c r="C73" s="40" t="s">
        <v>177</v>
      </c>
      <c r="D73" s="40" t="s">
        <v>24</v>
      </c>
      <c r="E73" s="40" t="s">
        <v>25</v>
      </c>
      <c r="F73" s="40" t="s">
        <v>22</v>
      </c>
      <c r="G73" s="40" t="s">
        <v>21</v>
      </c>
      <c r="H73" s="43" t="s">
        <v>26</v>
      </c>
      <c r="I73" s="44">
        <v>0</v>
      </c>
      <c r="J73" s="41">
        <v>0</v>
      </c>
      <c r="K73" s="42">
        <v>0</v>
      </c>
      <c r="L73" s="41">
        <v>0</v>
      </c>
      <c r="M73" s="41">
        <v>0</v>
      </c>
      <c r="N73" s="45">
        <v>0</v>
      </c>
      <c r="O73" s="44">
        <v>0</v>
      </c>
      <c r="P73" s="41">
        <v>0</v>
      </c>
      <c r="Q73" s="42">
        <v>0</v>
      </c>
      <c r="R73" s="41">
        <v>26082.101529</v>
      </c>
      <c r="S73" s="41">
        <v>0</v>
      </c>
      <c r="T73" s="45">
        <v>26082.101529</v>
      </c>
      <c r="U73" s="24" t="s">
        <v>20</v>
      </c>
      <c r="V73" s="35" t="s">
        <v>20</v>
      </c>
    </row>
    <row r="74" spans="1:22" ht="15.75">
      <c r="A74" s="15"/>
      <c r="B74" s="8"/>
      <c r="C74" s="8"/>
      <c r="D74" s="8"/>
      <c r="E74" s="8"/>
      <c r="F74" s="8"/>
      <c r="G74" s="8"/>
      <c r="H74" s="13"/>
      <c r="I74" s="17"/>
      <c r="J74" s="10"/>
      <c r="K74" s="11"/>
      <c r="L74" s="10"/>
      <c r="M74" s="10"/>
      <c r="N74" s="18"/>
      <c r="O74" s="17"/>
      <c r="P74" s="10"/>
      <c r="Q74" s="11"/>
      <c r="R74" s="10"/>
      <c r="S74" s="10"/>
      <c r="T74" s="18"/>
      <c r="U74" s="26"/>
      <c r="V74" s="37"/>
    </row>
    <row r="75" spans="1:22" ht="21" thickBot="1">
      <c r="A75" s="57" t="s">
        <v>17</v>
      </c>
      <c r="B75" s="58"/>
      <c r="C75" s="58"/>
      <c r="D75" s="58"/>
      <c r="E75" s="58"/>
      <c r="F75" s="58"/>
      <c r="G75" s="58"/>
      <c r="H75" s="59"/>
      <c r="I75" s="21">
        <f aca="true" t="shared" si="1" ref="I75:T75">SUM(I73)</f>
        <v>0</v>
      </c>
      <c r="J75" s="22">
        <f t="shared" si="1"/>
        <v>0</v>
      </c>
      <c r="K75" s="22">
        <f t="shared" si="1"/>
        <v>0</v>
      </c>
      <c r="L75" s="22">
        <f t="shared" si="1"/>
        <v>0</v>
      </c>
      <c r="M75" s="22">
        <f t="shared" si="1"/>
        <v>0</v>
      </c>
      <c r="N75" s="23">
        <f t="shared" si="1"/>
        <v>0</v>
      </c>
      <c r="O75" s="21">
        <f t="shared" si="1"/>
        <v>0</v>
      </c>
      <c r="P75" s="22">
        <f t="shared" si="1"/>
        <v>0</v>
      </c>
      <c r="Q75" s="22">
        <f t="shared" si="1"/>
        <v>0</v>
      </c>
      <c r="R75" s="22">
        <f t="shared" si="1"/>
        <v>26082.101529</v>
      </c>
      <c r="S75" s="22">
        <f t="shared" si="1"/>
        <v>0</v>
      </c>
      <c r="T75" s="23">
        <f t="shared" si="1"/>
        <v>26082.101529</v>
      </c>
      <c r="U75" s="48" t="s">
        <v>20</v>
      </c>
      <c r="V75" s="49" t="s">
        <v>20</v>
      </c>
    </row>
    <row r="76" spans="9:20" ht="15"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</row>
    <row r="77" spans="1:20" ht="15">
      <c r="A77" s="47" t="s">
        <v>27</v>
      </c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</row>
    <row r="78" spans="1:20" ht="15">
      <c r="A78" s="47" t="s">
        <v>28</v>
      </c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</row>
    <row r="79" spans="1:20" ht="15">
      <c r="A79" s="47" t="s">
        <v>29</v>
      </c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</row>
    <row r="80" spans="1:20" ht="15">
      <c r="A80" s="47" t="s">
        <v>30</v>
      </c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</row>
    <row r="81" spans="1:20" ht="15">
      <c r="A81" s="47" t="s">
        <v>31</v>
      </c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</row>
    <row r="82" spans="1:20" ht="15">
      <c r="A82" s="47" t="s">
        <v>32</v>
      </c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</row>
    <row r="83" spans="1:20" ht="15">
      <c r="A83" s="6" t="s">
        <v>187</v>
      </c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</row>
    <row r="84" ht="12.75">
      <c r="A84" s="6" t="s">
        <v>18</v>
      </c>
    </row>
    <row r="85" ht="12.75">
      <c r="A85" s="7" t="s">
        <v>19</v>
      </c>
    </row>
    <row r="86" spans="9:22" ht="15"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2"/>
    </row>
    <row r="87" spans="9:22" ht="15"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2"/>
    </row>
    <row r="88" spans="9:22" ht="15"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2"/>
    </row>
    <row r="89" spans="9:22" ht="15"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2"/>
    </row>
    <row r="90" spans="9:22" ht="15"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2"/>
    </row>
    <row r="91" spans="9:22" ht="15"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2"/>
    </row>
    <row r="92" spans="9:22" ht="15"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2"/>
    </row>
    <row r="93" spans="9:22" ht="15"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2"/>
    </row>
    <row r="94" spans="9:22" ht="15"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2"/>
    </row>
    <row r="95" spans="9:22" ht="15"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2"/>
    </row>
    <row r="96" spans="9:22" ht="15"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2"/>
    </row>
    <row r="97" spans="9:22" ht="15"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2"/>
    </row>
    <row r="98" spans="9:22" ht="15"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2"/>
    </row>
    <row r="99" spans="9:22" ht="15"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2"/>
    </row>
    <row r="100" spans="9:22" ht="15"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2"/>
    </row>
    <row r="101" spans="9:22" ht="15"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2"/>
    </row>
    <row r="102" spans="9:22" ht="15"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2"/>
    </row>
    <row r="103" spans="9:22" ht="15"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2"/>
    </row>
    <row r="104" spans="9:22" ht="15"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2"/>
    </row>
    <row r="105" spans="9:22" ht="15"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2"/>
    </row>
    <row r="106" spans="9:22" ht="15"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2"/>
    </row>
    <row r="107" spans="9:22" ht="12.75"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</row>
    <row r="108" spans="9:22" ht="12.75"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</row>
    <row r="109" spans="9:22" ht="12.75"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</row>
    <row r="110" spans="9:22" ht="12.75"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</row>
    <row r="111" spans="9:22" ht="12.75"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</row>
    <row r="112" spans="9:22" ht="12.75"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</row>
    <row r="113" spans="9:22" ht="12.75"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</row>
    <row r="114" spans="9:22" ht="12.75"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</row>
    <row r="115" spans="9:22" ht="12.75"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</row>
    <row r="116" spans="9:22" ht="12.75"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</row>
    <row r="117" spans="9:22" ht="12.75"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</row>
    <row r="118" spans="9:22" ht="12.75"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</row>
    <row r="119" spans="9:22" ht="12.75"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</row>
    <row r="120" spans="9:22" ht="12.75"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</row>
    <row r="121" spans="9:22" ht="12.75"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</row>
    <row r="122" spans="9:22" ht="12.75"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</row>
    <row r="123" spans="9:22" ht="12.75"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</row>
    <row r="124" spans="9:22" ht="12.75"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</row>
    <row r="125" spans="9:22" ht="12.75"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</row>
    <row r="126" spans="9:22" ht="12.75"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</row>
    <row r="127" spans="9:22" ht="12.75"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</row>
    <row r="128" spans="9:22" ht="12.75"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</row>
    <row r="129" spans="9:22" ht="12.75"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</row>
    <row r="130" spans="9:22" ht="12.75"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</row>
    <row r="131" spans="9:22" ht="12.75"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</row>
    <row r="132" spans="9:22" ht="12.75"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</row>
    <row r="133" spans="9:22" ht="12.75"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</row>
    <row r="134" spans="9:22" ht="12.75"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</row>
    <row r="135" spans="9:22" ht="12.75"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</row>
    <row r="136" spans="9:22" ht="12.75"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</row>
    <row r="137" spans="9:22" ht="12.75"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</row>
    <row r="138" spans="9:22" ht="12.75"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</row>
    <row r="139" spans="9:22" ht="12.75"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</row>
    <row r="140" spans="9:22" ht="12.75"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</row>
    <row r="141" spans="9:22" ht="12.75"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</row>
  </sheetData>
  <mergeCells count="4">
    <mergeCell ref="I3:N3"/>
    <mergeCell ref="O3:T3"/>
    <mergeCell ref="A71:H71"/>
    <mergeCell ref="A75:H75"/>
  </mergeCells>
  <printOptions horizontalCentered="1"/>
  <pageMargins left="0.1968503937007874" right="0.1968503937007874" top="0.3937007874015748" bottom="0.3937007874015748" header="0" footer="0"/>
  <pageSetup fitToHeight="1" fitToWidth="1" horizontalDpi="600" verticalDpi="600" orientation="landscape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LAREVALO</cp:lastModifiedBy>
  <cp:lastPrinted>2008-12-17T22:12:47Z</cp:lastPrinted>
  <dcterms:created xsi:type="dcterms:W3CDTF">2007-03-24T16:54:13Z</dcterms:created>
  <dcterms:modified xsi:type="dcterms:W3CDTF">2010-08-17T19:37:26Z</dcterms:modified>
  <cp:category/>
  <cp:version/>
  <cp:contentType/>
  <cp:contentStatus/>
</cp:coreProperties>
</file>