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<sst xmlns="http://schemas.openxmlformats.org/spreadsheetml/2006/main" count="794" uniqueCount="252">
  <si>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</si>
  <si>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</si>
  <si>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</si>
  <si>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</si>
  <si>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</si>
  <si>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</si>
  <si>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</si>
  <si>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</si>
  <si>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</si>
  <si>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</si>
  <si>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</si>
  <si>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</si>
  <si>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</si>
  <si>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</si>
  <si>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</si>
  <si>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</si>
  <si>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</si>
  <si>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</si>
  <si>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</si>
  <si>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</si>
  <si>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</si>
  <si>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</si>
  <si>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</si>
  <si>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</si>
  <si>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</si>
  <si>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</si>
  <si>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</si>
  <si>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</si>
  <si>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</si>
  <si>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</si>
  <si>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</si>
  <si>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</si>
  <si>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</si>
  <si>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</si>
  <si>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</si>
  <si>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</si>
  <si>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</si>
  <si>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</si>
  <si>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</si>
  <si>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</si>
  <si>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</si>
  <si>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</si>
  <si>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</si>
  <si>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</si>
  <si>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</si>
  <si>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</si>
  <si>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</si>
  <si>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</si>
  <si>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</si>
  <si>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</si>
  <si>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</si>
  <si>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</si>
  <si>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</si>
  <si>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</si>
  <si>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</si>
  <si>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</si>
  <si>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</si>
  <si>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</si>
  <si>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</si>
  <si>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</si>
  <si>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</si>
  <si>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</si>
  <si>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</si>
  <si>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</si>
  <si>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</si>
  <si>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</si>
  <si>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</si>
  <si>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</si>
  <si>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</si>
  <si>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</si>
  <si>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</si>
  <si>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</si>
  <si>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</si>
  <si>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</si>
  <si>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</si>
  <si>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</si>
  <si>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</si>
  <si>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</si>
  <si>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</si>
  <si>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</si>
  <si>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</si>
  <si>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</si>
  <si>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</si>
  <si>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</si>
  <si>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</si>
  <si>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</si>
  <si>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</si>
  <si>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</si>
  <si>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</si>
  <si>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</si>
  <si>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</si>
  <si>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</si>
  <si>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</si>
  <si>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</si>
  <si>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</si>
  <si>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</si>
  <si>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</si>
  <si>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</si>
  <si>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</si>
  <si>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</si>
  <si>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</si>
  <si>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</si>
  <si>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</si>
  <si>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</si>
  <si>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</si>
  <si>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</si>
  <si>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</si>
  <si>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</si>
  <si>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</si>
  <si>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</si>
  <si>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</si>
  <si>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</si>
  <si>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</si>
  <si>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</si>
  <si>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</si>
  <si>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</si>
  <si>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</si>
  <si>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</si>
  <si>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</si>
  <si>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</si>
  <si>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</si>
  <si>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</si>
  <si>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</si>
  <si>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</si>
  <si>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</si>
  <si>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</si>
  <si>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</si>
  <si>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</si>
  <si>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</si>
  <si>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</si>
  <si>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</si>
  <si>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</si>
  <si>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</si>
  <si>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</si>
  <si>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</si>
  <si>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</si>
  <si>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</si>
  <si>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</si>
  <si>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</si>
  <si>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</si>
  <si>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</si>
  <si>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</si>
  <si>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</si>
  <si>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</si>
  <si>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</si>
  <si>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</si>
  <si>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</si>
  <si>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</si>
  <si>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</si>
  <si>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</si>
  <si>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</si>
  <si>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</si>
  <si>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</si>
  <si>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</si>
  <si>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</si>
  <si>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</si>
  <si>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</si>
  <si>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</si>
  <si>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</si>
  <si>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</si>
  <si>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</si>
  <si>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</si>
  <si>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</si>
  <si>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</si>
  <si>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</si>
  <si>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</si>
  <si>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</si>
  <si>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</si>
  <si>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</si>
  <si>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</si>
  <si>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</si>
  <si>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</si>
  <si>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</si>
  <si>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</si>
  <si>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</si>
  <si>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</si>
  <si>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</si>
  <si>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</si>
  <si>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</si>
  <si>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</si>
  <si>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</si>
  <si>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</si>
  <si>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</si>
  <si>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</si>
  <si>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</si>
  <si>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</si>
  <si>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</si>
  <si>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</si>
  <si>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</si>
  <si>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</si>
  <si>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</si>
  <si>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</si>
  <si>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</si>
  <si>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</si>
  <si>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</si>
  <si>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</si>
  <si>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</si>
  <si>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</si>
  <si>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</si>
  <si>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</si>
  <si>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</si>
  <si>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PRODUCCIÓN MINERA METÁLICA DE COBRE (TMF) - 2010/2009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</si>
  <si>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</si>
  <si>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</si>
  <si>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</si>
  <si>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</si>
  <si>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</si>
  <si>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</si>
  <si>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</si>
  <si>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</si>
  <si>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</si>
  <si>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</si>
  <si>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</si>
  <si>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</si>
  <si>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</si>
  <si>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</si>
  <si>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</si>
  <si>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</si>
  <si>
    <t>RESTAURADORA</t>
  </si>
  <si>
    <t>MORADA</t>
  </si>
  <si>
    <t>GRAVIMETRÍA</t>
  </si>
  <si>
    <t>MINEROS DEL NORTE DEL PERU S.A.</t>
  </si>
  <si>
    <t>VIRGEN DE LAS MERCEDES 2</t>
  </si>
  <si>
    <t>OTUZCO</t>
  </si>
  <si>
    <t>SALPO</t>
  </si>
  <si>
    <t>PRODUCTOR MINERO ARTESANAL</t>
  </si>
  <si>
    <t>C.M.H. Nº 8-A</t>
  </si>
  <si>
    <t>DEMASIA ESPERANZA 3</t>
  </si>
  <si>
    <t>MINERA TITAN DEL PERU S.R.L.</t>
  </si>
  <si>
    <t>BELEN</t>
  </si>
  <si>
    <t>CHALA</t>
  </si>
  <si>
    <t>CATON</t>
  </si>
  <si>
    <t>Cifras Ajustadas ene-jun.2010</t>
  </si>
  <si>
    <t>BERGMIN S.A.C.</t>
  </si>
  <si>
    <t>REVOLUCION 3 DE OCTUBRE Nº 2</t>
  </si>
  <si>
    <t>AMBO</t>
  </si>
  <si>
    <t>SAN RAFAEL</t>
  </si>
  <si>
    <t>MINERA YANAQUIHUA S.A.C.</t>
  </si>
  <si>
    <t>ALPACAY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</si>
  <si>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</si>
  <si>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</si>
  <si>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</si>
  <si>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</si>
  <si>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</si>
  <si>
    <t>SIMON BOLIVAR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</si>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</sst>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201</v>
      </c>
    </row>
    <row r="2" ht="13.5" thickBot="1">
      <c r="A2" s="53"/>
    </row>
    <row r="3" spans="9:22" ht="13.5" thickBot="1"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239</v>
      </c>
      <c r="L4" s="31" t="s">
        <v>13</v>
      </c>
      <c r="M4" s="31" t="s">
        <v>8</v>
      </c>
      <c r="N4" s="34" t="s">
        <v>240</v>
      </c>
      <c r="O4" s="30" t="s">
        <v>14</v>
      </c>
      <c r="P4" s="31" t="s">
        <v>15</v>
      </c>
      <c r="Q4" s="31" t="s">
        <v>239</v>
      </c>
      <c r="R4" s="31" t="s">
        <v>16</v>
      </c>
      <c r="S4" s="31" t="s">
        <v>17</v>
      </c>
      <c r="T4" s="34" t="s">
        <v>241</v>
      </c>
      <c r="U4" s="35" t="s">
        <v>242</v>
      </c>
      <c r="V4" s="34" t="s">
        <v>243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176</v>
      </c>
      <c r="D6" s="44" t="s">
        <v>177</v>
      </c>
      <c r="E6" s="44" t="s">
        <v>178</v>
      </c>
      <c r="F6" s="44" t="s">
        <v>59</v>
      </c>
      <c r="G6" s="44" t="s">
        <v>179</v>
      </c>
      <c r="H6" s="48" t="s">
        <v>180</v>
      </c>
      <c r="I6" s="49">
        <v>5.1756</v>
      </c>
      <c r="J6" s="45">
        <v>6.951129</v>
      </c>
      <c r="K6" s="46">
        <v>12.126729</v>
      </c>
      <c r="L6" s="45">
        <v>32.696451</v>
      </c>
      <c r="M6" s="45">
        <v>25.805746</v>
      </c>
      <c r="N6" s="50">
        <v>58.502197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176</v>
      </c>
      <c r="D7" s="44" t="s">
        <v>233</v>
      </c>
      <c r="E7" s="44" t="s">
        <v>234</v>
      </c>
      <c r="F7" s="44" t="s">
        <v>89</v>
      </c>
      <c r="G7" s="44" t="s">
        <v>235</v>
      </c>
      <c r="H7" s="48" t="s">
        <v>236</v>
      </c>
      <c r="I7" s="49">
        <v>5.406191</v>
      </c>
      <c r="J7" s="45">
        <v>0</v>
      </c>
      <c r="K7" s="46">
        <v>5.406191</v>
      </c>
      <c r="L7" s="45">
        <v>11.620063</v>
      </c>
      <c r="M7" s="45">
        <v>0</v>
      </c>
      <c r="N7" s="50">
        <v>11.620063</v>
      </c>
      <c r="O7" s="49">
        <v>0</v>
      </c>
      <c r="P7" s="45">
        <v>0</v>
      </c>
      <c r="Q7" s="46">
        <v>0</v>
      </c>
      <c r="R7" s="45">
        <v>0</v>
      </c>
      <c r="S7" s="45">
        <v>0</v>
      </c>
      <c r="T7" s="50">
        <v>0</v>
      </c>
      <c r="U7" s="42" t="s">
        <v>35</v>
      </c>
      <c r="V7" s="43" t="s">
        <v>35</v>
      </c>
    </row>
    <row r="8" spans="1:22" ht="15">
      <c r="A8" s="47" t="s">
        <v>9</v>
      </c>
      <c r="B8" s="44" t="s">
        <v>44</v>
      </c>
      <c r="C8" s="44" t="s">
        <v>206</v>
      </c>
      <c r="D8" s="44" t="s">
        <v>45</v>
      </c>
      <c r="E8" s="44" t="s">
        <v>46</v>
      </c>
      <c r="F8" s="44" t="s">
        <v>47</v>
      </c>
      <c r="G8" s="44" t="s">
        <v>48</v>
      </c>
      <c r="H8" s="48" t="s">
        <v>49</v>
      </c>
      <c r="I8" s="49">
        <v>17.186044</v>
      </c>
      <c r="J8" s="45">
        <v>35.221828</v>
      </c>
      <c r="K8" s="46">
        <v>52.407872</v>
      </c>
      <c r="L8" s="45">
        <v>134.793934</v>
      </c>
      <c r="M8" s="45">
        <v>259.52143</v>
      </c>
      <c r="N8" s="50">
        <v>394.315364</v>
      </c>
      <c r="O8" s="49">
        <v>10.0972</v>
      </c>
      <c r="P8" s="45">
        <v>45.786725</v>
      </c>
      <c r="Q8" s="46">
        <v>55.883925</v>
      </c>
      <c r="R8" s="45">
        <v>155.193492</v>
      </c>
      <c r="S8" s="45">
        <v>329.170877</v>
      </c>
      <c r="T8" s="50">
        <v>484.36437</v>
      </c>
      <c r="U8" s="27">
        <f>+((K8/Q8)-1)*100</f>
        <v>-6.220130386332023</v>
      </c>
      <c r="V8" s="37">
        <f>+((N8/T8)-1)*100</f>
        <v>-18.591170527262356</v>
      </c>
    </row>
    <row r="9" spans="1:22" ht="15">
      <c r="A9" s="47" t="s">
        <v>9</v>
      </c>
      <c r="B9" s="44" t="s">
        <v>44</v>
      </c>
      <c r="C9" s="44" t="s">
        <v>206</v>
      </c>
      <c r="D9" s="44" t="s">
        <v>50</v>
      </c>
      <c r="E9" s="44" t="s">
        <v>51</v>
      </c>
      <c r="F9" s="44" t="s">
        <v>52</v>
      </c>
      <c r="G9" s="44" t="s">
        <v>51</v>
      </c>
      <c r="H9" s="48" t="s">
        <v>51</v>
      </c>
      <c r="I9" s="49">
        <v>3.51689</v>
      </c>
      <c r="J9" s="45">
        <v>0</v>
      </c>
      <c r="K9" s="46">
        <v>3.51689</v>
      </c>
      <c r="L9" s="45">
        <v>7.868879</v>
      </c>
      <c r="M9" s="45">
        <v>0</v>
      </c>
      <c r="N9" s="50">
        <v>7.868879</v>
      </c>
      <c r="O9" s="49">
        <v>0</v>
      </c>
      <c r="P9" s="45">
        <v>0</v>
      </c>
      <c r="Q9" s="46">
        <v>0</v>
      </c>
      <c r="R9" s="45">
        <v>5.946213</v>
      </c>
      <c r="S9" s="45">
        <v>0</v>
      </c>
      <c r="T9" s="50">
        <v>5.946213</v>
      </c>
      <c r="U9" s="42" t="s">
        <v>35</v>
      </c>
      <c r="V9" s="37">
        <f aca="true" t="shared" si="0" ref="V9:V72">+((N9/T9)-1)*100</f>
        <v>32.33429411290849</v>
      </c>
    </row>
    <row r="10" spans="1:22" ht="15">
      <c r="A10" s="47" t="s">
        <v>9</v>
      </c>
      <c r="B10" s="44" t="s">
        <v>44</v>
      </c>
      <c r="C10" s="44" t="s">
        <v>206</v>
      </c>
      <c r="D10" s="44" t="s">
        <v>50</v>
      </c>
      <c r="E10" s="44" t="s">
        <v>53</v>
      </c>
      <c r="F10" s="44" t="s">
        <v>54</v>
      </c>
      <c r="G10" s="44" t="s">
        <v>55</v>
      </c>
      <c r="H10" s="48" t="s">
        <v>56</v>
      </c>
      <c r="I10" s="49">
        <v>0</v>
      </c>
      <c r="J10" s="45">
        <v>22.282178</v>
      </c>
      <c r="K10" s="46">
        <v>22.282178</v>
      </c>
      <c r="L10" s="45">
        <v>0</v>
      </c>
      <c r="M10" s="45">
        <v>160.62945</v>
      </c>
      <c r="N10" s="50">
        <v>160.62945</v>
      </c>
      <c r="O10" s="49">
        <v>0</v>
      </c>
      <c r="P10" s="45">
        <v>14.474235</v>
      </c>
      <c r="Q10" s="46">
        <v>14.474235</v>
      </c>
      <c r="R10" s="45">
        <v>0</v>
      </c>
      <c r="S10" s="45">
        <v>84.948999</v>
      </c>
      <c r="T10" s="50">
        <v>84.948999</v>
      </c>
      <c r="U10" s="27">
        <f aca="true" t="shared" si="1" ref="U10:U70">+((K10/Q10)-1)*100</f>
        <v>53.94373519567699</v>
      </c>
      <c r="V10" s="37">
        <f t="shared" si="0"/>
        <v>89.08927932158446</v>
      </c>
    </row>
    <row r="11" spans="1:22" ht="15">
      <c r="A11" s="47" t="s">
        <v>9</v>
      </c>
      <c r="B11" s="44" t="s">
        <v>196</v>
      </c>
      <c r="C11" s="44" t="s">
        <v>206</v>
      </c>
      <c r="D11" s="44" t="s">
        <v>50</v>
      </c>
      <c r="E11" s="44" t="s">
        <v>51</v>
      </c>
      <c r="F11" s="44" t="s">
        <v>52</v>
      </c>
      <c r="G11" s="44" t="s">
        <v>51</v>
      </c>
      <c r="H11" s="48" t="s">
        <v>51</v>
      </c>
      <c r="I11" s="49">
        <v>0</v>
      </c>
      <c r="J11" s="45">
        <v>2.1E-05</v>
      </c>
      <c r="K11" s="46">
        <v>2.1E-05</v>
      </c>
      <c r="L11" s="45">
        <v>0</v>
      </c>
      <c r="M11" s="45">
        <v>3E-05</v>
      </c>
      <c r="N11" s="50">
        <v>3E-05</v>
      </c>
      <c r="O11" s="49">
        <v>0</v>
      </c>
      <c r="P11" s="45">
        <v>0</v>
      </c>
      <c r="Q11" s="46">
        <v>0</v>
      </c>
      <c r="R11" s="45">
        <v>0</v>
      </c>
      <c r="S11" s="45">
        <v>1.531704</v>
      </c>
      <c r="T11" s="50">
        <v>1.531704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206</v>
      </c>
      <c r="D12" s="44" t="s">
        <v>207</v>
      </c>
      <c r="E12" s="44" t="s">
        <v>208</v>
      </c>
      <c r="F12" s="44" t="s">
        <v>22</v>
      </c>
      <c r="G12" s="44" t="s">
        <v>21</v>
      </c>
      <c r="H12" s="48" t="s">
        <v>209</v>
      </c>
      <c r="I12" s="49">
        <v>10.711873</v>
      </c>
      <c r="J12" s="45">
        <v>15.127945</v>
      </c>
      <c r="K12" s="46">
        <v>25.839819</v>
      </c>
      <c r="L12" s="45">
        <v>43.774347</v>
      </c>
      <c r="M12" s="45">
        <v>54.903992</v>
      </c>
      <c r="N12" s="50">
        <v>98.678338</v>
      </c>
      <c r="O12" s="49">
        <v>0</v>
      </c>
      <c r="P12" s="45">
        <v>0</v>
      </c>
      <c r="Q12" s="46">
        <v>0</v>
      </c>
      <c r="R12" s="45">
        <v>0</v>
      </c>
      <c r="S12" s="45">
        <v>0</v>
      </c>
      <c r="T12" s="50">
        <v>0</v>
      </c>
      <c r="U12" s="42" t="s">
        <v>35</v>
      </c>
      <c r="V12" s="43" t="s">
        <v>35</v>
      </c>
    </row>
    <row r="13" spans="1:22" ht="15">
      <c r="A13" s="47" t="s">
        <v>9</v>
      </c>
      <c r="B13" s="44" t="s">
        <v>44</v>
      </c>
      <c r="C13" s="44" t="s">
        <v>206</v>
      </c>
      <c r="D13" s="44" t="s">
        <v>57</v>
      </c>
      <c r="E13" s="44" t="s">
        <v>58</v>
      </c>
      <c r="F13" s="44" t="s">
        <v>59</v>
      </c>
      <c r="G13" s="44" t="s">
        <v>60</v>
      </c>
      <c r="H13" s="48" t="s">
        <v>61</v>
      </c>
      <c r="I13" s="49">
        <v>26718.9782</v>
      </c>
      <c r="J13" s="45">
        <v>1936.6462</v>
      </c>
      <c r="K13" s="46">
        <v>28655.6244</v>
      </c>
      <c r="L13" s="45">
        <v>173305.6688</v>
      </c>
      <c r="M13" s="45">
        <v>16220.0948</v>
      </c>
      <c r="N13" s="50">
        <v>189525.7636</v>
      </c>
      <c r="O13" s="49">
        <v>23869.2344</v>
      </c>
      <c r="P13" s="45">
        <v>2836.8977</v>
      </c>
      <c r="Q13" s="46">
        <v>26706.1321</v>
      </c>
      <c r="R13" s="45">
        <v>182429.1917</v>
      </c>
      <c r="S13" s="45">
        <v>15681.975</v>
      </c>
      <c r="T13" s="50">
        <v>198111.1667</v>
      </c>
      <c r="U13" s="27">
        <f t="shared" si="1"/>
        <v>7.299792769316826</v>
      </c>
      <c r="V13" s="37">
        <f t="shared" si="0"/>
        <v>-4.333629064433753</v>
      </c>
    </row>
    <row r="14" spans="1:22" ht="15">
      <c r="A14" s="47" t="s">
        <v>9</v>
      </c>
      <c r="B14" s="44" t="s">
        <v>44</v>
      </c>
      <c r="C14" s="44" t="s">
        <v>206</v>
      </c>
      <c r="D14" s="44" t="s">
        <v>62</v>
      </c>
      <c r="E14" s="44" t="s">
        <v>245</v>
      </c>
      <c r="F14" s="44" t="s">
        <v>22</v>
      </c>
      <c r="G14" s="44" t="s">
        <v>21</v>
      </c>
      <c r="H14" s="48" t="s">
        <v>21</v>
      </c>
      <c r="I14" s="49">
        <v>43.667106</v>
      </c>
      <c r="J14" s="45">
        <v>21.278422</v>
      </c>
      <c r="K14" s="46">
        <v>64.945528</v>
      </c>
      <c r="L14" s="45">
        <v>359.376772</v>
      </c>
      <c r="M14" s="45">
        <v>150.834183</v>
      </c>
      <c r="N14" s="50">
        <v>510.210955</v>
      </c>
      <c r="O14" s="49">
        <v>63.42574</v>
      </c>
      <c r="P14" s="45">
        <v>25.05191</v>
      </c>
      <c r="Q14" s="46">
        <v>88.47765</v>
      </c>
      <c r="R14" s="45">
        <v>285.759945</v>
      </c>
      <c r="S14" s="45">
        <v>253.65963</v>
      </c>
      <c r="T14" s="50">
        <v>539.419575</v>
      </c>
      <c r="U14" s="27">
        <f t="shared" si="1"/>
        <v>-26.596685151560873</v>
      </c>
      <c r="V14" s="37">
        <f t="shared" si="0"/>
        <v>-5.414823887323705</v>
      </c>
    </row>
    <row r="15" spans="1:22" ht="15">
      <c r="A15" s="47" t="s">
        <v>9</v>
      </c>
      <c r="B15" s="44" t="s">
        <v>44</v>
      </c>
      <c r="C15" s="44" t="s">
        <v>206</v>
      </c>
      <c r="D15" s="44" t="s">
        <v>62</v>
      </c>
      <c r="E15" s="44" t="s">
        <v>63</v>
      </c>
      <c r="F15" s="44" t="s">
        <v>22</v>
      </c>
      <c r="G15" s="44" t="s">
        <v>21</v>
      </c>
      <c r="H15" s="48" t="s">
        <v>21</v>
      </c>
      <c r="I15" s="49">
        <v>18.069975</v>
      </c>
      <c r="J15" s="45">
        <v>14.390999</v>
      </c>
      <c r="K15" s="46">
        <v>32.460974</v>
      </c>
      <c r="L15" s="45">
        <v>113.969023</v>
      </c>
      <c r="M15" s="45">
        <v>79.771888</v>
      </c>
      <c r="N15" s="50">
        <v>193.740911</v>
      </c>
      <c r="O15" s="49">
        <v>31.247125</v>
      </c>
      <c r="P15" s="45">
        <v>9.576412</v>
      </c>
      <c r="Q15" s="46">
        <v>40.823537</v>
      </c>
      <c r="R15" s="45">
        <v>265.343079</v>
      </c>
      <c r="S15" s="45">
        <v>47.654993</v>
      </c>
      <c r="T15" s="50">
        <v>312.998072</v>
      </c>
      <c r="U15" s="27">
        <f t="shared" si="1"/>
        <v>-20.48466060155445</v>
      </c>
      <c r="V15" s="37">
        <f t="shared" si="0"/>
        <v>-38.10156408886761</v>
      </c>
    </row>
    <row r="16" spans="1:22" ht="15">
      <c r="A16" s="47" t="s">
        <v>9</v>
      </c>
      <c r="B16" s="44" t="s">
        <v>44</v>
      </c>
      <c r="C16" s="44" t="s">
        <v>206</v>
      </c>
      <c r="D16" s="44" t="s">
        <v>62</v>
      </c>
      <c r="E16" s="44" t="s">
        <v>64</v>
      </c>
      <c r="F16" s="44" t="s">
        <v>22</v>
      </c>
      <c r="G16" s="44" t="s">
        <v>21</v>
      </c>
      <c r="H16" s="48" t="s">
        <v>64</v>
      </c>
      <c r="I16" s="49">
        <v>60.82662</v>
      </c>
      <c r="J16" s="45">
        <v>24.234758</v>
      </c>
      <c r="K16" s="46">
        <v>85.061378</v>
      </c>
      <c r="L16" s="45">
        <v>476.424938</v>
      </c>
      <c r="M16" s="45">
        <v>129.891878</v>
      </c>
      <c r="N16" s="50">
        <v>606.316816</v>
      </c>
      <c r="O16" s="49">
        <v>115.548595</v>
      </c>
      <c r="P16" s="45">
        <v>16.805839</v>
      </c>
      <c r="Q16" s="46">
        <v>132.354434</v>
      </c>
      <c r="R16" s="45">
        <v>748.143467</v>
      </c>
      <c r="S16" s="45">
        <v>120.771467</v>
      </c>
      <c r="T16" s="50">
        <v>868.914934</v>
      </c>
      <c r="U16" s="27">
        <f t="shared" si="1"/>
        <v>-35.732128173356095</v>
      </c>
      <c r="V16" s="37">
        <f t="shared" si="0"/>
        <v>-30.22138390361697</v>
      </c>
    </row>
    <row r="17" spans="1:22" ht="15">
      <c r="A17" s="47" t="s">
        <v>9</v>
      </c>
      <c r="B17" s="44" t="s">
        <v>44</v>
      </c>
      <c r="C17" s="44" t="s">
        <v>206</v>
      </c>
      <c r="D17" s="44" t="s">
        <v>65</v>
      </c>
      <c r="E17" s="44" t="s">
        <v>66</v>
      </c>
      <c r="F17" s="44" t="s">
        <v>67</v>
      </c>
      <c r="G17" s="44" t="s">
        <v>67</v>
      </c>
      <c r="H17" s="48" t="s">
        <v>68</v>
      </c>
      <c r="I17" s="49">
        <v>129.177504</v>
      </c>
      <c r="J17" s="45">
        <v>91.892766</v>
      </c>
      <c r="K17" s="46">
        <v>221.07027</v>
      </c>
      <c r="L17" s="45">
        <v>950.695859</v>
      </c>
      <c r="M17" s="45">
        <v>679.292787</v>
      </c>
      <c r="N17" s="50">
        <v>1629.988646</v>
      </c>
      <c r="O17" s="49">
        <v>154.278674</v>
      </c>
      <c r="P17" s="45">
        <v>103.097831</v>
      </c>
      <c r="Q17" s="46">
        <v>257.376505</v>
      </c>
      <c r="R17" s="45">
        <v>976.863669</v>
      </c>
      <c r="S17" s="45">
        <v>689.32349</v>
      </c>
      <c r="T17" s="50">
        <v>1666.187159</v>
      </c>
      <c r="U17" s="27">
        <f t="shared" si="1"/>
        <v>-14.106273997309904</v>
      </c>
      <c r="V17" s="37">
        <f t="shared" si="0"/>
        <v>-2.1725358285515473</v>
      </c>
    </row>
    <row r="18" spans="1:22" ht="15">
      <c r="A18" s="47" t="s">
        <v>9</v>
      </c>
      <c r="B18" s="44" t="s">
        <v>44</v>
      </c>
      <c r="C18" s="44" t="s">
        <v>206</v>
      </c>
      <c r="D18" s="44" t="s">
        <v>69</v>
      </c>
      <c r="E18" s="44" t="s">
        <v>70</v>
      </c>
      <c r="F18" s="44" t="s">
        <v>22</v>
      </c>
      <c r="G18" s="44" t="s">
        <v>21</v>
      </c>
      <c r="H18" s="48" t="s">
        <v>21</v>
      </c>
      <c r="I18" s="49">
        <v>297.998593</v>
      </c>
      <c r="J18" s="45">
        <v>0</v>
      </c>
      <c r="K18" s="46">
        <v>297.998593</v>
      </c>
      <c r="L18" s="45">
        <v>2054.354414</v>
      </c>
      <c r="M18" s="45">
        <v>0</v>
      </c>
      <c r="N18" s="50">
        <v>2054.354414</v>
      </c>
      <c r="O18" s="49">
        <v>245.913925</v>
      </c>
      <c r="P18" s="45">
        <v>0</v>
      </c>
      <c r="Q18" s="46">
        <v>245.913925</v>
      </c>
      <c r="R18" s="45">
        <v>1744.42029</v>
      </c>
      <c r="S18" s="45">
        <v>0</v>
      </c>
      <c r="T18" s="50">
        <v>1744.42029</v>
      </c>
      <c r="U18" s="27">
        <f t="shared" si="1"/>
        <v>21.18004012989505</v>
      </c>
      <c r="V18" s="37">
        <f t="shared" si="0"/>
        <v>17.767170318799707</v>
      </c>
    </row>
    <row r="19" spans="1:22" ht="15">
      <c r="A19" s="47" t="s">
        <v>9</v>
      </c>
      <c r="B19" s="44" t="s">
        <v>44</v>
      </c>
      <c r="C19" s="44" t="s">
        <v>206</v>
      </c>
      <c r="D19" s="44" t="s">
        <v>71</v>
      </c>
      <c r="E19" s="44" t="s">
        <v>72</v>
      </c>
      <c r="F19" s="44" t="s">
        <v>59</v>
      </c>
      <c r="G19" s="44" t="s">
        <v>73</v>
      </c>
      <c r="H19" s="48" t="s">
        <v>74</v>
      </c>
      <c r="I19" s="49">
        <v>50.89088</v>
      </c>
      <c r="J19" s="45">
        <v>2.406467</v>
      </c>
      <c r="K19" s="46">
        <v>53.297347</v>
      </c>
      <c r="L19" s="45">
        <v>148.719506</v>
      </c>
      <c r="M19" s="45">
        <v>26.59541</v>
      </c>
      <c r="N19" s="50">
        <v>175.314916</v>
      </c>
      <c r="O19" s="49">
        <v>17.205255</v>
      </c>
      <c r="P19" s="45">
        <v>6.30348</v>
      </c>
      <c r="Q19" s="46">
        <v>23.508735</v>
      </c>
      <c r="R19" s="45">
        <v>111.724214</v>
      </c>
      <c r="S19" s="45">
        <v>43.115485</v>
      </c>
      <c r="T19" s="50">
        <v>154.839699</v>
      </c>
      <c r="U19" s="42" t="s">
        <v>35</v>
      </c>
      <c r="V19" s="37">
        <f t="shared" si="0"/>
        <v>13.223493155976751</v>
      </c>
    </row>
    <row r="20" spans="1:22" ht="15">
      <c r="A20" s="47" t="s">
        <v>9</v>
      </c>
      <c r="B20" s="44" t="s">
        <v>44</v>
      </c>
      <c r="C20" s="44" t="s">
        <v>206</v>
      </c>
      <c r="D20" s="44" t="s">
        <v>71</v>
      </c>
      <c r="E20" s="44" t="s">
        <v>75</v>
      </c>
      <c r="F20" s="44" t="s">
        <v>54</v>
      </c>
      <c r="G20" s="44" t="s">
        <v>54</v>
      </c>
      <c r="H20" s="48" t="s">
        <v>76</v>
      </c>
      <c r="I20" s="49">
        <v>0</v>
      </c>
      <c r="J20" s="45">
        <v>0</v>
      </c>
      <c r="K20" s="46">
        <v>0</v>
      </c>
      <c r="L20" s="45">
        <v>303.6334</v>
      </c>
      <c r="M20" s="45">
        <v>163.69352</v>
      </c>
      <c r="N20" s="50">
        <v>467.32692</v>
      </c>
      <c r="O20" s="49">
        <v>55.5408</v>
      </c>
      <c r="P20" s="45">
        <v>31.7861</v>
      </c>
      <c r="Q20" s="46">
        <v>87.3269</v>
      </c>
      <c r="R20" s="45">
        <v>389.644</v>
      </c>
      <c r="S20" s="45">
        <v>178.02365</v>
      </c>
      <c r="T20" s="50">
        <v>567.66765</v>
      </c>
      <c r="U20" s="42" t="s">
        <v>35</v>
      </c>
      <c r="V20" s="37">
        <f t="shared" si="0"/>
        <v>-17.6759640962454</v>
      </c>
    </row>
    <row r="21" spans="1:22" ht="15">
      <c r="A21" s="47" t="s">
        <v>9</v>
      </c>
      <c r="B21" s="44" t="s">
        <v>44</v>
      </c>
      <c r="C21" s="44" t="s">
        <v>206</v>
      </c>
      <c r="D21" s="44" t="s">
        <v>77</v>
      </c>
      <c r="E21" s="44" t="s">
        <v>78</v>
      </c>
      <c r="F21" s="44" t="s">
        <v>23</v>
      </c>
      <c r="G21" s="44" t="s">
        <v>79</v>
      </c>
      <c r="H21" s="48" t="s">
        <v>80</v>
      </c>
      <c r="I21" s="49">
        <v>991.008</v>
      </c>
      <c r="J21" s="45">
        <v>0</v>
      </c>
      <c r="K21" s="46">
        <v>991.008</v>
      </c>
      <c r="L21" s="45">
        <v>6370.4422</v>
      </c>
      <c r="M21" s="45">
        <v>0</v>
      </c>
      <c r="N21" s="50">
        <v>6370.4422</v>
      </c>
      <c r="O21" s="49">
        <v>1615.06335</v>
      </c>
      <c r="P21" s="45">
        <v>0</v>
      </c>
      <c r="Q21" s="46">
        <v>1615.06335</v>
      </c>
      <c r="R21" s="45">
        <v>9837.62356</v>
      </c>
      <c r="S21" s="45">
        <v>0</v>
      </c>
      <c r="T21" s="50">
        <v>9837.62356</v>
      </c>
      <c r="U21" s="27">
        <f t="shared" si="1"/>
        <v>-38.63968246199134</v>
      </c>
      <c r="V21" s="37">
        <f t="shared" si="0"/>
        <v>-35.244094662227546</v>
      </c>
    </row>
    <row r="22" spans="1:22" ht="15">
      <c r="A22" s="47" t="s">
        <v>9</v>
      </c>
      <c r="B22" s="44" t="s">
        <v>44</v>
      </c>
      <c r="C22" s="44" t="s">
        <v>206</v>
      </c>
      <c r="D22" s="44" t="s">
        <v>77</v>
      </c>
      <c r="E22" s="44" t="s">
        <v>81</v>
      </c>
      <c r="F22" s="44" t="s">
        <v>23</v>
      </c>
      <c r="G22" s="44" t="s">
        <v>79</v>
      </c>
      <c r="H22" s="48" t="s">
        <v>80</v>
      </c>
      <c r="I22" s="49">
        <v>1073.592</v>
      </c>
      <c r="J22" s="45">
        <v>0</v>
      </c>
      <c r="K22" s="46">
        <v>1073.592</v>
      </c>
      <c r="L22" s="45">
        <v>6859.2611</v>
      </c>
      <c r="M22" s="45">
        <v>0</v>
      </c>
      <c r="N22" s="50">
        <v>6859.2611</v>
      </c>
      <c r="O22" s="49">
        <v>455.37595</v>
      </c>
      <c r="P22" s="45">
        <v>0</v>
      </c>
      <c r="Q22" s="46">
        <v>455.37595</v>
      </c>
      <c r="R22" s="45">
        <v>4294.78055</v>
      </c>
      <c r="S22" s="45">
        <v>0</v>
      </c>
      <c r="T22" s="50">
        <v>4294.78055</v>
      </c>
      <c r="U22" s="42" t="s">
        <v>35</v>
      </c>
      <c r="V22" s="37">
        <f t="shared" si="0"/>
        <v>59.71156197957539</v>
      </c>
    </row>
    <row r="23" spans="1:22" ht="15">
      <c r="A23" s="47" t="s">
        <v>9</v>
      </c>
      <c r="B23" s="44" t="s">
        <v>44</v>
      </c>
      <c r="C23" s="44" t="s">
        <v>206</v>
      </c>
      <c r="D23" s="44" t="s">
        <v>82</v>
      </c>
      <c r="E23" s="44" t="s">
        <v>246</v>
      </c>
      <c r="F23" s="44" t="s">
        <v>83</v>
      </c>
      <c r="G23" s="44" t="s">
        <v>84</v>
      </c>
      <c r="H23" s="48" t="s">
        <v>85</v>
      </c>
      <c r="I23" s="49">
        <v>1342.988764</v>
      </c>
      <c r="J23" s="45">
        <v>182.778434</v>
      </c>
      <c r="K23" s="46">
        <v>1525.767198</v>
      </c>
      <c r="L23" s="45">
        <v>9905.886971</v>
      </c>
      <c r="M23" s="45">
        <v>1120.53635</v>
      </c>
      <c r="N23" s="50">
        <v>11026.423321</v>
      </c>
      <c r="O23" s="49">
        <v>1703.5652</v>
      </c>
      <c r="P23" s="45">
        <v>186.2128</v>
      </c>
      <c r="Q23" s="46">
        <v>1889.778</v>
      </c>
      <c r="R23" s="45">
        <v>7177.400086</v>
      </c>
      <c r="S23" s="45">
        <v>1030.891814</v>
      </c>
      <c r="T23" s="50">
        <v>8208.2919</v>
      </c>
      <c r="U23" s="27">
        <f t="shared" si="1"/>
        <v>-19.262093325247733</v>
      </c>
      <c r="V23" s="37">
        <f t="shared" si="0"/>
        <v>34.33273883693146</v>
      </c>
    </row>
    <row r="24" spans="1:22" ht="15">
      <c r="A24" s="47" t="s">
        <v>9</v>
      </c>
      <c r="B24" s="44" t="s">
        <v>44</v>
      </c>
      <c r="C24" s="44" t="s">
        <v>206</v>
      </c>
      <c r="D24" s="44" t="s">
        <v>82</v>
      </c>
      <c r="E24" s="44" t="s">
        <v>86</v>
      </c>
      <c r="F24" s="44" t="s">
        <v>67</v>
      </c>
      <c r="G24" s="44" t="s">
        <v>67</v>
      </c>
      <c r="H24" s="48" t="s">
        <v>87</v>
      </c>
      <c r="I24" s="49">
        <v>204.288552</v>
      </c>
      <c r="J24" s="45">
        <v>92.506183</v>
      </c>
      <c r="K24" s="46">
        <v>296.794735</v>
      </c>
      <c r="L24" s="45">
        <v>1509.659452</v>
      </c>
      <c r="M24" s="45">
        <v>674.915983</v>
      </c>
      <c r="N24" s="50">
        <v>2184.575435</v>
      </c>
      <c r="O24" s="49">
        <v>191.219608</v>
      </c>
      <c r="P24" s="45">
        <v>109.993857</v>
      </c>
      <c r="Q24" s="46">
        <v>301.213465</v>
      </c>
      <c r="R24" s="45">
        <v>971.669058</v>
      </c>
      <c r="S24" s="45">
        <v>680.262537</v>
      </c>
      <c r="T24" s="50">
        <v>1651.931595</v>
      </c>
      <c r="U24" s="27">
        <f t="shared" si="1"/>
        <v>-1.4669762522070418</v>
      </c>
      <c r="V24" s="37">
        <f t="shared" si="0"/>
        <v>32.24369832335583</v>
      </c>
    </row>
    <row r="25" spans="1:22" ht="15">
      <c r="A25" s="47" t="s">
        <v>9</v>
      </c>
      <c r="B25" s="44" t="s">
        <v>44</v>
      </c>
      <c r="C25" s="44" t="s">
        <v>206</v>
      </c>
      <c r="D25" s="44" t="s">
        <v>88</v>
      </c>
      <c r="E25" s="44" t="s">
        <v>247</v>
      </c>
      <c r="F25" s="44" t="s">
        <v>89</v>
      </c>
      <c r="G25" s="44" t="s">
        <v>90</v>
      </c>
      <c r="H25" s="48" t="s">
        <v>91</v>
      </c>
      <c r="I25" s="49">
        <v>225.99745</v>
      </c>
      <c r="J25" s="45">
        <v>77.96357</v>
      </c>
      <c r="K25" s="46">
        <v>303.96102</v>
      </c>
      <c r="L25" s="45">
        <v>1427.73831</v>
      </c>
      <c r="M25" s="45">
        <v>566.1677</v>
      </c>
      <c r="N25" s="50">
        <v>1993.90601</v>
      </c>
      <c r="O25" s="49">
        <v>219.952439</v>
      </c>
      <c r="P25" s="45">
        <v>89.858131</v>
      </c>
      <c r="Q25" s="46">
        <v>309.81057</v>
      </c>
      <c r="R25" s="45">
        <v>1008.70168</v>
      </c>
      <c r="S25" s="45">
        <v>407.28585</v>
      </c>
      <c r="T25" s="50">
        <v>1415.98753</v>
      </c>
      <c r="U25" s="27">
        <f t="shared" si="1"/>
        <v>-1.8881053670957604</v>
      </c>
      <c r="V25" s="37">
        <f t="shared" si="0"/>
        <v>40.81381140411595</v>
      </c>
    </row>
    <row r="26" spans="1:22" ht="15">
      <c r="A26" s="47" t="s">
        <v>9</v>
      </c>
      <c r="B26" s="44" t="s">
        <v>44</v>
      </c>
      <c r="C26" s="44" t="s">
        <v>206</v>
      </c>
      <c r="D26" s="44" t="s">
        <v>95</v>
      </c>
      <c r="E26" s="44" t="s">
        <v>96</v>
      </c>
      <c r="F26" s="44" t="s">
        <v>23</v>
      </c>
      <c r="G26" s="44" t="s">
        <v>97</v>
      </c>
      <c r="H26" s="48" t="s">
        <v>98</v>
      </c>
      <c r="I26" s="49">
        <v>30.381936</v>
      </c>
      <c r="J26" s="45">
        <v>21.566232</v>
      </c>
      <c r="K26" s="46">
        <v>51.948168</v>
      </c>
      <c r="L26" s="45">
        <v>320.39732</v>
      </c>
      <c r="M26" s="45">
        <v>135.867724</v>
      </c>
      <c r="N26" s="50">
        <v>456.265044</v>
      </c>
      <c r="O26" s="49">
        <v>69.176352</v>
      </c>
      <c r="P26" s="45">
        <v>27.550768</v>
      </c>
      <c r="Q26" s="46">
        <v>96.72712</v>
      </c>
      <c r="R26" s="45">
        <v>445.051137</v>
      </c>
      <c r="S26" s="45">
        <v>139.406724</v>
      </c>
      <c r="T26" s="50">
        <v>584.457861</v>
      </c>
      <c r="U26" s="27">
        <f t="shared" si="1"/>
        <v>-46.29410241925945</v>
      </c>
      <c r="V26" s="37">
        <f t="shared" si="0"/>
        <v>-21.93362867609715</v>
      </c>
    </row>
    <row r="27" spans="1:22" ht="15">
      <c r="A27" s="47" t="s">
        <v>9</v>
      </c>
      <c r="B27" s="44" t="s">
        <v>44</v>
      </c>
      <c r="C27" s="44" t="s">
        <v>206</v>
      </c>
      <c r="D27" s="44" t="s">
        <v>99</v>
      </c>
      <c r="E27" s="44" t="s">
        <v>100</v>
      </c>
      <c r="F27" s="44" t="s">
        <v>59</v>
      </c>
      <c r="G27" s="44" t="s">
        <v>101</v>
      </c>
      <c r="H27" s="48" t="s">
        <v>102</v>
      </c>
      <c r="I27" s="49">
        <v>16.4294</v>
      </c>
      <c r="J27" s="45">
        <v>33.6498</v>
      </c>
      <c r="K27" s="46">
        <v>50.0792</v>
      </c>
      <c r="L27" s="45">
        <v>77.426</v>
      </c>
      <c r="M27" s="45">
        <v>266.4412</v>
      </c>
      <c r="N27" s="50">
        <v>343.8672</v>
      </c>
      <c r="O27" s="49">
        <v>0</v>
      </c>
      <c r="P27" s="45">
        <v>0</v>
      </c>
      <c r="Q27" s="46">
        <v>0</v>
      </c>
      <c r="R27" s="45">
        <v>0</v>
      </c>
      <c r="S27" s="45">
        <v>24.5558</v>
      </c>
      <c r="T27" s="50">
        <v>24.5558</v>
      </c>
      <c r="U27" s="42" t="s">
        <v>35</v>
      </c>
      <c r="V27" s="43" t="s">
        <v>35</v>
      </c>
    </row>
    <row r="28" spans="1:22" ht="15">
      <c r="A28" s="47" t="s">
        <v>9</v>
      </c>
      <c r="B28" s="44" t="s">
        <v>44</v>
      </c>
      <c r="C28" s="44" t="s">
        <v>206</v>
      </c>
      <c r="D28" s="44" t="s">
        <v>99</v>
      </c>
      <c r="E28" s="44" t="s">
        <v>103</v>
      </c>
      <c r="F28" s="44" t="s">
        <v>59</v>
      </c>
      <c r="G28" s="44" t="s">
        <v>101</v>
      </c>
      <c r="H28" s="48" t="s">
        <v>104</v>
      </c>
      <c r="I28" s="49">
        <v>7.1734</v>
      </c>
      <c r="J28" s="45">
        <v>6.5379</v>
      </c>
      <c r="K28" s="46">
        <v>13.7113</v>
      </c>
      <c r="L28" s="45">
        <v>46.9447</v>
      </c>
      <c r="M28" s="45">
        <v>47.914</v>
      </c>
      <c r="N28" s="50">
        <v>94.8587</v>
      </c>
      <c r="O28" s="49">
        <v>15.209</v>
      </c>
      <c r="P28" s="45">
        <v>21.7753</v>
      </c>
      <c r="Q28" s="46">
        <v>36.9843</v>
      </c>
      <c r="R28" s="45">
        <v>107.7683</v>
      </c>
      <c r="S28" s="45">
        <v>148.9831</v>
      </c>
      <c r="T28" s="50">
        <v>256.7514</v>
      </c>
      <c r="U28" s="27">
        <f t="shared" si="1"/>
        <v>-62.926701330023825</v>
      </c>
      <c r="V28" s="37">
        <f t="shared" si="0"/>
        <v>-63.0542618268099</v>
      </c>
    </row>
    <row r="29" spans="1:22" ht="15">
      <c r="A29" s="47" t="s">
        <v>9</v>
      </c>
      <c r="B29" s="44" t="s">
        <v>44</v>
      </c>
      <c r="C29" s="44" t="s">
        <v>206</v>
      </c>
      <c r="D29" s="44" t="s">
        <v>99</v>
      </c>
      <c r="E29" s="44" t="s">
        <v>105</v>
      </c>
      <c r="F29" s="44" t="s">
        <v>59</v>
      </c>
      <c r="G29" s="44" t="s">
        <v>101</v>
      </c>
      <c r="H29" s="48" t="s">
        <v>104</v>
      </c>
      <c r="I29" s="49">
        <v>112.229</v>
      </c>
      <c r="J29" s="45">
        <v>102.4869</v>
      </c>
      <c r="K29" s="46">
        <v>214.7159</v>
      </c>
      <c r="L29" s="45">
        <v>653.8507</v>
      </c>
      <c r="M29" s="45">
        <v>747.5169</v>
      </c>
      <c r="N29" s="50">
        <v>1401.3676</v>
      </c>
      <c r="O29" s="49">
        <v>80.812</v>
      </c>
      <c r="P29" s="45">
        <v>114.3099</v>
      </c>
      <c r="Q29" s="46">
        <v>195.1219</v>
      </c>
      <c r="R29" s="45">
        <v>503.2925</v>
      </c>
      <c r="S29" s="45">
        <v>826.6068</v>
      </c>
      <c r="T29" s="50">
        <v>1329.8993</v>
      </c>
      <c r="U29" s="27">
        <f t="shared" si="1"/>
        <v>10.041927636005997</v>
      </c>
      <c r="V29" s="37">
        <f t="shared" si="0"/>
        <v>5.373963276768401</v>
      </c>
    </row>
    <row r="30" spans="1:22" ht="15">
      <c r="A30" s="47" t="s">
        <v>9</v>
      </c>
      <c r="B30" s="44" t="s">
        <v>44</v>
      </c>
      <c r="C30" s="44" t="s">
        <v>206</v>
      </c>
      <c r="D30" s="44" t="s">
        <v>210</v>
      </c>
      <c r="E30" s="44" t="s">
        <v>211</v>
      </c>
      <c r="F30" s="44" t="s">
        <v>134</v>
      </c>
      <c r="G30" s="44" t="s">
        <v>212</v>
      </c>
      <c r="H30" s="48" t="s">
        <v>213</v>
      </c>
      <c r="I30" s="49">
        <v>0</v>
      </c>
      <c r="J30" s="45">
        <v>0</v>
      </c>
      <c r="K30" s="46">
        <v>0</v>
      </c>
      <c r="L30" s="45">
        <v>21.0528</v>
      </c>
      <c r="M30" s="45">
        <v>0</v>
      </c>
      <c r="N30" s="50">
        <v>21.0528</v>
      </c>
      <c r="O30" s="49">
        <v>0</v>
      </c>
      <c r="P30" s="45">
        <v>0</v>
      </c>
      <c r="Q30" s="46">
        <v>0</v>
      </c>
      <c r="R30" s="45">
        <v>0</v>
      </c>
      <c r="S30" s="45">
        <v>0</v>
      </c>
      <c r="T30" s="50">
        <v>0</v>
      </c>
      <c r="U30" s="42" t="s">
        <v>35</v>
      </c>
      <c r="V30" s="43" t="s">
        <v>35</v>
      </c>
    </row>
    <row r="31" spans="1:22" ht="15">
      <c r="A31" s="47" t="s">
        <v>9</v>
      </c>
      <c r="B31" s="44" t="s">
        <v>44</v>
      </c>
      <c r="C31" s="44" t="s">
        <v>206</v>
      </c>
      <c r="D31" s="44" t="s">
        <v>24</v>
      </c>
      <c r="E31" s="44" t="s">
        <v>248</v>
      </c>
      <c r="F31" s="44" t="s">
        <v>54</v>
      </c>
      <c r="G31" s="44" t="s">
        <v>106</v>
      </c>
      <c r="H31" s="48" t="s">
        <v>107</v>
      </c>
      <c r="I31" s="49">
        <v>1859.992878</v>
      </c>
      <c r="J31" s="45">
        <v>0</v>
      </c>
      <c r="K31" s="46">
        <v>1859.992878</v>
      </c>
      <c r="L31" s="45">
        <v>11065.349994</v>
      </c>
      <c r="M31" s="45">
        <v>0</v>
      </c>
      <c r="N31" s="50">
        <v>11065.349994</v>
      </c>
      <c r="O31" s="49">
        <v>1651.12887</v>
      </c>
      <c r="P31" s="45">
        <v>0</v>
      </c>
      <c r="Q31" s="46">
        <v>1651.12887</v>
      </c>
      <c r="R31" s="45">
        <v>10735.861166</v>
      </c>
      <c r="S31" s="45">
        <v>0</v>
      </c>
      <c r="T31" s="50">
        <v>10735.861166</v>
      </c>
      <c r="U31" s="27">
        <f t="shared" si="1"/>
        <v>12.649770214483613</v>
      </c>
      <c r="V31" s="37">
        <f t="shared" si="0"/>
        <v>3.0690488904930646</v>
      </c>
    </row>
    <row r="32" spans="1:22" ht="15">
      <c r="A32" s="47" t="s">
        <v>9</v>
      </c>
      <c r="B32" s="44" t="s">
        <v>44</v>
      </c>
      <c r="C32" s="44" t="s">
        <v>206</v>
      </c>
      <c r="D32" s="44" t="s">
        <v>108</v>
      </c>
      <c r="E32" s="44" t="s">
        <v>109</v>
      </c>
      <c r="F32" s="44" t="s">
        <v>67</v>
      </c>
      <c r="G32" s="44" t="s">
        <v>67</v>
      </c>
      <c r="H32" s="48" t="s">
        <v>110</v>
      </c>
      <c r="I32" s="49">
        <v>12.314964</v>
      </c>
      <c r="J32" s="45">
        <v>10.563393</v>
      </c>
      <c r="K32" s="46">
        <v>22.878357</v>
      </c>
      <c r="L32" s="45">
        <v>43.638891</v>
      </c>
      <c r="M32" s="45">
        <v>48.034763</v>
      </c>
      <c r="N32" s="50">
        <v>91.673654</v>
      </c>
      <c r="O32" s="49">
        <v>6.6272</v>
      </c>
      <c r="P32" s="45">
        <v>9.16955</v>
      </c>
      <c r="Q32" s="46">
        <v>15.79675</v>
      </c>
      <c r="R32" s="45">
        <v>32.0552</v>
      </c>
      <c r="S32" s="45">
        <v>35.608345</v>
      </c>
      <c r="T32" s="50">
        <v>67.663545</v>
      </c>
      <c r="U32" s="27">
        <f t="shared" si="1"/>
        <v>44.82951873011856</v>
      </c>
      <c r="V32" s="37">
        <f t="shared" si="0"/>
        <v>35.484556713663174</v>
      </c>
    </row>
    <row r="33" spans="1:22" ht="15">
      <c r="A33" s="47" t="s">
        <v>9</v>
      </c>
      <c r="B33" s="44" t="s">
        <v>44</v>
      </c>
      <c r="C33" s="44" t="s">
        <v>206</v>
      </c>
      <c r="D33" s="44" t="s">
        <v>108</v>
      </c>
      <c r="E33" s="44" t="s">
        <v>111</v>
      </c>
      <c r="F33" s="44" t="s">
        <v>67</v>
      </c>
      <c r="G33" s="44" t="s">
        <v>67</v>
      </c>
      <c r="H33" s="48" t="s">
        <v>110</v>
      </c>
      <c r="I33" s="49">
        <v>51.630256</v>
      </c>
      <c r="J33" s="45">
        <v>57.892722</v>
      </c>
      <c r="K33" s="46">
        <v>109.522978</v>
      </c>
      <c r="L33" s="45">
        <v>359.184109</v>
      </c>
      <c r="M33" s="45">
        <v>472.524682</v>
      </c>
      <c r="N33" s="50">
        <v>831.708791</v>
      </c>
      <c r="O33" s="49">
        <v>53.368608</v>
      </c>
      <c r="P33" s="45">
        <v>65.55566</v>
      </c>
      <c r="Q33" s="46">
        <v>118.924268</v>
      </c>
      <c r="R33" s="45">
        <v>460.539267</v>
      </c>
      <c r="S33" s="45">
        <v>539.358069</v>
      </c>
      <c r="T33" s="50">
        <v>999.897336</v>
      </c>
      <c r="U33" s="27">
        <f t="shared" si="1"/>
        <v>-7.905274640832771</v>
      </c>
      <c r="V33" s="37">
        <f t="shared" si="0"/>
        <v>-16.820581368165577</v>
      </c>
    </row>
    <row r="34" spans="1:22" ht="15">
      <c r="A34" s="47" t="s">
        <v>9</v>
      </c>
      <c r="B34" s="44" t="s">
        <v>44</v>
      </c>
      <c r="C34" s="44" t="s">
        <v>206</v>
      </c>
      <c r="D34" s="44" t="s">
        <v>108</v>
      </c>
      <c r="E34" s="44" t="s">
        <v>112</v>
      </c>
      <c r="F34" s="44" t="s">
        <v>67</v>
      </c>
      <c r="G34" s="44" t="s">
        <v>67</v>
      </c>
      <c r="H34" s="48" t="s">
        <v>110</v>
      </c>
      <c r="I34" s="49">
        <v>13.5682</v>
      </c>
      <c r="J34" s="45">
        <v>22.169534</v>
      </c>
      <c r="K34" s="46">
        <v>35.737733</v>
      </c>
      <c r="L34" s="45">
        <v>97.038271</v>
      </c>
      <c r="M34" s="45">
        <v>182.687863</v>
      </c>
      <c r="N34" s="50">
        <v>279.726134</v>
      </c>
      <c r="O34" s="49">
        <v>13.08</v>
      </c>
      <c r="P34" s="45">
        <v>14.934692</v>
      </c>
      <c r="Q34" s="46">
        <v>28.014692</v>
      </c>
      <c r="R34" s="45">
        <v>41.1456</v>
      </c>
      <c r="S34" s="45">
        <v>58.364486</v>
      </c>
      <c r="T34" s="50">
        <v>99.510086</v>
      </c>
      <c r="U34" s="27">
        <f t="shared" si="1"/>
        <v>27.56782405460676</v>
      </c>
      <c r="V34" s="43" t="s">
        <v>35</v>
      </c>
    </row>
    <row r="35" spans="1:22" ht="15">
      <c r="A35" s="47" t="s">
        <v>9</v>
      </c>
      <c r="B35" s="44" t="s">
        <v>44</v>
      </c>
      <c r="C35" s="44" t="s">
        <v>206</v>
      </c>
      <c r="D35" s="44" t="s">
        <v>108</v>
      </c>
      <c r="E35" s="44" t="s">
        <v>226</v>
      </c>
      <c r="F35" s="44" t="s">
        <v>67</v>
      </c>
      <c r="G35" s="44" t="s">
        <v>67</v>
      </c>
      <c r="H35" s="48" t="s">
        <v>110</v>
      </c>
      <c r="I35" s="49">
        <v>0.4534</v>
      </c>
      <c r="J35" s="45">
        <v>0.313683</v>
      </c>
      <c r="K35" s="46">
        <v>0.767083</v>
      </c>
      <c r="L35" s="45">
        <v>1.457</v>
      </c>
      <c r="M35" s="45">
        <v>1.47201</v>
      </c>
      <c r="N35" s="50">
        <v>2.92901</v>
      </c>
      <c r="O35" s="49">
        <v>0</v>
      </c>
      <c r="P35" s="45">
        <v>0</v>
      </c>
      <c r="Q35" s="46">
        <v>0</v>
      </c>
      <c r="R35" s="45">
        <v>2.4</v>
      </c>
      <c r="S35" s="45">
        <v>3.1423</v>
      </c>
      <c r="T35" s="50">
        <v>5.5423</v>
      </c>
      <c r="U35" s="42" t="s">
        <v>35</v>
      </c>
      <c r="V35" s="37">
        <f t="shared" si="0"/>
        <v>-47.1517240134962</v>
      </c>
    </row>
    <row r="36" spans="1:22" ht="15">
      <c r="A36" s="47" t="s">
        <v>9</v>
      </c>
      <c r="B36" s="44" t="s">
        <v>44</v>
      </c>
      <c r="C36" s="44" t="s">
        <v>206</v>
      </c>
      <c r="D36" s="44" t="s">
        <v>108</v>
      </c>
      <c r="E36" s="44" t="s">
        <v>227</v>
      </c>
      <c r="F36" s="44" t="s">
        <v>67</v>
      </c>
      <c r="G36" s="44" t="s">
        <v>67</v>
      </c>
      <c r="H36" s="48" t="s">
        <v>110</v>
      </c>
      <c r="I36" s="49">
        <v>0</v>
      </c>
      <c r="J36" s="45">
        <v>0</v>
      </c>
      <c r="K36" s="46">
        <v>0</v>
      </c>
      <c r="L36" s="45">
        <v>0</v>
      </c>
      <c r="M36" s="45">
        <v>0</v>
      </c>
      <c r="N36" s="50">
        <v>0</v>
      </c>
      <c r="O36" s="49">
        <v>0</v>
      </c>
      <c r="P36" s="45">
        <v>0</v>
      </c>
      <c r="Q36" s="46">
        <v>0</v>
      </c>
      <c r="R36" s="45">
        <v>0.16</v>
      </c>
      <c r="S36" s="45">
        <v>0.0822</v>
      </c>
      <c r="T36" s="50">
        <v>0.2422</v>
      </c>
      <c r="U36" s="42" t="s">
        <v>35</v>
      </c>
      <c r="V36" s="43" t="s">
        <v>35</v>
      </c>
    </row>
    <row r="37" spans="1:23" s="6" customFormat="1" ht="15">
      <c r="A37" s="47" t="s">
        <v>9</v>
      </c>
      <c r="B37" s="44" t="s">
        <v>44</v>
      </c>
      <c r="C37" s="44" t="s">
        <v>206</v>
      </c>
      <c r="D37" s="44" t="s">
        <v>108</v>
      </c>
      <c r="E37" s="44" t="s">
        <v>113</v>
      </c>
      <c r="F37" s="44" t="s">
        <v>67</v>
      </c>
      <c r="G37" s="44" t="s">
        <v>67</v>
      </c>
      <c r="H37" s="48" t="s">
        <v>110</v>
      </c>
      <c r="I37" s="49">
        <v>4.33182</v>
      </c>
      <c r="J37" s="45">
        <v>10.063177</v>
      </c>
      <c r="K37" s="46">
        <v>14.394997</v>
      </c>
      <c r="L37" s="45">
        <v>29.771253</v>
      </c>
      <c r="M37" s="45">
        <v>68.590726</v>
      </c>
      <c r="N37" s="50">
        <v>98.361979</v>
      </c>
      <c r="O37" s="49">
        <v>6.9216</v>
      </c>
      <c r="P37" s="45">
        <v>5.96712</v>
      </c>
      <c r="Q37" s="46">
        <v>12.88872</v>
      </c>
      <c r="R37" s="45">
        <v>36.2544</v>
      </c>
      <c r="S37" s="45">
        <v>39.222155</v>
      </c>
      <c r="T37" s="50">
        <v>75.476555</v>
      </c>
      <c r="U37" s="27">
        <f t="shared" si="1"/>
        <v>11.686785033734925</v>
      </c>
      <c r="V37" s="37">
        <f t="shared" si="0"/>
        <v>30.32123551478998</v>
      </c>
      <c r="W37" s="1"/>
    </row>
    <row r="38" spans="1:22" ht="15">
      <c r="A38" s="47" t="s">
        <v>9</v>
      </c>
      <c r="B38" s="44" t="s">
        <v>44</v>
      </c>
      <c r="C38" s="44" t="s">
        <v>206</v>
      </c>
      <c r="D38" s="44" t="s">
        <v>108</v>
      </c>
      <c r="E38" s="44" t="s">
        <v>218</v>
      </c>
      <c r="F38" s="44" t="s">
        <v>67</v>
      </c>
      <c r="G38" s="44" t="s">
        <v>67</v>
      </c>
      <c r="H38" s="48" t="s">
        <v>110</v>
      </c>
      <c r="I38" s="49">
        <v>8.9539</v>
      </c>
      <c r="J38" s="45">
        <v>7.772454</v>
      </c>
      <c r="K38" s="46">
        <v>16.726354</v>
      </c>
      <c r="L38" s="45">
        <v>18.37056</v>
      </c>
      <c r="M38" s="45">
        <v>20.138742</v>
      </c>
      <c r="N38" s="50">
        <v>38.509303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35</v>
      </c>
      <c r="V38" s="43" t="s">
        <v>35</v>
      </c>
    </row>
    <row r="39" spans="1:22" ht="15">
      <c r="A39" s="47" t="s">
        <v>9</v>
      </c>
      <c r="B39" s="44" t="s">
        <v>44</v>
      </c>
      <c r="C39" s="44" t="s">
        <v>206</v>
      </c>
      <c r="D39" s="44" t="s">
        <v>114</v>
      </c>
      <c r="E39" s="44" t="s">
        <v>249</v>
      </c>
      <c r="F39" s="44" t="s">
        <v>23</v>
      </c>
      <c r="G39" s="44" t="s">
        <v>115</v>
      </c>
      <c r="H39" s="48" t="s">
        <v>115</v>
      </c>
      <c r="I39" s="49">
        <v>0</v>
      </c>
      <c r="J39" s="45">
        <v>119.792826</v>
      </c>
      <c r="K39" s="46">
        <v>119.792826</v>
      </c>
      <c r="L39" s="45">
        <v>0</v>
      </c>
      <c r="M39" s="45">
        <v>499.312029</v>
      </c>
      <c r="N39" s="50">
        <v>499.312029</v>
      </c>
      <c r="O39" s="49">
        <v>0</v>
      </c>
      <c r="P39" s="45">
        <v>0</v>
      </c>
      <c r="Q39" s="46">
        <v>0</v>
      </c>
      <c r="R39" s="45">
        <v>0</v>
      </c>
      <c r="S39" s="45">
        <v>486.26615</v>
      </c>
      <c r="T39" s="50">
        <v>486.26615</v>
      </c>
      <c r="U39" s="42" t="s">
        <v>35</v>
      </c>
      <c r="V39" s="37">
        <f t="shared" si="0"/>
        <v>2.6828680137410466</v>
      </c>
    </row>
    <row r="40" spans="1:22" ht="15">
      <c r="A40" s="47" t="s">
        <v>9</v>
      </c>
      <c r="B40" s="44" t="s">
        <v>44</v>
      </c>
      <c r="C40" s="44" t="s">
        <v>206</v>
      </c>
      <c r="D40" s="44" t="s">
        <v>114</v>
      </c>
      <c r="E40" s="44" t="s">
        <v>116</v>
      </c>
      <c r="F40" s="44" t="s">
        <v>23</v>
      </c>
      <c r="G40" s="44" t="s">
        <v>92</v>
      </c>
      <c r="H40" s="48" t="s">
        <v>117</v>
      </c>
      <c r="I40" s="49">
        <v>0</v>
      </c>
      <c r="J40" s="45">
        <v>218.8492</v>
      </c>
      <c r="K40" s="46">
        <v>218.8492</v>
      </c>
      <c r="L40" s="45">
        <v>0</v>
      </c>
      <c r="M40" s="45">
        <v>1431.4135</v>
      </c>
      <c r="N40" s="50">
        <v>1431.4135</v>
      </c>
      <c r="O40" s="49">
        <v>0</v>
      </c>
      <c r="P40" s="45">
        <v>207.1202</v>
      </c>
      <c r="Q40" s="46">
        <v>207.1202</v>
      </c>
      <c r="R40" s="45">
        <v>0</v>
      </c>
      <c r="S40" s="45">
        <v>1559.4679</v>
      </c>
      <c r="T40" s="50">
        <v>1559.4679</v>
      </c>
      <c r="U40" s="27">
        <f t="shared" si="1"/>
        <v>5.662895265647672</v>
      </c>
      <c r="V40" s="37">
        <f t="shared" si="0"/>
        <v>-8.211416214466482</v>
      </c>
    </row>
    <row r="41" spans="1:22" ht="15">
      <c r="A41" s="47" t="s">
        <v>9</v>
      </c>
      <c r="B41" s="44" t="s">
        <v>44</v>
      </c>
      <c r="C41" s="44" t="s">
        <v>206</v>
      </c>
      <c r="D41" s="44" t="s">
        <v>118</v>
      </c>
      <c r="E41" s="44" t="s">
        <v>119</v>
      </c>
      <c r="F41" s="44" t="s">
        <v>93</v>
      </c>
      <c r="G41" s="44" t="s">
        <v>94</v>
      </c>
      <c r="H41" s="48" t="s">
        <v>94</v>
      </c>
      <c r="I41" s="49">
        <v>3687.78398</v>
      </c>
      <c r="J41" s="45">
        <v>0</v>
      </c>
      <c r="K41" s="46">
        <v>3687.78398</v>
      </c>
      <c r="L41" s="45">
        <v>26799.34461</v>
      </c>
      <c r="M41" s="45">
        <v>0</v>
      </c>
      <c r="N41" s="50">
        <v>26799.34461</v>
      </c>
      <c r="O41" s="49">
        <v>2984.9661</v>
      </c>
      <c r="P41" s="45">
        <v>0</v>
      </c>
      <c r="Q41" s="46">
        <v>2984.9661</v>
      </c>
      <c r="R41" s="45">
        <v>21066.23997</v>
      </c>
      <c r="S41" s="45">
        <v>0</v>
      </c>
      <c r="T41" s="50">
        <v>21066.23997</v>
      </c>
      <c r="U41" s="27">
        <f t="shared" si="1"/>
        <v>23.545255003063524</v>
      </c>
      <c r="V41" s="37">
        <f t="shared" si="0"/>
        <v>27.21465552544924</v>
      </c>
    </row>
    <row r="42" spans="1:22" ht="15">
      <c r="A42" s="47" t="s">
        <v>9</v>
      </c>
      <c r="B42" s="44" t="s">
        <v>44</v>
      </c>
      <c r="C42" s="44" t="s">
        <v>206</v>
      </c>
      <c r="D42" s="44" t="s">
        <v>120</v>
      </c>
      <c r="E42" s="44" t="s">
        <v>121</v>
      </c>
      <c r="F42" s="44" t="s">
        <v>52</v>
      </c>
      <c r="G42" s="44" t="s">
        <v>122</v>
      </c>
      <c r="H42" s="48" t="s">
        <v>123</v>
      </c>
      <c r="I42" s="49">
        <v>8.513256</v>
      </c>
      <c r="J42" s="45">
        <v>0</v>
      </c>
      <c r="K42" s="46">
        <v>8.513256</v>
      </c>
      <c r="L42" s="45">
        <v>62.981063</v>
      </c>
      <c r="M42" s="45">
        <v>0</v>
      </c>
      <c r="N42" s="50">
        <v>62.981063</v>
      </c>
      <c r="O42" s="49">
        <v>0</v>
      </c>
      <c r="P42" s="45">
        <v>0</v>
      </c>
      <c r="Q42" s="46">
        <v>0</v>
      </c>
      <c r="R42" s="45">
        <v>0</v>
      </c>
      <c r="S42" s="45">
        <v>0</v>
      </c>
      <c r="T42" s="50">
        <v>0</v>
      </c>
      <c r="U42" s="42" t="s">
        <v>35</v>
      </c>
      <c r="V42" s="43" t="s">
        <v>35</v>
      </c>
    </row>
    <row r="43" spans="1:22" ht="15">
      <c r="A43" s="47" t="s">
        <v>9</v>
      </c>
      <c r="B43" s="44" t="s">
        <v>44</v>
      </c>
      <c r="C43" s="44" t="s">
        <v>206</v>
      </c>
      <c r="D43" s="44" t="s">
        <v>120</v>
      </c>
      <c r="E43" s="44" t="s">
        <v>121</v>
      </c>
      <c r="F43" s="44" t="s">
        <v>52</v>
      </c>
      <c r="G43" s="44" t="s">
        <v>122</v>
      </c>
      <c r="H43" s="48" t="s">
        <v>123</v>
      </c>
      <c r="I43" s="49">
        <v>0</v>
      </c>
      <c r="J43" s="45">
        <v>0</v>
      </c>
      <c r="K43" s="46">
        <v>0</v>
      </c>
      <c r="L43" s="45">
        <v>0</v>
      </c>
      <c r="M43" s="45">
        <v>0</v>
      </c>
      <c r="N43" s="50">
        <v>0</v>
      </c>
      <c r="O43" s="49">
        <v>21.81275</v>
      </c>
      <c r="P43" s="45">
        <v>0</v>
      </c>
      <c r="Q43" s="46">
        <v>21.81275</v>
      </c>
      <c r="R43" s="45">
        <v>131.422419</v>
      </c>
      <c r="S43" s="45">
        <v>0</v>
      </c>
      <c r="T43" s="50">
        <v>131.422419</v>
      </c>
      <c r="U43" s="42" t="s">
        <v>35</v>
      </c>
      <c r="V43" s="43" t="s">
        <v>35</v>
      </c>
    </row>
    <row r="44" spans="1:22" ht="15">
      <c r="A44" s="47" t="s">
        <v>9</v>
      </c>
      <c r="B44" s="44" t="s">
        <v>44</v>
      </c>
      <c r="C44" s="44" t="s">
        <v>206</v>
      </c>
      <c r="D44" s="44" t="s">
        <v>124</v>
      </c>
      <c r="E44" s="44" t="s">
        <v>125</v>
      </c>
      <c r="F44" s="44" t="s">
        <v>52</v>
      </c>
      <c r="G44" s="44" t="s">
        <v>126</v>
      </c>
      <c r="H44" s="48" t="s">
        <v>126</v>
      </c>
      <c r="I44" s="49">
        <v>38.120042</v>
      </c>
      <c r="J44" s="45">
        <v>29.371671</v>
      </c>
      <c r="K44" s="46">
        <v>67.491714</v>
      </c>
      <c r="L44" s="45">
        <v>293.095553</v>
      </c>
      <c r="M44" s="45">
        <v>206.329127</v>
      </c>
      <c r="N44" s="50">
        <v>499.424679</v>
      </c>
      <c r="O44" s="49">
        <v>0</v>
      </c>
      <c r="P44" s="45">
        <v>69.220817</v>
      </c>
      <c r="Q44" s="46">
        <v>69.220817</v>
      </c>
      <c r="R44" s="45">
        <v>0</v>
      </c>
      <c r="S44" s="45">
        <v>460.181957</v>
      </c>
      <c r="T44" s="50">
        <v>460.181957</v>
      </c>
      <c r="U44" s="27">
        <f t="shared" si="1"/>
        <v>-2.497952313969354</v>
      </c>
      <c r="V44" s="37">
        <f t="shared" si="0"/>
        <v>8.52765333430925</v>
      </c>
    </row>
    <row r="45" spans="1:22" ht="15">
      <c r="A45" s="47" t="s">
        <v>9</v>
      </c>
      <c r="B45" s="44" t="s">
        <v>44</v>
      </c>
      <c r="C45" s="44" t="s">
        <v>206</v>
      </c>
      <c r="D45" s="44" t="s">
        <v>127</v>
      </c>
      <c r="E45" s="44" t="s">
        <v>128</v>
      </c>
      <c r="F45" s="44" t="s">
        <v>23</v>
      </c>
      <c r="G45" s="44" t="s">
        <v>129</v>
      </c>
      <c r="H45" s="48" t="s">
        <v>129</v>
      </c>
      <c r="I45" s="49">
        <v>65.760548</v>
      </c>
      <c r="J45" s="45">
        <v>63.082432</v>
      </c>
      <c r="K45" s="46">
        <v>128.84298</v>
      </c>
      <c r="L45" s="45">
        <v>293.527888</v>
      </c>
      <c r="M45" s="45">
        <v>283.052479</v>
      </c>
      <c r="N45" s="50">
        <v>576.580367</v>
      </c>
      <c r="O45" s="49">
        <v>115.636912</v>
      </c>
      <c r="P45" s="45">
        <v>79.392374</v>
      </c>
      <c r="Q45" s="46">
        <v>195.029287</v>
      </c>
      <c r="R45" s="45">
        <v>530.614466</v>
      </c>
      <c r="S45" s="45">
        <v>434.884729</v>
      </c>
      <c r="T45" s="50">
        <v>965.499195</v>
      </c>
      <c r="U45" s="27">
        <f t="shared" si="1"/>
        <v>-33.93659896833853</v>
      </c>
      <c r="V45" s="37">
        <f t="shared" si="0"/>
        <v>-40.28163151394445</v>
      </c>
    </row>
    <row r="46" spans="1:22" ht="15">
      <c r="A46" s="47" t="s">
        <v>9</v>
      </c>
      <c r="B46" s="44" t="s">
        <v>44</v>
      </c>
      <c r="C46" s="44" t="s">
        <v>176</v>
      </c>
      <c r="D46" s="44" t="s">
        <v>202</v>
      </c>
      <c r="E46" s="44" t="s">
        <v>203</v>
      </c>
      <c r="F46" s="44" t="s">
        <v>59</v>
      </c>
      <c r="G46" s="44" t="s">
        <v>204</v>
      </c>
      <c r="H46" s="48" t="s">
        <v>205</v>
      </c>
      <c r="I46" s="49">
        <v>0</v>
      </c>
      <c r="J46" s="45">
        <v>0</v>
      </c>
      <c r="K46" s="46">
        <v>0</v>
      </c>
      <c r="L46" s="45">
        <v>233.22364</v>
      </c>
      <c r="M46" s="45">
        <v>0</v>
      </c>
      <c r="N46" s="50">
        <v>233.22364</v>
      </c>
      <c r="O46" s="49">
        <v>0</v>
      </c>
      <c r="P46" s="45">
        <v>0</v>
      </c>
      <c r="Q46" s="46">
        <v>0</v>
      </c>
      <c r="R46" s="45">
        <v>0</v>
      </c>
      <c r="S46" s="45">
        <v>0</v>
      </c>
      <c r="T46" s="50">
        <v>0</v>
      </c>
      <c r="U46" s="42" t="s">
        <v>35</v>
      </c>
      <c r="V46" s="43" t="s">
        <v>35</v>
      </c>
    </row>
    <row r="47" spans="1:22" ht="15">
      <c r="A47" s="47" t="s">
        <v>9</v>
      </c>
      <c r="B47" s="44" t="s">
        <v>44</v>
      </c>
      <c r="C47" s="44" t="s">
        <v>176</v>
      </c>
      <c r="D47" s="44" t="s">
        <v>181</v>
      </c>
      <c r="E47" s="44" t="s">
        <v>182</v>
      </c>
      <c r="F47" s="44" t="s">
        <v>83</v>
      </c>
      <c r="G47" s="44" t="s">
        <v>183</v>
      </c>
      <c r="H47" s="48" t="s">
        <v>184</v>
      </c>
      <c r="I47" s="49">
        <v>0</v>
      </c>
      <c r="J47" s="45">
        <v>0</v>
      </c>
      <c r="K47" s="46">
        <v>0</v>
      </c>
      <c r="L47" s="45">
        <v>302.703035</v>
      </c>
      <c r="M47" s="45">
        <v>0</v>
      </c>
      <c r="N47" s="50">
        <v>302.703035</v>
      </c>
      <c r="O47" s="49">
        <v>58.4901</v>
      </c>
      <c r="P47" s="45">
        <v>0</v>
      </c>
      <c r="Q47" s="46">
        <v>58.4901</v>
      </c>
      <c r="R47" s="45">
        <v>342.103928</v>
      </c>
      <c r="S47" s="45">
        <v>0</v>
      </c>
      <c r="T47" s="50">
        <v>342.103928</v>
      </c>
      <c r="U47" s="42" t="s">
        <v>35</v>
      </c>
      <c r="V47" s="37">
        <f t="shared" si="0"/>
        <v>-11.517229056779499</v>
      </c>
    </row>
    <row r="48" spans="1:22" ht="15">
      <c r="A48" s="47" t="s">
        <v>9</v>
      </c>
      <c r="B48" s="44" t="s">
        <v>44</v>
      </c>
      <c r="C48" s="44" t="s">
        <v>206</v>
      </c>
      <c r="D48" s="44" t="s">
        <v>130</v>
      </c>
      <c r="E48" s="44" t="s">
        <v>131</v>
      </c>
      <c r="F48" s="44" t="s">
        <v>59</v>
      </c>
      <c r="G48" s="44" t="s">
        <v>60</v>
      </c>
      <c r="H48" s="48" t="s">
        <v>61</v>
      </c>
      <c r="I48" s="49">
        <v>113.6978</v>
      </c>
      <c r="J48" s="45">
        <v>49.8158</v>
      </c>
      <c r="K48" s="46">
        <v>163.5136</v>
      </c>
      <c r="L48" s="45">
        <v>674.739596</v>
      </c>
      <c r="M48" s="45">
        <v>305.607311</v>
      </c>
      <c r="N48" s="50">
        <v>980.346907</v>
      </c>
      <c r="O48" s="49">
        <v>66.425436</v>
      </c>
      <c r="P48" s="45">
        <v>40.311175</v>
      </c>
      <c r="Q48" s="46">
        <v>106.736611</v>
      </c>
      <c r="R48" s="45">
        <v>460.968939</v>
      </c>
      <c r="S48" s="45">
        <v>387.142755</v>
      </c>
      <c r="T48" s="50">
        <v>848.111694</v>
      </c>
      <c r="U48" s="27">
        <f t="shared" si="1"/>
        <v>53.19354668287155</v>
      </c>
      <c r="V48" s="37">
        <f t="shared" si="0"/>
        <v>15.591721460216057</v>
      </c>
    </row>
    <row r="49" spans="1:22" ht="15">
      <c r="A49" s="47" t="s">
        <v>9</v>
      </c>
      <c r="B49" s="44" t="s">
        <v>44</v>
      </c>
      <c r="C49" s="44" t="s">
        <v>176</v>
      </c>
      <c r="D49" s="44" t="s">
        <v>185</v>
      </c>
      <c r="E49" s="44" t="s">
        <v>186</v>
      </c>
      <c r="F49" s="44" t="s">
        <v>59</v>
      </c>
      <c r="G49" s="44" t="s">
        <v>179</v>
      </c>
      <c r="H49" s="48" t="s">
        <v>180</v>
      </c>
      <c r="I49" s="49">
        <v>0</v>
      </c>
      <c r="J49" s="45">
        <v>6.158</v>
      </c>
      <c r="K49" s="46">
        <v>6.158</v>
      </c>
      <c r="L49" s="45">
        <v>6.02444</v>
      </c>
      <c r="M49" s="45">
        <v>28.73207</v>
      </c>
      <c r="N49" s="50">
        <v>34.75651</v>
      </c>
      <c r="O49" s="49">
        <v>10.40664</v>
      </c>
      <c r="P49" s="45">
        <v>6.4734</v>
      </c>
      <c r="Q49" s="46">
        <v>16.88004</v>
      </c>
      <c r="R49" s="45">
        <v>47.825084</v>
      </c>
      <c r="S49" s="45">
        <v>40.662065</v>
      </c>
      <c r="T49" s="50">
        <v>88.487149</v>
      </c>
      <c r="U49" s="27">
        <f t="shared" si="1"/>
        <v>-63.51904379373509</v>
      </c>
      <c r="V49" s="37">
        <f t="shared" si="0"/>
        <v>-60.72140373739469</v>
      </c>
    </row>
    <row r="50" spans="1:22" ht="15">
      <c r="A50" s="47" t="s">
        <v>9</v>
      </c>
      <c r="B50" s="44" t="s">
        <v>196</v>
      </c>
      <c r="C50" s="44" t="s">
        <v>206</v>
      </c>
      <c r="D50" s="44" t="s">
        <v>197</v>
      </c>
      <c r="E50" s="44" t="s">
        <v>250</v>
      </c>
      <c r="F50" s="44" t="s">
        <v>25</v>
      </c>
      <c r="G50" s="44" t="s">
        <v>198</v>
      </c>
      <c r="H50" s="48" t="s">
        <v>199</v>
      </c>
      <c r="I50" s="49">
        <v>611.9388</v>
      </c>
      <c r="J50" s="45">
        <v>0</v>
      </c>
      <c r="K50" s="46">
        <v>611.9388</v>
      </c>
      <c r="L50" s="45">
        <v>3338.816085</v>
      </c>
      <c r="M50" s="45">
        <v>0</v>
      </c>
      <c r="N50" s="50">
        <v>3338.816085</v>
      </c>
      <c r="O50" s="49">
        <v>495.090486</v>
      </c>
      <c r="P50" s="45">
        <v>0</v>
      </c>
      <c r="Q50" s="46">
        <v>495.090486</v>
      </c>
      <c r="R50" s="45">
        <v>3491.761789</v>
      </c>
      <c r="S50" s="45">
        <v>0</v>
      </c>
      <c r="T50" s="50">
        <v>3491.761789</v>
      </c>
      <c r="U50" s="27">
        <f t="shared" si="1"/>
        <v>23.601405663044805</v>
      </c>
      <c r="V50" s="37">
        <f t="shared" si="0"/>
        <v>-4.380187230464028</v>
      </c>
    </row>
    <row r="51" spans="1:22" ht="15">
      <c r="A51" s="47" t="s">
        <v>9</v>
      </c>
      <c r="B51" s="44" t="s">
        <v>44</v>
      </c>
      <c r="C51" s="44" t="s">
        <v>176</v>
      </c>
      <c r="D51" s="44" t="s">
        <v>187</v>
      </c>
      <c r="E51" s="44" t="s">
        <v>188</v>
      </c>
      <c r="F51" s="44" t="s">
        <v>59</v>
      </c>
      <c r="G51" s="44" t="s">
        <v>189</v>
      </c>
      <c r="H51" s="48" t="s">
        <v>190</v>
      </c>
      <c r="I51" s="49">
        <v>75.184902</v>
      </c>
      <c r="J51" s="45">
        <v>2.277955</v>
      </c>
      <c r="K51" s="46">
        <v>77.462857</v>
      </c>
      <c r="L51" s="45">
        <v>437.816192</v>
      </c>
      <c r="M51" s="45">
        <v>11.530104</v>
      </c>
      <c r="N51" s="50">
        <v>449.346296</v>
      </c>
      <c r="O51" s="49">
        <v>0</v>
      </c>
      <c r="P51" s="45">
        <v>0</v>
      </c>
      <c r="Q51" s="46">
        <v>0</v>
      </c>
      <c r="R51" s="45">
        <v>12.54</v>
      </c>
      <c r="S51" s="45">
        <v>0</v>
      </c>
      <c r="T51" s="50">
        <v>12.54</v>
      </c>
      <c r="U51" s="42" t="s">
        <v>35</v>
      </c>
      <c r="V51" s="43" t="s">
        <v>35</v>
      </c>
    </row>
    <row r="52" spans="1:22" ht="15">
      <c r="A52" s="47" t="s">
        <v>9</v>
      </c>
      <c r="B52" s="44" t="s">
        <v>44</v>
      </c>
      <c r="C52" s="44" t="s">
        <v>206</v>
      </c>
      <c r="D52" s="44" t="s">
        <v>228</v>
      </c>
      <c r="E52" s="44" t="s">
        <v>229</v>
      </c>
      <c r="F52" s="44" t="s">
        <v>52</v>
      </c>
      <c r="G52" s="44" t="s">
        <v>51</v>
      </c>
      <c r="H52" s="48" t="s">
        <v>230</v>
      </c>
      <c r="I52" s="49">
        <v>14.787168</v>
      </c>
      <c r="J52" s="45">
        <v>0</v>
      </c>
      <c r="K52" s="46">
        <v>14.787168</v>
      </c>
      <c r="L52" s="45">
        <v>143.557158</v>
      </c>
      <c r="M52" s="45">
        <v>0</v>
      </c>
      <c r="N52" s="50">
        <v>143.557158</v>
      </c>
      <c r="O52" s="49">
        <v>0</v>
      </c>
      <c r="P52" s="45">
        <v>0</v>
      </c>
      <c r="Q52" s="46">
        <v>0</v>
      </c>
      <c r="R52" s="45">
        <v>0</v>
      </c>
      <c r="S52" s="45">
        <v>0</v>
      </c>
      <c r="T52" s="50">
        <v>0</v>
      </c>
      <c r="U52" s="42" t="s">
        <v>35</v>
      </c>
      <c r="V52" s="43" t="s">
        <v>35</v>
      </c>
    </row>
    <row r="53" spans="1:22" ht="15">
      <c r="A53" s="47" t="s">
        <v>9</v>
      </c>
      <c r="B53" s="44" t="s">
        <v>44</v>
      </c>
      <c r="C53" s="44" t="s">
        <v>176</v>
      </c>
      <c r="D53" s="44" t="s">
        <v>237</v>
      </c>
      <c r="E53" s="44" t="s">
        <v>238</v>
      </c>
      <c r="F53" s="44" t="s">
        <v>52</v>
      </c>
      <c r="G53" s="44" t="s">
        <v>122</v>
      </c>
      <c r="H53" s="48" t="s">
        <v>123</v>
      </c>
      <c r="I53" s="49">
        <v>7.3242</v>
      </c>
      <c r="J53" s="45">
        <v>0</v>
      </c>
      <c r="K53" s="46">
        <v>7.3242</v>
      </c>
      <c r="L53" s="45">
        <v>9.645326</v>
      </c>
      <c r="M53" s="45">
        <v>0</v>
      </c>
      <c r="N53" s="50">
        <v>9.645326</v>
      </c>
      <c r="O53" s="49">
        <v>0</v>
      </c>
      <c r="P53" s="45">
        <v>0</v>
      </c>
      <c r="Q53" s="46">
        <v>0</v>
      </c>
      <c r="R53" s="45">
        <v>0</v>
      </c>
      <c r="S53" s="45">
        <v>0</v>
      </c>
      <c r="T53" s="50">
        <v>0</v>
      </c>
      <c r="U53" s="42" t="s">
        <v>35</v>
      </c>
      <c r="V53" s="43" t="s">
        <v>35</v>
      </c>
    </row>
    <row r="54" spans="1:22" ht="15">
      <c r="A54" s="47" t="s">
        <v>9</v>
      </c>
      <c r="B54" s="44" t="s">
        <v>220</v>
      </c>
      <c r="C54" s="44" t="s">
        <v>176</v>
      </c>
      <c r="D54" s="44" t="s">
        <v>221</v>
      </c>
      <c r="E54" s="44" t="s">
        <v>222</v>
      </c>
      <c r="F54" s="44" t="s">
        <v>139</v>
      </c>
      <c r="G54" s="44" t="s">
        <v>223</v>
      </c>
      <c r="H54" s="48" t="s">
        <v>224</v>
      </c>
      <c r="I54" s="49">
        <v>0</v>
      </c>
      <c r="J54" s="45">
        <v>0</v>
      </c>
      <c r="K54" s="46">
        <v>0</v>
      </c>
      <c r="L54" s="45">
        <v>0</v>
      </c>
      <c r="M54" s="45">
        <v>0</v>
      </c>
      <c r="N54" s="50">
        <v>0</v>
      </c>
      <c r="O54" s="49">
        <v>0</v>
      </c>
      <c r="P54" s="45">
        <v>0</v>
      </c>
      <c r="Q54" s="46">
        <v>0</v>
      </c>
      <c r="R54" s="45">
        <v>0</v>
      </c>
      <c r="S54" s="45">
        <v>0.06</v>
      </c>
      <c r="T54" s="50">
        <v>0.06</v>
      </c>
      <c r="U54" s="42" t="s">
        <v>35</v>
      </c>
      <c r="V54" s="43" t="s">
        <v>35</v>
      </c>
    </row>
    <row r="55" spans="1:22" ht="15">
      <c r="A55" s="47" t="s">
        <v>9</v>
      </c>
      <c r="B55" s="44" t="s">
        <v>44</v>
      </c>
      <c r="C55" s="44" t="s">
        <v>206</v>
      </c>
      <c r="D55" s="44" t="s">
        <v>132</v>
      </c>
      <c r="E55" s="44" t="s">
        <v>133</v>
      </c>
      <c r="F55" s="44" t="s">
        <v>134</v>
      </c>
      <c r="G55" s="44" t="s">
        <v>135</v>
      </c>
      <c r="H55" s="48" t="s">
        <v>136</v>
      </c>
      <c r="I55" s="49">
        <v>0</v>
      </c>
      <c r="J55" s="45">
        <v>0</v>
      </c>
      <c r="K55" s="46">
        <v>0</v>
      </c>
      <c r="L55" s="45">
        <v>0</v>
      </c>
      <c r="M55" s="45">
        <v>0</v>
      </c>
      <c r="N55" s="50">
        <v>0</v>
      </c>
      <c r="O55" s="49">
        <v>0</v>
      </c>
      <c r="P55" s="45">
        <v>0</v>
      </c>
      <c r="Q55" s="46">
        <v>0</v>
      </c>
      <c r="R55" s="45">
        <v>445.334557</v>
      </c>
      <c r="S55" s="45">
        <v>0</v>
      </c>
      <c r="T55" s="50">
        <v>445.334557</v>
      </c>
      <c r="U55" s="42" t="s">
        <v>35</v>
      </c>
      <c r="V55" s="43" t="s">
        <v>35</v>
      </c>
    </row>
    <row r="56" spans="1:22" ht="15">
      <c r="A56" s="47" t="s">
        <v>9</v>
      </c>
      <c r="B56" s="44" t="s">
        <v>196</v>
      </c>
      <c r="C56" s="44" t="s">
        <v>176</v>
      </c>
      <c r="D56" s="44" t="s">
        <v>214</v>
      </c>
      <c r="E56" s="44" t="s">
        <v>215</v>
      </c>
      <c r="F56" s="44" t="s">
        <v>23</v>
      </c>
      <c r="G56" s="44" t="s">
        <v>216</v>
      </c>
      <c r="H56" s="48" t="s">
        <v>217</v>
      </c>
      <c r="I56" s="49">
        <v>0</v>
      </c>
      <c r="J56" s="45">
        <v>0</v>
      </c>
      <c r="K56" s="46">
        <v>0</v>
      </c>
      <c r="L56" s="45">
        <v>0.12</v>
      </c>
      <c r="M56" s="45">
        <v>0</v>
      </c>
      <c r="N56" s="50">
        <v>0.12</v>
      </c>
      <c r="O56" s="49">
        <v>0</v>
      </c>
      <c r="P56" s="45">
        <v>0</v>
      </c>
      <c r="Q56" s="46">
        <v>0</v>
      </c>
      <c r="R56" s="45">
        <v>0</v>
      </c>
      <c r="S56" s="45">
        <v>0</v>
      </c>
      <c r="T56" s="50">
        <v>0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44</v>
      </c>
      <c r="C57" s="44" t="s">
        <v>206</v>
      </c>
      <c r="D57" s="44" t="s">
        <v>137</v>
      </c>
      <c r="E57" s="44" t="s">
        <v>138</v>
      </c>
      <c r="F57" s="44" t="s">
        <v>139</v>
      </c>
      <c r="G57" s="44" t="s">
        <v>140</v>
      </c>
      <c r="H57" s="48" t="s">
        <v>141</v>
      </c>
      <c r="I57" s="49">
        <v>0</v>
      </c>
      <c r="J57" s="45">
        <v>0</v>
      </c>
      <c r="K57" s="46">
        <v>0</v>
      </c>
      <c r="L57" s="45">
        <v>0</v>
      </c>
      <c r="M57" s="45">
        <v>0</v>
      </c>
      <c r="N57" s="50">
        <v>0</v>
      </c>
      <c r="O57" s="49">
        <v>0</v>
      </c>
      <c r="P57" s="45">
        <v>0</v>
      </c>
      <c r="Q57" s="46">
        <v>0</v>
      </c>
      <c r="R57" s="45">
        <v>163.338828</v>
      </c>
      <c r="S57" s="45">
        <v>53.015969</v>
      </c>
      <c r="T57" s="50">
        <v>216.354797</v>
      </c>
      <c r="U57" s="42" t="s">
        <v>35</v>
      </c>
      <c r="V57" s="43" t="s">
        <v>35</v>
      </c>
    </row>
    <row r="58" spans="1:22" ht="15">
      <c r="A58" s="47" t="s">
        <v>9</v>
      </c>
      <c r="B58" s="44" t="s">
        <v>44</v>
      </c>
      <c r="C58" s="44" t="s">
        <v>206</v>
      </c>
      <c r="D58" s="44" t="s">
        <v>137</v>
      </c>
      <c r="E58" s="44" t="s">
        <v>142</v>
      </c>
      <c r="F58" s="44" t="s">
        <v>139</v>
      </c>
      <c r="G58" s="44" t="s">
        <v>140</v>
      </c>
      <c r="H58" s="48" t="s">
        <v>141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0</v>
      </c>
      <c r="Q58" s="46">
        <v>0</v>
      </c>
      <c r="R58" s="45">
        <v>115.926776</v>
      </c>
      <c r="S58" s="45">
        <v>38.214718</v>
      </c>
      <c r="T58" s="50">
        <v>154.141494</v>
      </c>
      <c r="U58" s="42" t="s">
        <v>35</v>
      </c>
      <c r="V58" s="43" t="s">
        <v>35</v>
      </c>
    </row>
    <row r="59" spans="1:22" ht="15">
      <c r="A59" s="47" t="s">
        <v>9</v>
      </c>
      <c r="B59" s="44" t="s">
        <v>44</v>
      </c>
      <c r="C59" s="44" t="s">
        <v>206</v>
      </c>
      <c r="D59" s="44" t="s">
        <v>137</v>
      </c>
      <c r="E59" s="44" t="s">
        <v>143</v>
      </c>
      <c r="F59" s="44" t="s">
        <v>67</v>
      </c>
      <c r="G59" s="44" t="s">
        <v>67</v>
      </c>
      <c r="H59" s="48" t="s">
        <v>110</v>
      </c>
      <c r="I59" s="49">
        <v>117.773251</v>
      </c>
      <c r="J59" s="45">
        <v>25.475576</v>
      </c>
      <c r="K59" s="46">
        <v>143.248827</v>
      </c>
      <c r="L59" s="45">
        <v>1015.783223</v>
      </c>
      <c r="M59" s="45">
        <v>140.033862</v>
      </c>
      <c r="N59" s="50">
        <v>1155.817085</v>
      </c>
      <c r="O59" s="49">
        <v>224.589144</v>
      </c>
      <c r="P59" s="45">
        <v>49.20491</v>
      </c>
      <c r="Q59" s="46">
        <v>273.794054</v>
      </c>
      <c r="R59" s="45">
        <v>1185.558315</v>
      </c>
      <c r="S59" s="45">
        <v>395.311742</v>
      </c>
      <c r="T59" s="50">
        <v>1580.870057</v>
      </c>
      <c r="U59" s="27">
        <f t="shared" si="1"/>
        <v>-47.68008110212649</v>
      </c>
      <c r="V59" s="37">
        <f t="shared" si="0"/>
        <v>-26.887280843728455</v>
      </c>
    </row>
    <row r="60" spans="1:22" ht="15">
      <c r="A60" s="47" t="s">
        <v>9</v>
      </c>
      <c r="B60" s="44" t="s">
        <v>44</v>
      </c>
      <c r="C60" s="44" t="s">
        <v>206</v>
      </c>
      <c r="D60" s="44" t="s">
        <v>137</v>
      </c>
      <c r="E60" s="44" t="s">
        <v>141</v>
      </c>
      <c r="F60" s="44" t="s">
        <v>139</v>
      </c>
      <c r="G60" s="44" t="s">
        <v>140</v>
      </c>
      <c r="H60" s="48" t="s">
        <v>141</v>
      </c>
      <c r="I60" s="49">
        <v>121.445326</v>
      </c>
      <c r="J60" s="45">
        <v>25.786012</v>
      </c>
      <c r="K60" s="46">
        <v>147.231338</v>
      </c>
      <c r="L60" s="45">
        <v>900.22002</v>
      </c>
      <c r="M60" s="45">
        <v>197.635788</v>
      </c>
      <c r="N60" s="50">
        <v>1097.855807</v>
      </c>
      <c r="O60" s="49">
        <v>130.324107</v>
      </c>
      <c r="P60" s="45">
        <v>34.351126</v>
      </c>
      <c r="Q60" s="46">
        <v>164.675232</v>
      </c>
      <c r="R60" s="45">
        <v>667.802667</v>
      </c>
      <c r="S60" s="45">
        <v>187.682156</v>
      </c>
      <c r="T60" s="50">
        <v>855.484823</v>
      </c>
      <c r="U60" s="27">
        <f t="shared" si="1"/>
        <v>-10.592906892033405</v>
      </c>
      <c r="V60" s="37">
        <f t="shared" si="0"/>
        <v>28.331418335401604</v>
      </c>
    </row>
    <row r="61" spans="1:22" ht="15">
      <c r="A61" s="47" t="s">
        <v>9</v>
      </c>
      <c r="B61" s="44" t="s">
        <v>44</v>
      </c>
      <c r="C61" s="44" t="s">
        <v>225</v>
      </c>
      <c r="D61" s="44" t="s">
        <v>193</v>
      </c>
      <c r="E61" s="44" t="s">
        <v>194</v>
      </c>
      <c r="F61" s="44" t="s">
        <v>83</v>
      </c>
      <c r="G61" s="44" t="s">
        <v>83</v>
      </c>
      <c r="H61" s="48" t="s">
        <v>195</v>
      </c>
      <c r="I61" s="49">
        <v>6.90075</v>
      </c>
      <c r="J61" s="45">
        <v>0</v>
      </c>
      <c r="K61" s="46">
        <v>6.90075</v>
      </c>
      <c r="L61" s="45">
        <v>60.73851</v>
      </c>
      <c r="M61" s="45">
        <v>0</v>
      </c>
      <c r="N61" s="50">
        <v>60.73851</v>
      </c>
      <c r="O61" s="49">
        <v>0</v>
      </c>
      <c r="P61" s="45">
        <v>0</v>
      </c>
      <c r="Q61" s="46">
        <v>0</v>
      </c>
      <c r="R61" s="45">
        <v>0</v>
      </c>
      <c r="S61" s="45">
        <v>0</v>
      </c>
      <c r="T61" s="50">
        <v>0</v>
      </c>
      <c r="U61" s="42" t="s">
        <v>35</v>
      </c>
      <c r="V61" s="43" t="s">
        <v>35</v>
      </c>
    </row>
    <row r="62" spans="1:22" ht="15">
      <c r="A62" s="47" t="s">
        <v>9</v>
      </c>
      <c r="B62" s="44" t="s">
        <v>44</v>
      </c>
      <c r="C62" s="44" t="s">
        <v>206</v>
      </c>
      <c r="D62" s="44" t="s">
        <v>144</v>
      </c>
      <c r="E62" s="44" t="s">
        <v>145</v>
      </c>
      <c r="F62" s="44" t="s">
        <v>22</v>
      </c>
      <c r="G62" s="44" t="s">
        <v>21</v>
      </c>
      <c r="H62" s="48" t="s">
        <v>64</v>
      </c>
      <c r="I62" s="49">
        <v>105.479682</v>
      </c>
      <c r="J62" s="45">
        <v>8.298678</v>
      </c>
      <c r="K62" s="46">
        <v>113.77836</v>
      </c>
      <c r="L62" s="45">
        <v>594.299246</v>
      </c>
      <c r="M62" s="45">
        <v>60.512341</v>
      </c>
      <c r="N62" s="50">
        <v>654.811587</v>
      </c>
      <c r="O62" s="49">
        <v>99.474631</v>
      </c>
      <c r="P62" s="45">
        <v>13.753823</v>
      </c>
      <c r="Q62" s="46">
        <v>113.228454</v>
      </c>
      <c r="R62" s="45">
        <v>476.67676</v>
      </c>
      <c r="S62" s="45">
        <v>77.234725</v>
      </c>
      <c r="T62" s="50">
        <v>553.911485</v>
      </c>
      <c r="U62" s="27">
        <f t="shared" si="1"/>
        <v>0.48566060965560265</v>
      </c>
      <c r="V62" s="37">
        <f t="shared" si="0"/>
        <v>18.215925239390927</v>
      </c>
    </row>
    <row r="63" spans="1:22" ht="15">
      <c r="A63" s="47" t="s">
        <v>9</v>
      </c>
      <c r="B63" s="44" t="s">
        <v>44</v>
      </c>
      <c r="C63" s="44" t="s">
        <v>206</v>
      </c>
      <c r="D63" s="44" t="s">
        <v>146</v>
      </c>
      <c r="E63" s="44" t="s">
        <v>147</v>
      </c>
      <c r="F63" s="44" t="s">
        <v>52</v>
      </c>
      <c r="G63" s="44" t="s">
        <v>52</v>
      </c>
      <c r="H63" s="48" t="s">
        <v>148</v>
      </c>
      <c r="I63" s="49">
        <v>18805.734662</v>
      </c>
      <c r="J63" s="45">
        <v>0</v>
      </c>
      <c r="K63" s="46">
        <v>18805.734662</v>
      </c>
      <c r="L63" s="45">
        <v>130386.955247</v>
      </c>
      <c r="M63" s="45">
        <v>0</v>
      </c>
      <c r="N63" s="50">
        <v>130386.955247</v>
      </c>
      <c r="O63" s="49">
        <v>15019.745094</v>
      </c>
      <c r="P63" s="45">
        <v>0</v>
      </c>
      <c r="Q63" s="46">
        <v>15019.745094</v>
      </c>
      <c r="R63" s="45">
        <v>125613.556198</v>
      </c>
      <c r="S63" s="45">
        <v>0</v>
      </c>
      <c r="T63" s="50">
        <v>125613.556198</v>
      </c>
      <c r="U63" s="27">
        <f t="shared" si="1"/>
        <v>25.206749810370653</v>
      </c>
      <c r="V63" s="37">
        <f t="shared" si="0"/>
        <v>3.8000668028822293</v>
      </c>
    </row>
    <row r="64" spans="1:22" ht="15">
      <c r="A64" s="47" t="s">
        <v>9</v>
      </c>
      <c r="B64" s="44" t="s">
        <v>196</v>
      </c>
      <c r="C64" s="44" t="s">
        <v>206</v>
      </c>
      <c r="D64" s="44" t="s">
        <v>146</v>
      </c>
      <c r="E64" s="44" t="s">
        <v>147</v>
      </c>
      <c r="F64" s="44" t="s">
        <v>52</v>
      </c>
      <c r="G64" s="44" t="s">
        <v>52</v>
      </c>
      <c r="H64" s="48" t="s">
        <v>148</v>
      </c>
      <c r="I64" s="49">
        <v>7847.2152</v>
      </c>
      <c r="J64" s="45">
        <v>0</v>
      </c>
      <c r="K64" s="46">
        <v>7847.2152</v>
      </c>
      <c r="L64" s="45">
        <v>51055.8939</v>
      </c>
      <c r="M64" s="45">
        <v>0</v>
      </c>
      <c r="N64" s="50">
        <v>51055.8939</v>
      </c>
      <c r="O64" s="49">
        <v>7393.2606</v>
      </c>
      <c r="P64" s="45">
        <v>0</v>
      </c>
      <c r="Q64" s="46">
        <v>7393.2606</v>
      </c>
      <c r="R64" s="45">
        <v>53589.6405</v>
      </c>
      <c r="S64" s="45">
        <v>0</v>
      </c>
      <c r="T64" s="50">
        <v>53589.6405</v>
      </c>
      <c r="U64" s="27">
        <f t="shared" si="1"/>
        <v>6.140113605626185</v>
      </c>
      <c r="V64" s="37">
        <f t="shared" si="0"/>
        <v>-4.728052990017728</v>
      </c>
    </row>
    <row r="65" spans="1:22" ht="15">
      <c r="A65" s="47" t="s">
        <v>9</v>
      </c>
      <c r="B65" s="44" t="s">
        <v>44</v>
      </c>
      <c r="C65" s="44" t="s">
        <v>206</v>
      </c>
      <c r="D65" s="44" t="s">
        <v>149</v>
      </c>
      <c r="E65" s="44" t="s">
        <v>150</v>
      </c>
      <c r="F65" s="44" t="s">
        <v>23</v>
      </c>
      <c r="G65" s="44" t="s">
        <v>97</v>
      </c>
      <c r="H65" s="48" t="s">
        <v>98</v>
      </c>
      <c r="I65" s="49">
        <v>371.535925</v>
      </c>
      <c r="J65" s="45">
        <v>80.379076</v>
      </c>
      <c r="K65" s="46">
        <v>451.915001</v>
      </c>
      <c r="L65" s="45">
        <v>3373.124855</v>
      </c>
      <c r="M65" s="45">
        <v>472.292523</v>
      </c>
      <c r="N65" s="50">
        <v>3845.417378</v>
      </c>
      <c r="O65" s="49">
        <v>481.975357</v>
      </c>
      <c r="P65" s="45">
        <v>51.080956</v>
      </c>
      <c r="Q65" s="46">
        <v>533.056313</v>
      </c>
      <c r="R65" s="45">
        <v>3348.279589</v>
      </c>
      <c r="S65" s="45">
        <v>486.576252</v>
      </c>
      <c r="T65" s="50">
        <v>3834.855841</v>
      </c>
      <c r="U65" s="27">
        <f t="shared" si="1"/>
        <v>-15.221902455923075</v>
      </c>
      <c r="V65" s="37">
        <f t="shared" si="0"/>
        <v>0.27540897071234305</v>
      </c>
    </row>
    <row r="66" spans="1:22" ht="15">
      <c r="A66" s="47" t="s">
        <v>9</v>
      </c>
      <c r="B66" s="44" t="s">
        <v>44</v>
      </c>
      <c r="C66" s="44" t="s">
        <v>176</v>
      </c>
      <c r="D66" s="44" t="s">
        <v>191</v>
      </c>
      <c r="E66" s="44" t="s">
        <v>192</v>
      </c>
      <c r="F66" s="44" t="s">
        <v>59</v>
      </c>
      <c r="G66" s="44" t="s">
        <v>101</v>
      </c>
      <c r="H66" s="48" t="s">
        <v>192</v>
      </c>
      <c r="I66" s="49">
        <v>228.339142</v>
      </c>
      <c r="J66" s="45">
        <v>0</v>
      </c>
      <c r="K66" s="46">
        <v>228.339142</v>
      </c>
      <c r="L66" s="45">
        <v>439.750456</v>
      </c>
      <c r="M66" s="45">
        <v>0</v>
      </c>
      <c r="N66" s="50">
        <v>439.750456</v>
      </c>
      <c r="O66" s="49">
        <v>0</v>
      </c>
      <c r="P66" s="45">
        <v>0</v>
      </c>
      <c r="Q66" s="46">
        <v>0</v>
      </c>
      <c r="R66" s="45">
        <v>320.80888</v>
      </c>
      <c r="S66" s="45">
        <v>0</v>
      </c>
      <c r="T66" s="50">
        <v>320.80888</v>
      </c>
      <c r="U66" s="42" t="s">
        <v>35</v>
      </c>
      <c r="V66" s="37">
        <f t="shared" si="0"/>
        <v>37.07552484208043</v>
      </c>
    </row>
    <row r="67" spans="1:22" ht="15">
      <c r="A67" s="47" t="s">
        <v>9</v>
      </c>
      <c r="B67" s="44" t="s">
        <v>44</v>
      </c>
      <c r="C67" s="44" t="s">
        <v>206</v>
      </c>
      <c r="D67" s="44" t="s">
        <v>151</v>
      </c>
      <c r="E67" s="44" t="s">
        <v>152</v>
      </c>
      <c r="F67" s="44" t="s">
        <v>67</v>
      </c>
      <c r="G67" s="44" t="s">
        <v>67</v>
      </c>
      <c r="H67" s="48" t="s">
        <v>244</v>
      </c>
      <c r="I67" s="49">
        <v>527.0034</v>
      </c>
      <c r="J67" s="45">
        <v>0</v>
      </c>
      <c r="K67" s="46">
        <v>527.0034</v>
      </c>
      <c r="L67" s="45">
        <v>5716.6285</v>
      </c>
      <c r="M67" s="45">
        <v>0</v>
      </c>
      <c r="N67" s="50">
        <v>5716.6285</v>
      </c>
      <c r="O67" s="49">
        <v>788.389</v>
      </c>
      <c r="P67" s="45">
        <v>0</v>
      </c>
      <c r="Q67" s="46">
        <v>788.389</v>
      </c>
      <c r="R67" s="45">
        <v>4782.8937</v>
      </c>
      <c r="S67" s="45">
        <v>0</v>
      </c>
      <c r="T67" s="50">
        <v>4782.8937</v>
      </c>
      <c r="U67" s="27">
        <f t="shared" si="1"/>
        <v>-33.1543945945466</v>
      </c>
      <c r="V67" s="37">
        <f t="shared" si="0"/>
        <v>19.522382443916754</v>
      </c>
    </row>
    <row r="68" spans="1:22" ht="15">
      <c r="A68" s="47" t="s">
        <v>9</v>
      </c>
      <c r="B68" s="44" t="s">
        <v>44</v>
      </c>
      <c r="C68" s="44" t="s">
        <v>206</v>
      </c>
      <c r="D68" s="44" t="s">
        <v>151</v>
      </c>
      <c r="E68" s="44" t="s">
        <v>154</v>
      </c>
      <c r="F68" s="44" t="s">
        <v>67</v>
      </c>
      <c r="G68" s="44" t="s">
        <v>67</v>
      </c>
      <c r="H68" s="48" t="s">
        <v>153</v>
      </c>
      <c r="I68" s="49">
        <v>0</v>
      </c>
      <c r="J68" s="45">
        <v>124.1674</v>
      </c>
      <c r="K68" s="46">
        <v>124.1674</v>
      </c>
      <c r="L68" s="45">
        <v>0</v>
      </c>
      <c r="M68" s="45">
        <v>1031.7073</v>
      </c>
      <c r="N68" s="50">
        <v>1031.7073</v>
      </c>
      <c r="O68" s="49">
        <v>3.5262</v>
      </c>
      <c r="P68" s="45">
        <v>137.0986</v>
      </c>
      <c r="Q68" s="46">
        <v>140.6248</v>
      </c>
      <c r="R68" s="45">
        <v>39.6584</v>
      </c>
      <c r="S68" s="45">
        <v>911.3028</v>
      </c>
      <c r="T68" s="50">
        <v>950.9612</v>
      </c>
      <c r="U68" s="27">
        <f t="shared" si="1"/>
        <v>-11.703056644347221</v>
      </c>
      <c r="V68" s="37">
        <f t="shared" si="0"/>
        <v>8.490998370911452</v>
      </c>
    </row>
    <row r="69" spans="1:22" ht="15">
      <c r="A69" s="47" t="s">
        <v>9</v>
      </c>
      <c r="B69" s="44" t="s">
        <v>44</v>
      </c>
      <c r="C69" s="44" t="s">
        <v>206</v>
      </c>
      <c r="D69" s="44" t="s">
        <v>155</v>
      </c>
      <c r="E69" s="44" t="s">
        <v>156</v>
      </c>
      <c r="F69" s="44" t="s">
        <v>25</v>
      </c>
      <c r="G69" s="44" t="s">
        <v>157</v>
      </c>
      <c r="H69" s="48" t="s">
        <v>158</v>
      </c>
      <c r="I69" s="49">
        <v>1236.655728</v>
      </c>
      <c r="J69" s="45">
        <v>0</v>
      </c>
      <c r="K69" s="46">
        <v>1236.655728</v>
      </c>
      <c r="L69" s="45">
        <v>12403.445618</v>
      </c>
      <c r="M69" s="45">
        <v>0</v>
      </c>
      <c r="N69" s="50">
        <v>12403.445618</v>
      </c>
      <c r="O69" s="49">
        <v>3468.442284</v>
      </c>
      <c r="P69" s="45">
        <v>0</v>
      </c>
      <c r="Q69" s="46">
        <v>3468.442284</v>
      </c>
      <c r="R69" s="45">
        <v>14210.051033</v>
      </c>
      <c r="S69" s="45">
        <v>0</v>
      </c>
      <c r="T69" s="50">
        <v>14210.051033</v>
      </c>
      <c r="U69" s="27">
        <f t="shared" si="1"/>
        <v>-64.3455007539056</v>
      </c>
      <c r="V69" s="37">
        <f t="shared" si="0"/>
        <v>-12.713574432664043</v>
      </c>
    </row>
    <row r="70" spans="1:22" ht="15">
      <c r="A70" s="47" t="s">
        <v>9</v>
      </c>
      <c r="B70" s="44" t="s">
        <v>44</v>
      </c>
      <c r="C70" s="44" t="s">
        <v>206</v>
      </c>
      <c r="D70" s="44" t="s">
        <v>155</v>
      </c>
      <c r="E70" s="44" t="s">
        <v>159</v>
      </c>
      <c r="F70" s="44" t="s">
        <v>25</v>
      </c>
      <c r="G70" s="44" t="s">
        <v>157</v>
      </c>
      <c r="H70" s="48" t="s">
        <v>158</v>
      </c>
      <c r="I70" s="49">
        <v>14007.479472</v>
      </c>
      <c r="J70" s="45">
        <v>0</v>
      </c>
      <c r="K70" s="46">
        <v>14007.479472</v>
      </c>
      <c r="L70" s="45">
        <v>86943.64606</v>
      </c>
      <c r="M70" s="45">
        <v>0</v>
      </c>
      <c r="N70" s="50">
        <v>86943.64606</v>
      </c>
      <c r="O70" s="49">
        <v>12426.844896</v>
      </c>
      <c r="P70" s="45">
        <v>0</v>
      </c>
      <c r="Q70" s="46">
        <v>12426.844896</v>
      </c>
      <c r="R70" s="45">
        <v>96138.801788</v>
      </c>
      <c r="S70" s="45">
        <v>0</v>
      </c>
      <c r="T70" s="50">
        <v>96138.801788</v>
      </c>
      <c r="U70" s="27">
        <f t="shared" si="1"/>
        <v>12.719516411674059</v>
      </c>
      <c r="V70" s="37">
        <f t="shared" si="0"/>
        <v>-9.564458425721433</v>
      </c>
    </row>
    <row r="71" spans="1:22" ht="15">
      <c r="A71" s="47" t="s">
        <v>9</v>
      </c>
      <c r="B71" s="44" t="s">
        <v>44</v>
      </c>
      <c r="C71" s="44" t="s">
        <v>206</v>
      </c>
      <c r="D71" s="44" t="s">
        <v>155</v>
      </c>
      <c r="E71" s="44" t="s">
        <v>160</v>
      </c>
      <c r="F71" s="44" t="s">
        <v>161</v>
      </c>
      <c r="G71" s="44" t="s">
        <v>162</v>
      </c>
      <c r="H71" s="48" t="s">
        <v>163</v>
      </c>
      <c r="I71" s="49">
        <v>0</v>
      </c>
      <c r="J71" s="45">
        <v>0</v>
      </c>
      <c r="K71" s="46">
        <v>0</v>
      </c>
      <c r="L71" s="45">
        <v>640.101172</v>
      </c>
      <c r="M71" s="45">
        <v>0</v>
      </c>
      <c r="N71" s="50">
        <v>640.101172</v>
      </c>
      <c r="O71" s="49">
        <v>2121.659319</v>
      </c>
      <c r="P71" s="45">
        <v>0</v>
      </c>
      <c r="Q71" s="46">
        <v>2121.659319</v>
      </c>
      <c r="R71" s="45">
        <v>9713.503076</v>
      </c>
      <c r="S71" s="45">
        <v>0</v>
      </c>
      <c r="T71" s="50">
        <v>9713.503076</v>
      </c>
      <c r="U71" s="42" t="s">
        <v>35</v>
      </c>
      <c r="V71" s="37">
        <f t="shared" si="0"/>
        <v>-93.41019231690414</v>
      </c>
    </row>
    <row r="72" spans="1:22" ht="15">
      <c r="A72" s="47" t="s">
        <v>9</v>
      </c>
      <c r="B72" s="44" t="s">
        <v>44</v>
      </c>
      <c r="C72" s="44" t="s">
        <v>206</v>
      </c>
      <c r="D72" s="44" t="s">
        <v>155</v>
      </c>
      <c r="E72" s="44" t="s">
        <v>251</v>
      </c>
      <c r="F72" s="44" t="s">
        <v>161</v>
      </c>
      <c r="G72" s="44" t="s">
        <v>162</v>
      </c>
      <c r="H72" s="48" t="s">
        <v>163</v>
      </c>
      <c r="I72" s="49">
        <v>9202.2399</v>
      </c>
      <c r="J72" s="45">
        <v>0</v>
      </c>
      <c r="K72" s="46">
        <v>9202.2399</v>
      </c>
      <c r="L72" s="45">
        <v>47485.956888</v>
      </c>
      <c r="M72" s="45">
        <v>0</v>
      </c>
      <c r="N72" s="50">
        <v>47485.956888</v>
      </c>
      <c r="O72" s="49">
        <v>3901.057446</v>
      </c>
      <c r="P72" s="45">
        <v>0</v>
      </c>
      <c r="Q72" s="46">
        <v>3901.057446</v>
      </c>
      <c r="R72" s="45">
        <v>52356.626864</v>
      </c>
      <c r="S72" s="45">
        <v>0</v>
      </c>
      <c r="T72" s="50">
        <v>52356.626864</v>
      </c>
      <c r="U72" s="42" t="s">
        <v>35</v>
      </c>
      <c r="V72" s="37">
        <f t="shared" si="0"/>
        <v>-9.302871991069829</v>
      </c>
    </row>
    <row r="73" spans="1:22" ht="15">
      <c r="A73" s="47" t="s">
        <v>9</v>
      </c>
      <c r="B73" s="44" t="s">
        <v>44</v>
      </c>
      <c r="C73" s="44" t="s">
        <v>206</v>
      </c>
      <c r="D73" s="44" t="s">
        <v>155</v>
      </c>
      <c r="E73" s="44" t="s">
        <v>164</v>
      </c>
      <c r="F73" s="44" t="s">
        <v>161</v>
      </c>
      <c r="G73" s="44" t="s">
        <v>162</v>
      </c>
      <c r="H73" s="48" t="s">
        <v>163</v>
      </c>
      <c r="I73" s="49">
        <v>1820.0079</v>
      </c>
      <c r="J73" s="45">
        <v>0</v>
      </c>
      <c r="K73" s="46">
        <v>1820.0079</v>
      </c>
      <c r="L73" s="45">
        <v>21653.274686</v>
      </c>
      <c r="M73" s="45">
        <v>0</v>
      </c>
      <c r="N73" s="50">
        <v>21653.274686</v>
      </c>
      <c r="O73" s="49">
        <v>3277.148823</v>
      </c>
      <c r="P73" s="45">
        <v>0</v>
      </c>
      <c r="Q73" s="46">
        <v>3277.148823</v>
      </c>
      <c r="R73" s="45">
        <v>7324.847691</v>
      </c>
      <c r="S73" s="45">
        <v>0</v>
      </c>
      <c r="T73" s="50">
        <v>7324.847691</v>
      </c>
      <c r="U73" s="27">
        <f aca="true" t="shared" si="2" ref="U73:U88">+((K73/Q73)-1)*100</f>
        <v>-44.4636786945211</v>
      </c>
      <c r="V73" s="43" t="s">
        <v>35</v>
      </c>
    </row>
    <row r="74" spans="1:22" ht="15">
      <c r="A74" s="47" t="s">
        <v>9</v>
      </c>
      <c r="B74" s="44" t="s">
        <v>196</v>
      </c>
      <c r="C74" s="44" t="s">
        <v>206</v>
      </c>
      <c r="D74" s="44" t="s">
        <v>155</v>
      </c>
      <c r="E74" s="44" t="s">
        <v>156</v>
      </c>
      <c r="F74" s="44" t="s">
        <v>25</v>
      </c>
      <c r="G74" s="44" t="s">
        <v>157</v>
      </c>
      <c r="H74" s="48" t="s">
        <v>158</v>
      </c>
      <c r="I74" s="49">
        <v>223.979552</v>
      </c>
      <c r="J74" s="45">
        <v>0</v>
      </c>
      <c r="K74" s="46">
        <v>223.979552</v>
      </c>
      <c r="L74" s="45">
        <v>1784.98643</v>
      </c>
      <c r="M74" s="45">
        <v>0</v>
      </c>
      <c r="N74" s="50">
        <v>1784.98643</v>
      </c>
      <c r="O74" s="49">
        <v>256.53923</v>
      </c>
      <c r="P74" s="45">
        <v>0</v>
      </c>
      <c r="Q74" s="46">
        <v>256.53923</v>
      </c>
      <c r="R74" s="45">
        <v>1847.334458</v>
      </c>
      <c r="S74" s="45">
        <v>0</v>
      </c>
      <c r="T74" s="50">
        <v>1847.334458</v>
      </c>
      <c r="U74" s="27">
        <f t="shared" si="2"/>
        <v>-12.691890437185748</v>
      </c>
      <c r="V74" s="37">
        <f aca="true" t="shared" si="3" ref="V74:V88">+((N74/T74)-1)*100</f>
        <v>-3.3750265270047874</v>
      </c>
    </row>
    <row r="75" spans="1:22" ht="15">
      <c r="A75" s="47" t="s">
        <v>9</v>
      </c>
      <c r="B75" s="44" t="s">
        <v>196</v>
      </c>
      <c r="C75" s="44" t="s">
        <v>206</v>
      </c>
      <c r="D75" s="44" t="s">
        <v>155</v>
      </c>
      <c r="E75" s="44" t="s">
        <v>160</v>
      </c>
      <c r="F75" s="44" t="s">
        <v>161</v>
      </c>
      <c r="G75" s="44" t="s">
        <v>162</v>
      </c>
      <c r="H75" s="48" t="s">
        <v>163</v>
      </c>
      <c r="I75" s="49">
        <v>178.839642</v>
      </c>
      <c r="J75" s="45">
        <v>0</v>
      </c>
      <c r="K75" s="46">
        <v>178.839642</v>
      </c>
      <c r="L75" s="45">
        <v>5762.228476</v>
      </c>
      <c r="M75" s="45">
        <v>0</v>
      </c>
      <c r="N75" s="50">
        <v>5762.228476</v>
      </c>
      <c r="O75" s="49">
        <v>663.868008</v>
      </c>
      <c r="P75" s="45">
        <v>0</v>
      </c>
      <c r="Q75" s="46">
        <v>663.868008</v>
      </c>
      <c r="R75" s="45">
        <v>2898.711304</v>
      </c>
      <c r="S75" s="45">
        <v>0</v>
      </c>
      <c r="T75" s="50">
        <v>2898.711304</v>
      </c>
      <c r="U75" s="27">
        <f t="shared" si="2"/>
        <v>-73.06096394993024</v>
      </c>
      <c r="V75" s="37">
        <f t="shared" si="3"/>
        <v>98.78586970867245</v>
      </c>
    </row>
    <row r="76" spans="1:22" ht="15">
      <c r="A76" s="47" t="s">
        <v>9</v>
      </c>
      <c r="B76" s="44" t="s">
        <v>196</v>
      </c>
      <c r="C76" s="44" t="s">
        <v>206</v>
      </c>
      <c r="D76" s="44" t="s">
        <v>155</v>
      </c>
      <c r="E76" s="44" t="s">
        <v>251</v>
      </c>
      <c r="F76" s="44" t="s">
        <v>161</v>
      </c>
      <c r="G76" s="44" t="s">
        <v>162</v>
      </c>
      <c r="H76" s="48" t="s">
        <v>163</v>
      </c>
      <c r="I76" s="49">
        <v>1711.206578</v>
      </c>
      <c r="J76" s="45">
        <v>0</v>
      </c>
      <c r="K76" s="46">
        <v>1711.206578</v>
      </c>
      <c r="L76" s="45">
        <v>11403.797192</v>
      </c>
      <c r="M76" s="45">
        <v>0</v>
      </c>
      <c r="N76" s="50">
        <v>11403.797192</v>
      </c>
      <c r="O76" s="49">
        <v>748.347755</v>
      </c>
      <c r="P76" s="45">
        <v>0</v>
      </c>
      <c r="Q76" s="46">
        <v>748.347755</v>
      </c>
      <c r="R76" s="45">
        <v>7273.858178</v>
      </c>
      <c r="S76" s="45">
        <v>0</v>
      </c>
      <c r="T76" s="50">
        <v>7273.858178</v>
      </c>
      <c r="U76" s="42" t="s">
        <v>35</v>
      </c>
      <c r="V76" s="37">
        <f t="shared" si="3"/>
        <v>56.7778325193516</v>
      </c>
    </row>
    <row r="77" spans="1:22" ht="15">
      <c r="A77" s="47" t="s">
        <v>9</v>
      </c>
      <c r="B77" s="44" t="s">
        <v>196</v>
      </c>
      <c r="C77" s="44" t="s">
        <v>206</v>
      </c>
      <c r="D77" s="44" t="s">
        <v>155</v>
      </c>
      <c r="E77" s="44" t="s">
        <v>164</v>
      </c>
      <c r="F77" s="44" t="s">
        <v>161</v>
      </c>
      <c r="G77" s="44" t="s">
        <v>162</v>
      </c>
      <c r="H77" s="48" t="s">
        <v>163</v>
      </c>
      <c r="I77" s="49">
        <v>1175.13765</v>
      </c>
      <c r="J77" s="45">
        <v>0</v>
      </c>
      <c r="K77" s="46">
        <v>1175.13765</v>
      </c>
      <c r="L77" s="45">
        <v>3162.193676</v>
      </c>
      <c r="M77" s="45">
        <v>0</v>
      </c>
      <c r="N77" s="50">
        <v>3162.193676</v>
      </c>
      <c r="O77" s="49">
        <v>1554.655336</v>
      </c>
      <c r="P77" s="45">
        <v>0</v>
      </c>
      <c r="Q77" s="46">
        <v>1554.655336</v>
      </c>
      <c r="R77" s="45">
        <v>10326.59902</v>
      </c>
      <c r="S77" s="45">
        <v>0</v>
      </c>
      <c r="T77" s="50">
        <v>10326.59902</v>
      </c>
      <c r="U77" s="27">
        <f t="shared" si="2"/>
        <v>-24.411692882132186</v>
      </c>
      <c r="V77" s="37">
        <f t="shared" si="3"/>
        <v>-69.37816923194525</v>
      </c>
    </row>
    <row r="78" spans="1:22" ht="15">
      <c r="A78" s="47" t="s">
        <v>9</v>
      </c>
      <c r="B78" s="44" t="s">
        <v>44</v>
      </c>
      <c r="C78" s="44" t="s">
        <v>206</v>
      </c>
      <c r="D78" s="44" t="s">
        <v>165</v>
      </c>
      <c r="E78" s="44" t="s">
        <v>166</v>
      </c>
      <c r="F78" s="44" t="s">
        <v>22</v>
      </c>
      <c r="G78" s="44" t="s">
        <v>21</v>
      </c>
      <c r="H78" s="48" t="s">
        <v>167</v>
      </c>
      <c r="I78" s="49">
        <v>7.395235</v>
      </c>
      <c r="J78" s="45">
        <v>32.111817</v>
      </c>
      <c r="K78" s="46">
        <v>39.507052</v>
      </c>
      <c r="L78" s="45">
        <v>197.088004</v>
      </c>
      <c r="M78" s="45">
        <v>324.410459</v>
      </c>
      <c r="N78" s="50">
        <v>521.498462</v>
      </c>
      <c r="O78" s="49">
        <v>0</v>
      </c>
      <c r="P78" s="45">
        <v>44.17934</v>
      </c>
      <c r="Q78" s="46">
        <v>44.17934</v>
      </c>
      <c r="R78" s="45">
        <v>0</v>
      </c>
      <c r="S78" s="45">
        <v>464.733057</v>
      </c>
      <c r="T78" s="50">
        <v>464.733057</v>
      </c>
      <c r="U78" s="27">
        <f t="shared" si="2"/>
        <v>-10.575730646949456</v>
      </c>
      <c r="V78" s="37">
        <f t="shared" si="3"/>
        <v>12.214626040686415</v>
      </c>
    </row>
    <row r="79" spans="1:22" ht="15">
      <c r="A79" s="47" t="s">
        <v>9</v>
      </c>
      <c r="B79" s="44" t="s">
        <v>44</v>
      </c>
      <c r="C79" s="44" t="s">
        <v>206</v>
      </c>
      <c r="D79" s="44" t="s">
        <v>165</v>
      </c>
      <c r="E79" s="44" t="s">
        <v>168</v>
      </c>
      <c r="F79" s="44" t="s">
        <v>22</v>
      </c>
      <c r="G79" s="44" t="s">
        <v>21</v>
      </c>
      <c r="H79" s="48" t="s">
        <v>21</v>
      </c>
      <c r="I79" s="49">
        <v>0</v>
      </c>
      <c r="J79" s="45">
        <v>11.261542</v>
      </c>
      <c r="K79" s="46">
        <v>11.261542</v>
      </c>
      <c r="L79" s="45">
        <v>0</v>
      </c>
      <c r="M79" s="45">
        <v>66.322169</v>
      </c>
      <c r="N79" s="50">
        <v>66.322169</v>
      </c>
      <c r="O79" s="49">
        <v>0</v>
      </c>
      <c r="P79" s="45">
        <v>2.67299</v>
      </c>
      <c r="Q79" s="46">
        <v>2.67299</v>
      </c>
      <c r="R79" s="45">
        <v>0</v>
      </c>
      <c r="S79" s="45">
        <v>149.021071</v>
      </c>
      <c r="T79" s="50">
        <v>149.021071</v>
      </c>
      <c r="U79" s="42" t="s">
        <v>35</v>
      </c>
      <c r="V79" s="37">
        <f t="shared" si="3"/>
        <v>-55.494770937460245</v>
      </c>
    </row>
    <row r="80" spans="1:22" ht="15">
      <c r="A80" s="47" t="s">
        <v>9</v>
      </c>
      <c r="B80" s="44" t="s">
        <v>44</v>
      </c>
      <c r="C80" s="44" t="s">
        <v>206</v>
      </c>
      <c r="D80" s="44" t="s">
        <v>165</v>
      </c>
      <c r="E80" s="44" t="s">
        <v>231</v>
      </c>
      <c r="F80" s="44" t="s">
        <v>22</v>
      </c>
      <c r="G80" s="44" t="s">
        <v>21</v>
      </c>
      <c r="H80" s="48" t="s">
        <v>64</v>
      </c>
      <c r="I80" s="49">
        <v>0</v>
      </c>
      <c r="J80" s="45">
        <v>0</v>
      </c>
      <c r="K80" s="46">
        <v>0</v>
      </c>
      <c r="L80" s="45">
        <v>0</v>
      </c>
      <c r="M80" s="45">
        <v>0.112977</v>
      </c>
      <c r="N80" s="50">
        <v>0.112977</v>
      </c>
      <c r="O80" s="49">
        <v>0</v>
      </c>
      <c r="P80" s="45">
        <v>0</v>
      </c>
      <c r="Q80" s="46">
        <v>0</v>
      </c>
      <c r="R80" s="45">
        <v>0</v>
      </c>
      <c r="S80" s="45">
        <v>2.997003</v>
      </c>
      <c r="T80" s="50">
        <v>2.997003</v>
      </c>
      <c r="U80" s="42" t="s">
        <v>35</v>
      </c>
      <c r="V80" s="37">
        <f t="shared" si="3"/>
        <v>-96.23033410376966</v>
      </c>
    </row>
    <row r="81" spans="1:22" ht="15">
      <c r="A81" s="47" t="s">
        <v>9</v>
      </c>
      <c r="B81" s="44" t="s">
        <v>44</v>
      </c>
      <c r="C81" s="44" t="s">
        <v>206</v>
      </c>
      <c r="D81" s="44" t="s">
        <v>165</v>
      </c>
      <c r="E81" s="44" t="s">
        <v>169</v>
      </c>
      <c r="F81" s="44" t="s">
        <v>22</v>
      </c>
      <c r="G81" s="44" t="s">
        <v>21</v>
      </c>
      <c r="H81" s="48" t="s">
        <v>167</v>
      </c>
      <c r="I81" s="49">
        <v>0</v>
      </c>
      <c r="J81" s="45">
        <v>0.900354</v>
      </c>
      <c r="K81" s="46">
        <v>0.900354</v>
      </c>
      <c r="L81" s="45">
        <v>0</v>
      </c>
      <c r="M81" s="45">
        <v>65.498253</v>
      </c>
      <c r="N81" s="50">
        <v>65.498253</v>
      </c>
      <c r="O81" s="49">
        <v>0</v>
      </c>
      <c r="P81" s="45">
        <v>0</v>
      </c>
      <c r="Q81" s="46">
        <v>0</v>
      </c>
      <c r="R81" s="45">
        <v>0</v>
      </c>
      <c r="S81" s="45">
        <v>0</v>
      </c>
      <c r="T81" s="50">
        <v>0</v>
      </c>
      <c r="U81" s="42" t="s">
        <v>35</v>
      </c>
      <c r="V81" s="43" t="s">
        <v>35</v>
      </c>
    </row>
    <row r="82" spans="1:22" ht="15">
      <c r="A82" s="47" t="s">
        <v>9</v>
      </c>
      <c r="B82" s="44" t="s">
        <v>44</v>
      </c>
      <c r="C82" s="44" t="s">
        <v>206</v>
      </c>
      <c r="D82" s="44" t="s">
        <v>165</v>
      </c>
      <c r="E82" s="44" t="s">
        <v>170</v>
      </c>
      <c r="F82" s="44" t="s">
        <v>22</v>
      </c>
      <c r="G82" s="44" t="s">
        <v>21</v>
      </c>
      <c r="H82" s="48" t="s">
        <v>21</v>
      </c>
      <c r="I82" s="49">
        <v>0</v>
      </c>
      <c r="J82" s="45">
        <v>0.618687</v>
      </c>
      <c r="K82" s="46">
        <v>0.618687</v>
      </c>
      <c r="L82" s="45">
        <v>0</v>
      </c>
      <c r="M82" s="45">
        <v>0.985196</v>
      </c>
      <c r="N82" s="50">
        <v>0.985196</v>
      </c>
      <c r="O82" s="49">
        <v>0</v>
      </c>
      <c r="P82" s="45">
        <v>0</v>
      </c>
      <c r="Q82" s="46">
        <v>0</v>
      </c>
      <c r="R82" s="45">
        <v>0</v>
      </c>
      <c r="S82" s="45">
        <v>0.103918</v>
      </c>
      <c r="T82" s="50">
        <v>0.103918</v>
      </c>
      <c r="U82" s="42" t="s">
        <v>35</v>
      </c>
      <c r="V82" s="43" t="s">
        <v>35</v>
      </c>
    </row>
    <row r="83" spans="1:22" ht="15">
      <c r="A83" s="47" t="s">
        <v>9</v>
      </c>
      <c r="B83" s="44" t="s">
        <v>44</v>
      </c>
      <c r="C83" s="44" t="s">
        <v>206</v>
      </c>
      <c r="D83" s="44" t="s">
        <v>165</v>
      </c>
      <c r="E83" s="44" t="s">
        <v>219</v>
      </c>
      <c r="F83" s="44" t="s">
        <v>22</v>
      </c>
      <c r="G83" s="44" t="s">
        <v>21</v>
      </c>
      <c r="H83" s="48" t="s">
        <v>167</v>
      </c>
      <c r="I83" s="49">
        <v>0.088</v>
      </c>
      <c r="J83" s="45">
        <v>0.034996</v>
      </c>
      <c r="K83" s="46">
        <v>0.122996</v>
      </c>
      <c r="L83" s="45">
        <v>2.579634</v>
      </c>
      <c r="M83" s="45">
        <v>1.161839</v>
      </c>
      <c r="N83" s="50">
        <v>3.741473</v>
      </c>
      <c r="O83" s="49">
        <v>0</v>
      </c>
      <c r="P83" s="45">
        <v>0</v>
      </c>
      <c r="Q83" s="46">
        <v>0</v>
      </c>
      <c r="R83" s="45">
        <v>0</v>
      </c>
      <c r="S83" s="45">
        <v>0</v>
      </c>
      <c r="T83" s="50">
        <v>0</v>
      </c>
      <c r="U83" s="42" t="s">
        <v>35</v>
      </c>
      <c r="V83" s="43" t="s">
        <v>35</v>
      </c>
    </row>
    <row r="84" spans="1:22" ht="15">
      <c r="A84" s="47" t="s">
        <v>9</v>
      </c>
      <c r="B84" s="44" t="s">
        <v>44</v>
      </c>
      <c r="C84" s="44" t="s">
        <v>206</v>
      </c>
      <c r="D84" s="44" t="s">
        <v>165</v>
      </c>
      <c r="E84" s="44" t="s">
        <v>125</v>
      </c>
      <c r="F84" s="44" t="s">
        <v>22</v>
      </c>
      <c r="G84" s="44" t="s">
        <v>21</v>
      </c>
      <c r="H84" s="48" t="s">
        <v>21</v>
      </c>
      <c r="I84" s="49">
        <v>178.467028</v>
      </c>
      <c r="J84" s="45">
        <v>127.393009</v>
      </c>
      <c r="K84" s="46">
        <v>305.860037</v>
      </c>
      <c r="L84" s="45">
        <v>839.629848</v>
      </c>
      <c r="M84" s="45">
        <v>858.177368</v>
      </c>
      <c r="N84" s="50">
        <v>1697.807217</v>
      </c>
      <c r="O84" s="49">
        <v>89.42596</v>
      </c>
      <c r="P84" s="45">
        <v>95.174176</v>
      </c>
      <c r="Q84" s="46">
        <v>184.600136</v>
      </c>
      <c r="R84" s="45">
        <v>589.468573</v>
      </c>
      <c r="S84" s="45">
        <v>879.026728</v>
      </c>
      <c r="T84" s="50">
        <v>1468.495301</v>
      </c>
      <c r="U84" s="27">
        <f t="shared" si="2"/>
        <v>65.68787197426549</v>
      </c>
      <c r="V84" s="37">
        <f t="shared" si="3"/>
        <v>15.615434100731939</v>
      </c>
    </row>
    <row r="85" spans="1:22" ht="15">
      <c r="A85" s="47" t="s">
        <v>9</v>
      </c>
      <c r="B85" s="44" t="s">
        <v>44</v>
      </c>
      <c r="C85" s="44" t="s">
        <v>206</v>
      </c>
      <c r="D85" s="44" t="s">
        <v>165</v>
      </c>
      <c r="E85" s="44" t="s">
        <v>171</v>
      </c>
      <c r="F85" s="44" t="s">
        <v>22</v>
      </c>
      <c r="G85" s="44" t="s">
        <v>21</v>
      </c>
      <c r="H85" s="48" t="s">
        <v>64</v>
      </c>
      <c r="I85" s="49">
        <v>130.324986</v>
      </c>
      <c r="J85" s="45">
        <v>46.546544</v>
      </c>
      <c r="K85" s="46">
        <v>176.87153</v>
      </c>
      <c r="L85" s="45">
        <v>665.001393</v>
      </c>
      <c r="M85" s="45">
        <v>274.144462</v>
      </c>
      <c r="N85" s="50">
        <v>939.145854</v>
      </c>
      <c r="O85" s="49">
        <v>57.43638</v>
      </c>
      <c r="P85" s="45">
        <v>62.274519</v>
      </c>
      <c r="Q85" s="46">
        <v>119.710899</v>
      </c>
      <c r="R85" s="45">
        <v>380.789895</v>
      </c>
      <c r="S85" s="45">
        <v>291.080117</v>
      </c>
      <c r="T85" s="50">
        <v>671.870012</v>
      </c>
      <c r="U85" s="27">
        <f t="shared" si="2"/>
        <v>47.74889460983833</v>
      </c>
      <c r="V85" s="37">
        <f t="shared" si="3"/>
        <v>39.78088577050527</v>
      </c>
    </row>
    <row r="86" spans="1:22" ht="15">
      <c r="A86" s="47" t="s">
        <v>9</v>
      </c>
      <c r="B86" s="44" t="s">
        <v>44</v>
      </c>
      <c r="C86" s="44" t="s">
        <v>206</v>
      </c>
      <c r="D86" s="44" t="s">
        <v>172</v>
      </c>
      <c r="E86" s="44" t="s">
        <v>173</v>
      </c>
      <c r="F86" s="44" t="s">
        <v>174</v>
      </c>
      <c r="G86" s="44" t="s">
        <v>175</v>
      </c>
      <c r="H86" s="48" t="s">
        <v>175</v>
      </c>
      <c r="I86" s="49">
        <v>4749.19088</v>
      </c>
      <c r="J86" s="45">
        <v>0</v>
      </c>
      <c r="K86" s="46">
        <v>4749.19088</v>
      </c>
      <c r="L86" s="45">
        <v>36714.79972</v>
      </c>
      <c r="M86" s="45">
        <v>0</v>
      </c>
      <c r="N86" s="50">
        <v>36714.79972</v>
      </c>
      <c r="O86" s="49">
        <v>6743.07682</v>
      </c>
      <c r="P86" s="45">
        <v>0</v>
      </c>
      <c r="Q86" s="46">
        <v>6743.07682</v>
      </c>
      <c r="R86" s="45">
        <v>40312.92551</v>
      </c>
      <c r="S86" s="45">
        <v>0</v>
      </c>
      <c r="T86" s="50">
        <v>40312.92551</v>
      </c>
      <c r="U86" s="27">
        <f t="shared" si="2"/>
        <v>-29.56937898269414</v>
      </c>
      <c r="V86" s="37">
        <f t="shared" si="3"/>
        <v>-8.925489143940812</v>
      </c>
    </row>
    <row r="87" spans="1:22" ht="15">
      <c r="A87" s="47" t="s">
        <v>9</v>
      </c>
      <c r="B87" s="44" t="s">
        <v>220</v>
      </c>
      <c r="C87" s="44" t="s">
        <v>206</v>
      </c>
      <c r="D87" s="44" t="s">
        <v>172</v>
      </c>
      <c r="E87" s="44" t="s">
        <v>173</v>
      </c>
      <c r="F87" s="44" t="s">
        <v>174</v>
      </c>
      <c r="G87" s="44" t="s">
        <v>175</v>
      </c>
      <c r="H87" s="48" t="s">
        <v>175</v>
      </c>
      <c r="I87" s="49">
        <v>0</v>
      </c>
      <c r="J87" s="45">
        <v>0</v>
      </c>
      <c r="K87" s="46">
        <v>0</v>
      </c>
      <c r="L87" s="45">
        <v>0</v>
      </c>
      <c r="M87" s="45">
        <v>13.838633</v>
      </c>
      <c r="N87" s="50">
        <v>13.838633</v>
      </c>
      <c r="O87" s="49">
        <v>0</v>
      </c>
      <c r="P87" s="45">
        <v>0</v>
      </c>
      <c r="Q87" s="46">
        <v>0</v>
      </c>
      <c r="R87" s="45">
        <v>0</v>
      </c>
      <c r="S87" s="45">
        <v>0</v>
      </c>
      <c r="T87" s="50">
        <v>0</v>
      </c>
      <c r="U87" s="42" t="s">
        <v>35</v>
      </c>
      <c r="V87" s="43" t="s">
        <v>35</v>
      </c>
    </row>
    <row r="88" spans="1:22" ht="15">
      <c r="A88" s="47" t="s">
        <v>9</v>
      </c>
      <c r="B88" s="44" t="s">
        <v>196</v>
      </c>
      <c r="C88" s="44" t="s">
        <v>206</v>
      </c>
      <c r="D88" s="44" t="s">
        <v>172</v>
      </c>
      <c r="E88" s="44" t="s">
        <v>200</v>
      </c>
      <c r="F88" s="44" t="s">
        <v>174</v>
      </c>
      <c r="G88" s="44" t="s">
        <v>175</v>
      </c>
      <c r="H88" s="48" t="s">
        <v>175</v>
      </c>
      <c r="I88" s="49">
        <v>2003.6</v>
      </c>
      <c r="J88" s="45">
        <v>0</v>
      </c>
      <c r="K88" s="46">
        <v>2003.6</v>
      </c>
      <c r="L88" s="45">
        <v>13758.8</v>
      </c>
      <c r="M88" s="45">
        <v>0</v>
      </c>
      <c r="N88" s="50">
        <v>13758.8</v>
      </c>
      <c r="O88" s="49">
        <v>1982.95</v>
      </c>
      <c r="P88" s="45">
        <v>0</v>
      </c>
      <c r="Q88" s="46">
        <v>1982.95</v>
      </c>
      <c r="R88" s="45">
        <v>15097.304</v>
      </c>
      <c r="S88" s="45">
        <v>0</v>
      </c>
      <c r="T88" s="50">
        <v>15097.304</v>
      </c>
      <c r="U88" s="27">
        <f t="shared" si="2"/>
        <v>1.0413777452784823</v>
      </c>
      <c r="V88" s="37">
        <f t="shared" si="3"/>
        <v>-8.86584783614347</v>
      </c>
    </row>
    <row r="89" spans="1:22" ht="15">
      <c r="A89" s="47"/>
      <c r="B89" s="44"/>
      <c r="C89" s="44"/>
      <c r="D89" s="44"/>
      <c r="E89" s="44"/>
      <c r="F89" s="44"/>
      <c r="G89" s="44"/>
      <c r="H89" s="48"/>
      <c r="I89" s="49"/>
      <c r="J89" s="45"/>
      <c r="K89" s="46"/>
      <c r="L89" s="45"/>
      <c r="M89" s="45"/>
      <c r="N89" s="50"/>
      <c r="O89" s="49"/>
      <c r="P89" s="45"/>
      <c r="Q89" s="46"/>
      <c r="R89" s="45"/>
      <c r="S89" s="45"/>
      <c r="T89" s="50"/>
      <c r="U89" s="28"/>
      <c r="V89" s="38"/>
    </row>
    <row r="90" spans="1:22" ht="20.25">
      <c r="A90" s="63" t="s">
        <v>9</v>
      </c>
      <c r="B90" s="64"/>
      <c r="C90" s="64"/>
      <c r="D90" s="64"/>
      <c r="E90" s="64"/>
      <c r="F90" s="64"/>
      <c r="G90" s="64"/>
      <c r="H90" s="65"/>
      <c r="I90" s="22">
        <f aca="true" t="shared" si="4" ref="I90:T90">SUM(I6:I88)</f>
        <v>102696.08998100003</v>
      </c>
      <c r="J90" s="15">
        <f t="shared" si="4"/>
        <v>3769.0182699999987</v>
      </c>
      <c r="K90" s="15">
        <f t="shared" si="4"/>
        <v>106465.10825200005</v>
      </c>
      <c r="L90" s="15">
        <f t="shared" si="4"/>
        <v>686307.5833570003</v>
      </c>
      <c r="M90" s="15">
        <f t="shared" si="4"/>
        <v>28576.653547</v>
      </c>
      <c r="N90" s="23">
        <f t="shared" si="4"/>
        <v>714884.2369010003</v>
      </c>
      <c r="O90" s="22">
        <f t="shared" si="4"/>
        <v>95829.556705</v>
      </c>
      <c r="P90" s="15">
        <f t="shared" si="4"/>
        <v>4627.416415999999</v>
      </c>
      <c r="Q90" s="15">
        <f t="shared" si="4"/>
        <v>100456.97312099997</v>
      </c>
      <c r="R90" s="15">
        <f t="shared" si="4"/>
        <v>698070.7057280001</v>
      </c>
      <c r="S90" s="15">
        <f t="shared" si="4"/>
        <v>28668.911287</v>
      </c>
      <c r="T90" s="23">
        <f t="shared" si="4"/>
        <v>726739.617016</v>
      </c>
      <c r="U90" s="29">
        <f>+((K90/Q90)-1)*100</f>
        <v>5.980804462188316</v>
      </c>
      <c r="V90" s="39">
        <f>+((N90/T90)-1)*100</f>
        <v>-1.631310559850585</v>
      </c>
    </row>
    <row r="91" spans="1:22" ht="15.75">
      <c r="A91" s="18"/>
      <c r="B91" s="11"/>
      <c r="C91" s="11"/>
      <c r="D91" s="11"/>
      <c r="E91" s="11"/>
      <c r="F91" s="11"/>
      <c r="G91" s="11"/>
      <c r="H91" s="16"/>
      <c r="I91" s="20"/>
      <c r="J91" s="13"/>
      <c r="K91" s="14"/>
      <c r="L91" s="13"/>
      <c r="M91" s="13"/>
      <c r="N91" s="21"/>
      <c r="O91" s="20"/>
      <c r="P91" s="13"/>
      <c r="Q91" s="14"/>
      <c r="R91" s="13"/>
      <c r="S91" s="13"/>
      <c r="T91" s="21"/>
      <c r="U91" s="28"/>
      <c r="V91" s="38"/>
    </row>
    <row r="92" spans="1:22" ht="15">
      <c r="A92" s="47" t="s">
        <v>10</v>
      </c>
      <c r="B92" s="44"/>
      <c r="C92" s="44" t="s">
        <v>206</v>
      </c>
      <c r="D92" s="44" t="s">
        <v>155</v>
      </c>
      <c r="E92" s="44" t="s">
        <v>33</v>
      </c>
      <c r="F92" s="44" t="s">
        <v>25</v>
      </c>
      <c r="G92" s="44" t="s">
        <v>27</v>
      </c>
      <c r="H92" s="48" t="s">
        <v>28</v>
      </c>
      <c r="I92" s="49">
        <v>28149.080462</v>
      </c>
      <c r="J92" s="45">
        <v>0</v>
      </c>
      <c r="K92" s="46">
        <v>28149.080462</v>
      </c>
      <c r="L92" s="45">
        <v>192565.814648</v>
      </c>
      <c r="M92" s="45">
        <v>0</v>
      </c>
      <c r="N92" s="50">
        <v>192565.814648</v>
      </c>
      <c r="O92" s="49">
        <v>18937.004063</v>
      </c>
      <c r="P92" s="45">
        <v>0</v>
      </c>
      <c r="Q92" s="46">
        <v>18937.004063</v>
      </c>
      <c r="R92" s="45">
        <v>190423.135822</v>
      </c>
      <c r="S92" s="45">
        <v>0</v>
      </c>
      <c r="T92" s="50">
        <v>190423.135822</v>
      </c>
      <c r="U92" s="27">
        <f>+((K92/Q92)-1)*100</f>
        <v>48.645901792876444</v>
      </c>
      <c r="V92" s="37">
        <f>+((N92/T92)-1)*100</f>
        <v>1.1252197989234158</v>
      </c>
    </row>
    <row r="93" spans="1:22" ht="15.75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8"/>
    </row>
    <row r="94" spans="1:22" ht="20.25">
      <c r="A94" s="60" t="s">
        <v>10</v>
      </c>
      <c r="B94" s="61"/>
      <c r="C94" s="61"/>
      <c r="D94" s="61"/>
      <c r="E94" s="61"/>
      <c r="F94" s="61"/>
      <c r="G94" s="61"/>
      <c r="H94" s="62"/>
      <c r="I94" s="22">
        <f>SUM(I92)</f>
        <v>28149.080462</v>
      </c>
      <c r="J94" s="15">
        <f aca="true" t="shared" si="5" ref="J94:T94">SUM(J92)</f>
        <v>0</v>
      </c>
      <c r="K94" s="15">
        <f t="shared" si="5"/>
        <v>28149.080462</v>
      </c>
      <c r="L94" s="15">
        <f t="shared" si="5"/>
        <v>192565.814648</v>
      </c>
      <c r="M94" s="15">
        <f t="shared" si="5"/>
        <v>0</v>
      </c>
      <c r="N94" s="23">
        <f t="shared" si="5"/>
        <v>192565.814648</v>
      </c>
      <c r="O94" s="22">
        <f t="shared" si="5"/>
        <v>18937.004063</v>
      </c>
      <c r="P94" s="15">
        <f t="shared" si="5"/>
        <v>0</v>
      </c>
      <c r="Q94" s="15">
        <f t="shared" si="5"/>
        <v>18937.004063</v>
      </c>
      <c r="R94" s="15">
        <f t="shared" si="5"/>
        <v>190423.135822</v>
      </c>
      <c r="S94" s="15">
        <f t="shared" si="5"/>
        <v>0</v>
      </c>
      <c r="T94" s="23">
        <f t="shared" si="5"/>
        <v>190423.135822</v>
      </c>
      <c r="U94" s="29">
        <f>+((K94/Q94)-1)*100</f>
        <v>48.645901792876444</v>
      </c>
      <c r="V94" s="39">
        <f>+((N94/T94)-1)*100</f>
        <v>1.1252197989234158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8"/>
    </row>
    <row r="96" spans="1:22" ht="15">
      <c r="A96" s="47" t="s">
        <v>26</v>
      </c>
      <c r="B96" s="44"/>
      <c r="C96" s="44" t="s">
        <v>206</v>
      </c>
      <c r="D96" s="44" t="s">
        <v>155</v>
      </c>
      <c r="E96" s="44" t="s">
        <v>43</v>
      </c>
      <c r="F96" s="44" t="s">
        <v>25</v>
      </c>
      <c r="G96" s="44" t="s">
        <v>27</v>
      </c>
      <c r="H96" s="48" t="s">
        <v>28</v>
      </c>
      <c r="I96" s="49">
        <v>23896.702056</v>
      </c>
      <c r="J96" s="45">
        <v>0</v>
      </c>
      <c r="K96" s="46">
        <v>23896.702056</v>
      </c>
      <c r="L96" s="45">
        <v>151508.94976</v>
      </c>
      <c r="M96" s="45">
        <v>0</v>
      </c>
      <c r="N96" s="50">
        <v>151508.94976</v>
      </c>
      <c r="O96" s="49">
        <v>20768.244627</v>
      </c>
      <c r="P96" s="45">
        <v>0</v>
      </c>
      <c r="Q96" s="46">
        <v>20768.244627</v>
      </c>
      <c r="R96" s="45">
        <v>150314.303654</v>
      </c>
      <c r="S96" s="45">
        <v>0</v>
      </c>
      <c r="T96" s="50">
        <v>150314.303654</v>
      </c>
      <c r="U96" s="27">
        <f>+((K96/Q96)-1)*100</f>
        <v>15.063658413060143</v>
      </c>
      <c r="V96" s="37">
        <f>+((N96/T96)-1)*100</f>
        <v>0.7947654194971898</v>
      </c>
    </row>
    <row r="97" spans="1:22" ht="15">
      <c r="A97" s="47" t="s">
        <v>26</v>
      </c>
      <c r="B97" s="44"/>
      <c r="C97" s="44" t="s">
        <v>206</v>
      </c>
      <c r="D97" s="44" t="s">
        <v>31</v>
      </c>
      <c r="E97" s="44" t="s">
        <v>34</v>
      </c>
      <c r="F97" s="44" t="s">
        <v>23</v>
      </c>
      <c r="G97" s="44" t="s">
        <v>23</v>
      </c>
      <c r="H97" s="48" t="s">
        <v>32</v>
      </c>
      <c r="I97" s="49">
        <v>204.454623</v>
      </c>
      <c r="J97" s="45">
        <v>0</v>
      </c>
      <c r="K97" s="46">
        <v>204.454623</v>
      </c>
      <c r="L97" s="45">
        <v>1086.863853</v>
      </c>
      <c r="M97" s="45">
        <v>0</v>
      </c>
      <c r="N97" s="50">
        <v>1086.863853</v>
      </c>
      <c r="O97" s="49">
        <v>68.21856</v>
      </c>
      <c r="P97" s="45">
        <v>0</v>
      </c>
      <c r="Q97" s="46">
        <v>68.21856</v>
      </c>
      <c r="R97" s="45">
        <v>632.834834</v>
      </c>
      <c r="S97" s="45">
        <v>0</v>
      </c>
      <c r="T97" s="50">
        <v>632.834834</v>
      </c>
      <c r="U97" s="42" t="s">
        <v>35</v>
      </c>
      <c r="V97" s="37">
        <f>+((N97/T97)-1)*100</f>
        <v>71.74526347264887</v>
      </c>
    </row>
    <row r="98" spans="1:22" ht="15">
      <c r="A98" s="47" t="s">
        <v>26</v>
      </c>
      <c r="B98" s="44"/>
      <c r="C98" s="44" t="s">
        <v>206</v>
      </c>
      <c r="D98" s="44" t="s">
        <v>24</v>
      </c>
      <c r="E98" s="44" t="s">
        <v>29</v>
      </c>
      <c r="F98" s="44" t="s">
        <v>22</v>
      </c>
      <c r="G98" s="44" t="s">
        <v>21</v>
      </c>
      <c r="H98" s="48" t="s">
        <v>30</v>
      </c>
      <c r="I98" s="49">
        <v>0</v>
      </c>
      <c r="J98" s="45">
        <v>0</v>
      </c>
      <c r="K98" s="46">
        <v>0</v>
      </c>
      <c r="L98" s="45">
        <v>0</v>
      </c>
      <c r="M98" s="45">
        <v>0</v>
      </c>
      <c r="N98" s="50">
        <v>0</v>
      </c>
      <c r="O98" s="49">
        <v>0</v>
      </c>
      <c r="P98" s="45">
        <v>0</v>
      </c>
      <c r="Q98" s="46">
        <v>0</v>
      </c>
      <c r="R98" s="45">
        <v>15668.363007</v>
      </c>
      <c r="S98" s="45">
        <v>0</v>
      </c>
      <c r="T98" s="50">
        <v>15668.363007</v>
      </c>
      <c r="U98" s="42" t="s">
        <v>35</v>
      </c>
      <c r="V98" s="43" t="s">
        <v>35</v>
      </c>
    </row>
    <row r="99" spans="1:22" ht="15.75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8"/>
    </row>
    <row r="100" spans="1:22" ht="21" thickBot="1">
      <c r="A100" s="54" t="s">
        <v>18</v>
      </c>
      <c r="B100" s="55"/>
      <c r="C100" s="55"/>
      <c r="D100" s="55"/>
      <c r="E100" s="55"/>
      <c r="F100" s="55"/>
      <c r="G100" s="55"/>
      <c r="H100" s="56"/>
      <c r="I100" s="24">
        <f aca="true" t="shared" si="6" ref="I100:T100">SUM(I96:I98)</f>
        <v>24101.156679</v>
      </c>
      <c r="J100" s="25">
        <f t="shared" si="6"/>
        <v>0</v>
      </c>
      <c r="K100" s="25">
        <f t="shared" si="6"/>
        <v>24101.156679</v>
      </c>
      <c r="L100" s="25">
        <f t="shared" si="6"/>
        <v>152595.81361299998</v>
      </c>
      <c r="M100" s="25">
        <f t="shared" si="6"/>
        <v>0</v>
      </c>
      <c r="N100" s="26">
        <f t="shared" si="6"/>
        <v>152595.81361299998</v>
      </c>
      <c r="O100" s="24">
        <f t="shared" si="6"/>
        <v>20836.463187</v>
      </c>
      <c r="P100" s="25">
        <f t="shared" si="6"/>
        <v>0</v>
      </c>
      <c r="Q100" s="25">
        <f t="shared" si="6"/>
        <v>20836.463187</v>
      </c>
      <c r="R100" s="25">
        <f t="shared" si="6"/>
        <v>166615.501495</v>
      </c>
      <c r="S100" s="25">
        <f t="shared" si="6"/>
        <v>0</v>
      </c>
      <c r="T100" s="26">
        <f t="shared" si="6"/>
        <v>166615.501495</v>
      </c>
      <c r="U100" s="40">
        <f>+((K100/Q100)-1)*100</f>
        <v>15.668174885058516</v>
      </c>
      <c r="V100" s="41">
        <f>+((N100/T100)-1)*100</f>
        <v>-8.414395873255975</v>
      </c>
    </row>
    <row r="101" spans="9:22" ht="1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15">
      <c r="A102" s="52" t="s">
        <v>36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52" t="s">
        <v>37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52" t="s">
        <v>38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39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40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42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41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7" t="s">
        <v>232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1" ht="12.75">
      <c r="A110" s="7" t="s">
        <v>19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8" t="s">
        <v>20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9:22" ht="15"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</row>
    <row r="113" spans="9:22" ht="15"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</sheetData>
  <mergeCells count="5">
    <mergeCell ref="A100:H100"/>
    <mergeCell ref="I3:N3"/>
    <mergeCell ref="O3:T3"/>
    <mergeCell ref="A94:H94"/>
    <mergeCell ref="A90:H90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2010-08-19T14:50:32Z</dcterms:modified>
  <cp:category/>
  <cp:version/>
  <cp:contentType/>
  <cp:contentStatus/>
</cp:coreProperties>
</file>