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<sst xmlns="http://schemas.openxmlformats.org/spreadsheetml/2006/main" count="486" uniqueCount="183">
  <si>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</si>
  <si>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</si>
  <si>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</si>
  <si>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</si>
  <si>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</si>
  <si>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</si>
  <si>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</si>
  <si>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</si>
  <si>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</si>
  <si>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</si>
  <si>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</si>
  <si>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</si>
  <si>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</si>
  <si>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</si>
  <si>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</si>
  <si>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</si>
  <si>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</si>
  <si>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</si>
  <si>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</si>
  <si>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</si>
  <si>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</si>
  <si>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</si>
  <si>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</si>
  <si>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</si>
  <si>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</si>
  <si>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</si>
  <si>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</si>
  <si>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</si>
  <si>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</si>
  <si>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</si>
  <si>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</si>
  <si>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</si>
  <si>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</si>
  <si>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</si>
  <si>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</si>
  <si>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</si>
  <si>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</si>
  <si>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</si>
  <si>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</si>
  <si>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</si>
  <si>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</si>
  <si>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</si>
  <si>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</si>
  <si>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</si>
  <si>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</si>
  <si>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</si>
  <si>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</si>
  <si>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</si>
  <si>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</si>
  <si>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</si>
  <si>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</si>
  <si>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</si>
  <si>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</si>
  <si>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</si>
  <si>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</si>
  <si>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</si>
  <si>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</si>
  <si>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</si>
  <si>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</si>
  <si>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</si>
  <si>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</si>
  <si>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</si>
  <si>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</si>
  <si>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</si>
  <si>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</si>
  <si>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</si>
  <si>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</si>
  <si>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</si>
  <si>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</si>
  <si>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</si>
  <si>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</si>
  <si>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</si>
  <si>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</si>
  <si>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</si>
  <si>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</si>
  <si>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</si>
  <si>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</si>
  <si>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</si>
  <si>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</si>
  <si>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</si>
  <si>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</si>
  <si>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</si>
  <si>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</si>
  <si>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</si>
  <si>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</si>
  <si>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</si>
  <si>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</si>
  <si>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</si>
  <si>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</si>
  <si>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</si>
  <si>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</si>
  <si>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</si>
  <si>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</si>
  <si>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</si>
  <si>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</si>
  <si>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</si>
  <si>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</si>
  <si>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</si>
  <si>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</si>
  <si>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</si>
  <si>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</si>
  <si>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</si>
  <si>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</si>
  <si>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</si>
  <si>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</si>
  <si>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</si>
  <si>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</si>
  <si>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</si>
  <si>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</si>
  <si>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</si>
  <si>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</si>
  <si>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</si>
  <si>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</si>
  <si>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</si>
  <si>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</si>
  <si>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</si>
  <si>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</si>
  <si>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</si>
  <si>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</si>
  <si>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</si>
  <si>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</si>
  <si>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</si>
  <si>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</si>
  <si>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</si>
  <si>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</si>
  <si>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</si>
  <si>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</si>
  <si>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</si>
  <si>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</si>
  <si>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</si>
  <si>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</si>
  <si>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</si>
  <si>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</si>
  <si>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</si>
  <si>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</si>
  <si>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</si>
  <si>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</si>
  <si>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</si>
  <si>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</si>
  <si>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</si>
  <si>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</si>
  <si>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</si>
  <si>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</si>
  <si>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</si>
  <si>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</si>
  <si>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</si>
  <si>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</si>
  <si>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</si>
  <si>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</si>
  <si>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</si>
  <si>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</si>
  <si>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</si>
  <si>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</si>
  <si>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</si>
  <si>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</si>
  <si>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</si>
  <si>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</si>
  <si>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</si>
  <si>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</si>
  <si>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</si>
  <si>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</si>
  <si>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</si>
  <si>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</si>
  <si>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</si>
  <si>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</si>
  <si>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</si>
  <si>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LAS CUMBRES S.A.C.</t>
  </si>
  <si>
    <t>CONDORSENGA</t>
  </si>
  <si>
    <t>CAJATAMBO</t>
  </si>
  <si>
    <t>GORGOR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</si>
  <si>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</si>
  <si>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</si>
  <si>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</si>
  <si>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</si>
  <si>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</si>
  <si>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PLOMO (TMF) - 2010/2009</t>
  </si>
  <si>
    <t>RÉGIMEN GENERAL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</si>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</sst>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175</v>
      </c>
    </row>
    <row r="2" ht="13.5" thickBot="1">
      <c r="A2" s="50"/>
    </row>
    <row r="3" spans="9:22" ht="13.5" thickBot="1">
      <c r="I3" s="51">
        <v>2010</v>
      </c>
      <c r="J3" s="52"/>
      <c r="K3" s="52"/>
      <c r="L3" s="52"/>
      <c r="M3" s="52"/>
      <c r="N3" s="53"/>
      <c r="O3" s="51">
        <v>2009</v>
      </c>
      <c r="P3" s="52"/>
      <c r="Q3" s="52"/>
      <c r="R3" s="52"/>
      <c r="S3" s="52"/>
      <c r="T3" s="53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170</v>
      </c>
      <c r="L4" s="29" t="s">
        <v>12</v>
      </c>
      <c r="M4" s="29" t="s">
        <v>8</v>
      </c>
      <c r="N4" s="32" t="s">
        <v>171</v>
      </c>
      <c r="O4" s="28" t="s">
        <v>13</v>
      </c>
      <c r="P4" s="29" t="s">
        <v>14</v>
      </c>
      <c r="Q4" s="29" t="s">
        <v>170</v>
      </c>
      <c r="R4" s="29" t="s">
        <v>15</v>
      </c>
      <c r="S4" s="29" t="s">
        <v>16</v>
      </c>
      <c r="T4" s="32" t="s">
        <v>172</v>
      </c>
      <c r="U4" s="33" t="s">
        <v>173</v>
      </c>
      <c r="V4" s="32" t="s">
        <v>174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152</v>
      </c>
      <c r="D6" s="40" t="s">
        <v>153</v>
      </c>
      <c r="E6" s="40" t="s">
        <v>154</v>
      </c>
      <c r="F6" s="40" t="s">
        <v>56</v>
      </c>
      <c r="G6" s="40" t="s">
        <v>155</v>
      </c>
      <c r="H6" s="43" t="s">
        <v>156</v>
      </c>
      <c r="I6" s="44">
        <v>29.02934</v>
      </c>
      <c r="J6" s="41">
        <v>2.874632</v>
      </c>
      <c r="K6" s="42">
        <v>31.903972</v>
      </c>
      <c r="L6" s="41">
        <v>29.02934</v>
      </c>
      <c r="M6" s="41">
        <v>2.874632</v>
      </c>
      <c r="N6" s="45">
        <v>31.903972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4" t="s">
        <v>20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176</v>
      </c>
      <c r="D7" s="40" t="s">
        <v>34</v>
      </c>
      <c r="E7" s="40" t="s">
        <v>35</v>
      </c>
      <c r="F7" s="40" t="s">
        <v>36</v>
      </c>
      <c r="G7" s="40" t="s">
        <v>37</v>
      </c>
      <c r="H7" s="43" t="s">
        <v>38</v>
      </c>
      <c r="I7" s="44">
        <v>61.72977</v>
      </c>
      <c r="J7" s="41">
        <v>0</v>
      </c>
      <c r="K7" s="42">
        <v>61.72977</v>
      </c>
      <c r="L7" s="41">
        <v>61.72977</v>
      </c>
      <c r="M7" s="41">
        <v>0</v>
      </c>
      <c r="N7" s="45">
        <v>61.72977</v>
      </c>
      <c r="O7" s="44">
        <v>234.696159</v>
      </c>
      <c r="P7" s="41">
        <v>2.688332</v>
      </c>
      <c r="Q7" s="42">
        <v>237.384491</v>
      </c>
      <c r="R7" s="41">
        <v>234.696159</v>
      </c>
      <c r="S7" s="41">
        <v>2.688332</v>
      </c>
      <c r="T7" s="45">
        <v>237.384491</v>
      </c>
      <c r="U7" s="25">
        <f>+((K7/Q7)-1)*100</f>
        <v>-73.99587069064255</v>
      </c>
      <c r="V7" s="36">
        <f>+((N7/T7)-1)*100</f>
        <v>-73.99587069064255</v>
      </c>
    </row>
    <row r="8" spans="1:22" ht="15">
      <c r="A8" s="39" t="s">
        <v>9</v>
      </c>
      <c r="B8" s="40" t="s">
        <v>33</v>
      </c>
      <c r="C8" s="40" t="s">
        <v>176</v>
      </c>
      <c r="D8" s="40" t="s">
        <v>39</v>
      </c>
      <c r="E8" s="40" t="s">
        <v>40</v>
      </c>
      <c r="F8" s="40" t="s">
        <v>41</v>
      </c>
      <c r="G8" s="40" t="s">
        <v>42</v>
      </c>
      <c r="H8" s="43" t="s">
        <v>43</v>
      </c>
      <c r="I8" s="44">
        <v>562.435953</v>
      </c>
      <c r="J8" s="41">
        <v>47.095012</v>
      </c>
      <c r="K8" s="42">
        <v>609.530965</v>
      </c>
      <c r="L8" s="41">
        <v>562.435953</v>
      </c>
      <c r="M8" s="41">
        <v>47.095012</v>
      </c>
      <c r="N8" s="45">
        <v>609.530965</v>
      </c>
      <c r="O8" s="44">
        <v>467.577699</v>
      </c>
      <c r="P8" s="41">
        <v>55.210296</v>
      </c>
      <c r="Q8" s="42">
        <v>522.787994</v>
      </c>
      <c r="R8" s="41">
        <v>467.577699</v>
      </c>
      <c r="S8" s="41">
        <v>55.210296</v>
      </c>
      <c r="T8" s="45">
        <v>522.787994</v>
      </c>
      <c r="U8" s="25">
        <f>+((K8/Q8)-1)*100</f>
        <v>16.59238008438273</v>
      </c>
      <c r="V8" s="36">
        <f>+((N8/T8)-1)*100</f>
        <v>16.59238008438273</v>
      </c>
    </row>
    <row r="9" spans="1:22" ht="15">
      <c r="A9" s="39" t="s">
        <v>9</v>
      </c>
      <c r="B9" s="40" t="s">
        <v>33</v>
      </c>
      <c r="C9" s="40" t="s">
        <v>176</v>
      </c>
      <c r="D9" s="40" t="s">
        <v>44</v>
      </c>
      <c r="E9" s="40" t="s">
        <v>45</v>
      </c>
      <c r="F9" s="40" t="s">
        <v>36</v>
      </c>
      <c r="G9" s="40" t="s">
        <v>46</v>
      </c>
      <c r="H9" s="43" t="s">
        <v>47</v>
      </c>
      <c r="I9" s="44">
        <v>125.197596</v>
      </c>
      <c r="J9" s="41">
        <v>0</v>
      </c>
      <c r="K9" s="42">
        <v>125.197596</v>
      </c>
      <c r="L9" s="41">
        <v>125.197596</v>
      </c>
      <c r="M9" s="41">
        <v>0</v>
      </c>
      <c r="N9" s="45">
        <v>125.197596</v>
      </c>
      <c r="O9" s="44">
        <v>125.848554</v>
      </c>
      <c r="P9" s="41">
        <v>0</v>
      </c>
      <c r="Q9" s="42">
        <v>125.848554</v>
      </c>
      <c r="R9" s="41">
        <v>125.848554</v>
      </c>
      <c r="S9" s="41">
        <v>0</v>
      </c>
      <c r="T9" s="45">
        <v>125.848554</v>
      </c>
      <c r="U9" s="25">
        <f>+((K9/Q9)-1)*100</f>
        <v>-0.517255049271359</v>
      </c>
      <c r="V9" s="36">
        <f>+((N9/T9)-1)*100</f>
        <v>-0.517255049271359</v>
      </c>
    </row>
    <row r="10" spans="1:22" ht="15">
      <c r="A10" s="39" t="s">
        <v>9</v>
      </c>
      <c r="B10" s="40" t="s">
        <v>33</v>
      </c>
      <c r="C10" s="40" t="s">
        <v>176</v>
      </c>
      <c r="D10" s="40" t="s">
        <v>44</v>
      </c>
      <c r="E10" s="40" t="s">
        <v>48</v>
      </c>
      <c r="F10" s="40" t="s">
        <v>49</v>
      </c>
      <c r="G10" s="40" t="s">
        <v>50</v>
      </c>
      <c r="H10" s="43" t="s">
        <v>51</v>
      </c>
      <c r="I10" s="44">
        <v>0</v>
      </c>
      <c r="J10" s="41">
        <v>10.499082</v>
      </c>
      <c r="K10" s="42">
        <v>10.499082</v>
      </c>
      <c r="L10" s="41">
        <v>0</v>
      </c>
      <c r="M10" s="41">
        <v>10.499082</v>
      </c>
      <c r="N10" s="45">
        <v>10.499082</v>
      </c>
      <c r="O10" s="44">
        <v>0</v>
      </c>
      <c r="P10" s="41">
        <v>76.313953</v>
      </c>
      <c r="Q10" s="42">
        <v>76.313953</v>
      </c>
      <c r="R10" s="41">
        <v>0</v>
      </c>
      <c r="S10" s="41">
        <v>76.313953</v>
      </c>
      <c r="T10" s="45">
        <v>76.313953</v>
      </c>
      <c r="U10" s="25">
        <f>+((K10/Q10)-1)*100</f>
        <v>-86.24225113853032</v>
      </c>
      <c r="V10" s="36">
        <f>+((N10/T10)-1)*100</f>
        <v>-86.24225113853032</v>
      </c>
    </row>
    <row r="11" spans="1:22" ht="15">
      <c r="A11" s="39" t="s">
        <v>9</v>
      </c>
      <c r="B11" s="40" t="s">
        <v>33</v>
      </c>
      <c r="C11" s="40" t="s">
        <v>176</v>
      </c>
      <c r="D11" s="40" t="s">
        <v>44</v>
      </c>
      <c r="E11" s="40" t="s">
        <v>52</v>
      </c>
      <c r="F11" s="40" t="s">
        <v>36</v>
      </c>
      <c r="G11" s="40" t="s">
        <v>36</v>
      </c>
      <c r="H11" s="43" t="s">
        <v>53</v>
      </c>
      <c r="I11" s="44">
        <v>195.930801</v>
      </c>
      <c r="J11" s="41">
        <v>4.53708</v>
      </c>
      <c r="K11" s="42">
        <v>200.467881</v>
      </c>
      <c r="L11" s="41">
        <v>195.930801</v>
      </c>
      <c r="M11" s="41">
        <v>4.53708</v>
      </c>
      <c r="N11" s="45">
        <v>200.467881</v>
      </c>
      <c r="O11" s="44">
        <v>73.208434</v>
      </c>
      <c r="P11" s="41">
        <v>3.183695</v>
      </c>
      <c r="Q11" s="42">
        <v>76.392129</v>
      </c>
      <c r="R11" s="41">
        <v>73.208434</v>
      </c>
      <c r="S11" s="41">
        <v>3.183695</v>
      </c>
      <c r="T11" s="45">
        <v>76.392129</v>
      </c>
      <c r="U11" s="24" t="s">
        <v>20</v>
      </c>
      <c r="V11" s="35" t="s">
        <v>20</v>
      </c>
    </row>
    <row r="12" spans="1:22" ht="15">
      <c r="A12" s="39" t="s">
        <v>9</v>
      </c>
      <c r="B12" s="40" t="s">
        <v>33</v>
      </c>
      <c r="C12" s="40" t="s">
        <v>176</v>
      </c>
      <c r="D12" s="40" t="s">
        <v>44</v>
      </c>
      <c r="E12" s="40" t="s">
        <v>177</v>
      </c>
      <c r="F12" s="40" t="s">
        <v>49</v>
      </c>
      <c r="G12" s="40" t="s">
        <v>50</v>
      </c>
      <c r="H12" s="43" t="s">
        <v>51</v>
      </c>
      <c r="I12" s="44">
        <v>0</v>
      </c>
      <c r="J12" s="41">
        <v>565.417506</v>
      </c>
      <c r="K12" s="42">
        <v>565.417506</v>
      </c>
      <c r="L12" s="41">
        <v>0</v>
      </c>
      <c r="M12" s="41">
        <v>565.417506</v>
      </c>
      <c r="N12" s="45">
        <v>565.417506</v>
      </c>
      <c r="O12" s="44">
        <v>0</v>
      </c>
      <c r="P12" s="41">
        <v>714.918411</v>
      </c>
      <c r="Q12" s="42">
        <v>714.918411</v>
      </c>
      <c r="R12" s="41">
        <v>0</v>
      </c>
      <c r="S12" s="41">
        <v>714.918411</v>
      </c>
      <c r="T12" s="45">
        <v>714.918411</v>
      </c>
      <c r="U12" s="25">
        <f>+((K12/Q12)-1)*100</f>
        <v>-20.911603715853943</v>
      </c>
      <c r="V12" s="36">
        <f>+((N12/T12)-1)*100</f>
        <v>-20.911603715853943</v>
      </c>
    </row>
    <row r="13" spans="1:22" ht="15">
      <c r="A13" s="39" t="s">
        <v>9</v>
      </c>
      <c r="B13" s="40" t="s">
        <v>33</v>
      </c>
      <c r="C13" s="40" t="s">
        <v>176</v>
      </c>
      <c r="D13" s="40" t="s">
        <v>54</v>
      </c>
      <c r="E13" s="40" t="s">
        <v>55</v>
      </c>
      <c r="F13" s="40" t="s">
        <v>56</v>
      </c>
      <c r="G13" s="40" t="s">
        <v>57</v>
      </c>
      <c r="H13" s="43" t="s">
        <v>58</v>
      </c>
      <c r="I13" s="44">
        <v>686.3605</v>
      </c>
      <c r="J13" s="41">
        <v>0</v>
      </c>
      <c r="K13" s="42">
        <v>686.3605</v>
      </c>
      <c r="L13" s="41">
        <v>686.3605</v>
      </c>
      <c r="M13" s="41">
        <v>0</v>
      </c>
      <c r="N13" s="45">
        <v>686.3605</v>
      </c>
      <c r="O13" s="44">
        <v>971.5406</v>
      </c>
      <c r="P13" s="41">
        <v>0</v>
      </c>
      <c r="Q13" s="42">
        <v>971.5406</v>
      </c>
      <c r="R13" s="41">
        <v>971.5406</v>
      </c>
      <c r="S13" s="41">
        <v>0</v>
      </c>
      <c r="T13" s="45">
        <v>971.5406</v>
      </c>
      <c r="U13" s="25">
        <f>+((K13/Q13)-1)*100</f>
        <v>-29.35338986348075</v>
      </c>
      <c r="V13" s="36">
        <f>+((N13/T13)-1)*100</f>
        <v>-29.35338986348075</v>
      </c>
    </row>
    <row r="14" spans="1:22" ht="15">
      <c r="A14" s="39" t="s">
        <v>9</v>
      </c>
      <c r="B14" s="40" t="s">
        <v>33</v>
      </c>
      <c r="C14" s="40" t="s">
        <v>176</v>
      </c>
      <c r="D14" s="40" t="s">
        <v>59</v>
      </c>
      <c r="E14" s="40" t="s">
        <v>60</v>
      </c>
      <c r="F14" s="40" t="s">
        <v>61</v>
      </c>
      <c r="G14" s="40" t="s">
        <v>62</v>
      </c>
      <c r="H14" s="43" t="s">
        <v>63</v>
      </c>
      <c r="I14" s="44">
        <v>0</v>
      </c>
      <c r="J14" s="41">
        <v>153.9409</v>
      </c>
      <c r="K14" s="42">
        <v>153.9409</v>
      </c>
      <c r="L14" s="41">
        <v>0</v>
      </c>
      <c r="M14" s="41">
        <v>153.9409</v>
      </c>
      <c r="N14" s="45">
        <v>153.9409</v>
      </c>
      <c r="O14" s="44">
        <v>0</v>
      </c>
      <c r="P14" s="41">
        <v>155.276232</v>
      </c>
      <c r="Q14" s="42">
        <v>155.276232</v>
      </c>
      <c r="R14" s="41">
        <v>0</v>
      </c>
      <c r="S14" s="41">
        <v>155.276232</v>
      </c>
      <c r="T14" s="45">
        <v>155.276232</v>
      </c>
      <c r="U14" s="25">
        <f aca="true" t="shared" si="0" ref="U14:U57">+((K14/Q14)-1)*100</f>
        <v>-0.8599719240997561</v>
      </c>
      <c r="V14" s="36">
        <f aca="true" t="shared" si="1" ref="V14:V57">+((N14/T14)-1)*100</f>
        <v>-0.8599719240997561</v>
      </c>
    </row>
    <row r="15" spans="1:22" ht="15">
      <c r="A15" s="39" t="s">
        <v>9</v>
      </c>
      <c r="B15" s="40" t="s">
        <v>33</v>
      </c>
      <c r="C15" s="40" t="s">
        <v>176</v>
      </c>
      <c r="D15" s="40" t="s">
        <v>64</v>
      </c>
      <c r="E15" s="40" t="s">
        <v>178</v>
      </c>
      <c r="F15" s="40" t="s">
        <v>22</v>
      </c>
      <c r="G15" s="40" t="s">
        <v>21</v>
      </c>
      <c r="H15" s="43" t="s">
        <v>21</v>
      </c>
      <c r="I15" s="44">
        <v>220.532735</v>
      </c>
      <c r="J15" s="41">
        <v>44.769074</v>
      </c>
      <c r="K15" s="42">
        <v>265.301809</v>
      </c>
      <c r="L15" s="41">
        <v>220.532735</v>
      </c>
      <c r="M15" s="41">
        <v>44.769074</v>
      </c>
      <c r="N15" s="45">
        <v>265.301809</v>
      </c>
      <c r="O15" s="44">
        <v>550.20864</v>
      </c>
      <c r="P15" s="41">
        <v>17.927217</v>
      </c>
      <c r="Q15" s="42">
        <v>568.135857</v>
      </c>
      <c r="R15" s="41">
        <v>550.20864</v>
      </c>
      <c r="S15" s="41">
        <v>17.927217</v>
      </c>
      <c r="T15" s="45">
        <v>568.135857</v>
      </c>
      <c r="U15" s="25">
        <f t="shared" si="0"/>
        <v>-53.30310422565003</v>
      </c>
      <c r="V15" s="36">
        <f t="shared" si="1"/>
        <v>-53.30310422565003</v>
      </c>
    </row>
    <row r="16" spans="1:22" ht="15">
      <c r="A16" s="39" t="s">
        <v>9</v>
      </c>
      <c r="B16" s="40" t="s">
        <v>33</v>
      </c>
      <c r="C16" s="40" t="s">
        <v>176</v>
      </c>
      <c r="D16" s="40" t="s">
        <v>64</v>
      </c>
      <c r="E16" s="40" t="s">
        <v>65</v>
      </c>
      <c r="F16" s="40" t="s">
        <v>22</v>
      </c>
      <c r="G16" s="40" t="s">
        <v>21</v>
      </c>
      <c r="H16" s="43" t="s">
        <v>21</v>
      </c>
      <c r="I16" s="44">
        <v>145.377987</v>
      </c>
      <c r="J16" s="41">
        <v>14.793063</v>
      </c>
      <c r="K16" s="42">
        <v>160.17105</v>
      </c>
      <c r="L16" s="41">
        <v>145.377987</v>
      </c>
      <c r="M16" s="41">
        <v>14.793063</v>
      </c>
      <c r="N16" s="45">
        <v>160.17105</v>
      </c>
      <c r="O16" s="44">
        <v>51.411868</v>
      </c>
      <c r="P16" s="41">
        <v>19.983242</v>
      </c>
      <c r="Q16" s="42">
        <v>71.39511</v>
      </c>
      <c r="R16" s="41">
        <v>51.411868</v>
      </c>
      <c r="S16" s="41">
        <v>19.983242</v>
      </c>
      <c r="T16" s="45">
        <v>71.39511</v>
      </c>
      <c r="U16" s="24" t="s">
        <v>20</v>
      </c>
      <c r="V16" s="35" t="s">
        <v>20</v>
      </c>
    </row>
    <row r="17" spans="1:22" ht="15">
      <c r="A17" s="39" t="s">
        <v>9</v>
      </c>
      <c r="B17" s="40" t="s">
        <v>33</v>
      </c>
      <c r="C17" s="40" t="s">
        <v>176</v>
      </c>
      <c r="D17" s="40" t="s">
        <v>64</v>
      </c>
      <c r="E17" s="40" t="s">
        <v>66</v>
      </c>
      <c r="F17" s="40" t="s">
        <v>22</v>
      </c>
      <c r="G17" s="40" t="s">
        <v>21</v>
      </c>
      <c r="H17" s="43" t="s">
        <v>66</v>
      </c>
      <c r="I17" s="44">
        <v>131.30375</v>
      </c>
      <c r="J17" s="41">
        <v>36.311789</v>
      </c>
      <c r="K17" s="42">
        <v>167.615539</v>
      </c>
      <c r="L17" s="41">
        <v>131.30375</v>
      </c>
      <c r="M17" s="41">
        <v>36.311789</v>
      </c>
      <c r="N17" s="45">
        <v>167.615539</v>
      </c>
      <c r="O17" s="44">
        <v>54.163425</v>
      </c>
      <c r="P17" s="41">
        <v>65.420415</v>
      </c>
      <c r="Q17" s="42">
        <v>119.58384</v>
      </c>
      <c r="R17" s="41">
        <v>54.163425</v>
      </c>
      <c r="S17" s="41">
        <v>65.420415</v>
      </c>
      <c r="T17" s="45">
        <v>119.58384</v>
      </c>
      <c r="U17" s="25">
        <f t="shared" si="0"/>
        <v>40.16571051740772</v>
      </c>
      <c r="V17" s="36">
        <f t="shared" si="1"/>
        <v>40.16571051740772</v>
      </c>
    </row>
    <row r="18" spans="1:22" ht="15">
      <c r="A18" s="39" t="s">
        <v>9</v>
      </c>
      <c r="B18" s="40" t="s">
        <v>33</v>
      </c>
      <c r="C18" s="40" t="s">
        <v>176</v>
      </c>
      <c r="D18" s="40" t="s">
        <v>67</v>
      </c>
      <c r="E18" s="40" t="s">
        <v>68</v>
      </c>
      <c r="F18" s="40" t="s">
        <v>49</v>
      </c>
      <c r="G18" s="40" t="s">
        <v>49</v>
      </c>
      <c r="H18" s="43" t="s">
        <v>69</v>
      </c>
      <c r="I18" s="44">
        <v>1002.636426</v>
      </c>
      <c r="J18" s="41">
        <v>74.70516</v>
      </c>
      <c r="K18" s="42">
        <v>1077.341586</v>
      </c>
      <c r="L18" s="41">
        <v>1002.636426</v>
      </c>
      <c r="M18" s="41">
        <v>74.70516</v>
      </c>
      <c r="N18" s="45">
        <v>1077.341586</v>
      </c>
      <c r="O18" s="44">
        <v>586.05998</v>
      </c>
      <c r="P18" s="41">
        <v>53.38296</v>
      </c>
      <c r="Q18" s="42">
        <v>639.44294</v>
      </c>
      <c r="R18" s="41">
        <v>586.05998</v>
      </c>
      <c r="S18" s="41">
        <v>53.38296</v>
      </c>
      <c r="T18" s="45">
        <v>639.44294</v>
      </c>
      <c r="U18" s="25">
        <f t="shared" si="0"/>
        <v>68.48126996288362</v>
      </c>
      <c r="V18" s="36">
        <f t="shared" si="1"/>
        <v>68.48126996288362</v>
      </c>
    </row>
    <row r="19" spans="1:22" ht="15">
      <c r="A19" s="39" t="s">
        <v>9</v>
      </c>
      <c r="B19" s="40" t="s">
        <v>33</v>
      </c>
      <c r="C19" s="40" t="s">
        <v>176</v>
      </c>
      <c r="D19" s="40" t="s">
        <v>70</v>
      </c>
      <c r="E19" s="40" t="s">
        <v>71</v>
      </c>
      <c r="F19" s="40" t="s">
        <v>22</v>
      </c>
      <c r="G19" s="40" t="s">
        <v>21</v>
      </c>
      <c r="H19" s="43" t="s">
        <v>21</v>
      </c>
      <c r="I19" s="44">
        <v>395.021306</v>
      </c>
      <c r="J19" s="41">
        <v>0</v>
      </c>
      <c r="K19" s="42">
        <v>395.021306</v>
      </c>
      <c r="L19" s="41">
        <v>395.021306</v>
      </c>
      <c r="M19" s="41">
        <v>0</v>
      </c>
      <c r="N19" s="45">
        <v>395.021306</v>
      </c>
      <c r="O19" s="44">
        <v>276.855214</v>
      </c>
      <c r="P19" s="41">
        <v>0</v>
      </c>
      <c r="Q19" s="42">
        <v>276.855214</v>
      </c>
      <c r="R19" s="41">
        <v>276.855214</v>
      </c>
      <c r="S19" s="41">
        <v>0</v>
      </c>
      <c r="T19" s="45">
        <v>276.855214</v>
      </c>
      <c r="U19" s="25">
        <f t="shared" si="0"/>
        <v>42.68154834172637</v>
      </c>
      <c r="V19" s="36">
        <f t="shared" si="1"/>
        <v>42.68154834172637</v>
      </c>
    </row>
    <row r="20" spans="1:22" ht="15">
      <c r="A20" s="39" t="s">
        <v>9</v>
      </c>
      <c r="B20" s="40" t="s">
        <v>33</v>
      </c>
      <c r="C20" s="40" t="s">
        <v>176</v>
      </c>
      <c r="D20" s="40" t="s">
        <v>72</v>
      </c>
      <c r="E20" s="40" t="s">
        <v>73</v>
      </c>
      <c r="F20" s="40" t="s">
        <v>56</v>
      </c>
      <c r="G20" s="40" t="s">
        <v>74</v>
      </c>
      <c r="H20" s="43" t="s">
        <v>75</v>
      </c>
      <c r="I20" s="44">
        <v>284.637528</v>
      </c>
      <c r="J20" s="41">
        <v>12.431478</v>
      </c>
      <c r="K20" s="42">
        <v>297.069006</v>
      </c>
      <c r="L20" s="41">
        <v>284.637528</v>
      </c>
      <c r="M20" s="41">
        <v>12.431478</v>
      </c>
      <c r="N20" s="45">
        <v>297.069006</v>
      </c>
      <c r="O20" s="44">
        <v>191.903166</v>
      </c>
      <c r="P20" s="41">
        <v>14.645296</v>
      </c>
      <c r="Q20" s="42">
        <v>206.548462</v>
      </c>
      <c r="R20" s="41">
        <v>191.903166</v>
      </c>
      <c r="S20" s="41">
        <v>14.645296</v>
      </c>
      <c r="T20" s="45">
        <v>206.548462</v>
      </c>
      <c r="U20" s="25">
        <f t="shared" si="0"/>
        <v>43.82532947643056</v>
      </c>
      <c r="V20" s="36">
        <f t="shared" si="1"/>
        <v>43.82532947643056</v>
      </c>
    </row>
    <row r="21" spans="1:22" ht="15">
      <c r="A21" s="39" t="s">
        <v>9</v>
      </c>
      <c r="B21" s="40" t="s">
        <v>33</v>
      </c>
      <c r="C21" s="40" t="s">
        <v>176</v>
      </c>
      <c r="D21" s="40" t="s">
        <v>72</v>
      </c>
      <c r="E21" s="40" t="s">
        <v>76</v>
      </c>
      <c r="F21" s="40" t="s">
        <v>36</v>
      </c>
      <c r="G21" s="40" t="s">
        <v>36</v>
      </c>
      <c r="H21" s="43" t="s">
        <v>53</v>
      </c>
      <c r="I21" s="44">
        <v>641.52</v>
      </c>
      <c r="J21" s="41">
        <v>39.248</v>
      </c>
      <c r="K21" s="42">
        <v>680.768</v>
      </c>
      <c r="L21" s="41">
        <v>641.52</v>
      </c>
      <c r="M21" s="41">
        <v>39.248</v>
      </c>
      <c r="N21" s="45">
        <v>680.768</v>
      </c>
      <c r="O21" s="44">
        <v>587.77335</v>
      </c>
      <c r="P21" s="41">
        <v>36.24635</v>
      </c>
      <c r="Q21" s="42">
        <v>624.0197</v>
      </c>
      <c r="R21" s="41">
        <v>587.77335</v>
      </c>
      <c r="S21" s="41">
        <v>36.24635</v>
      </c>
      <c r="T21" s="45">
        <v>624.0197</v>
      </c>
      <c r="U21" s="25">
        <f t="shared" si="0"/>
        <v>9.093991744170914</v>
      </c>
      <c r="V21" s="36">
        <f t="shared" si="1"/>
        <v>9.093991744170914</v>
      </c>
    </row>
    <row r="22" spans="1:22" ht="15">
      <c r="A22" s="39" t="s">
        <v>9</v>
      </c>
      <c r="B22" s="40" t="s">
        <v>33</v>
      </c>
      <c r="C22" s="40" t="s">
        <v>176</v>
      </c>
      <c r="D22" s="40" t="s">
        <v>77</v>
      </c>
      <c r="E22" s="40" t="s">
        <v>179</v>
      </c>
      <c r="F22" s="40" t="s">
        <v>78</v>
      </c>
      <c r="G22" s="40" t="s">
        <v>79</v>
      </c>
      <c r="H22" s="43" t="s">
        <v>80</v>
      </c>
      <c r="I22" s="44">
        <v>584.46945</v>
      </c>
      <c r="J22" s="41">
        <v>215.07398</v>
      </c>
      <c r="K22" s="42">
        <v>799.54343</v>
      </c>
      <c r="L22" s="41">
        <v>584.46945</v>
      </c>
      <c r="M22" s="41">
        <v>215.07398</v>
      </c>
      <c r="N22" s="45">
        <v>799.54343</v>
      </c>
      <c r="O22" s="44">
        <v>796.2858</v>
      </c>
      <c r="P22" s="41">
        <v>176.6251</v>
      </c>
      <c r="Q22" s="42">
        <v>972.9109</v>
      </c>
      <c r="R22" s="41">
        <v>796.2858</v>
      </c>
      <c r="S22" s="41">
        <v>176.6251</v>
      </c>
      <c r="T22" s="45">
        <v>972.9109</v>
      </c>
      <c r="U22" s="25">
        <f t="shared" si="0"/>
        <v>-17.81946013761384</v>
      </c>
      <c r="V22" s="36">
        <f t="shared" si="1"/>
        <v>-17.81946013761384</v>
      </c>
    </row>
    <row r="23" spans="1:22" ht="15">
      <c r="A23" s="39" t="s">
        <v>9</v>
      </c>
      <c r="B23" s="40" t="s">
        <v>33</v>
      </c>
      <c r="C23" s="40" t="s">
        <v>176</v>
      </c>
      <c r="D23" s="40" t="s">
        <v>77</v>
      </c>
      <c r="E23" s="40" t="s">
        <v>81</v>
      </c>
      <c r="F23" s="40" t="s">
        <v>49</v>
      </c>
      <c r="G23" s="40" t="s">
        <v>49</v>
      </c>
      <c r="H23" s="43" t="s">
        <v>82</v>
      </c>
      <c r="I23" s="44">
        <v>622.2971</v>
      </c>
      <c r="J23" s="41">
        <v>73.2878</v>
      </c>
      <c r="K23" s="42">
        <v>695.5849</v>
      </c>
      <c r="L23" s="41">
        <v>622.2971</v>
      </c>
      <c r="M23" s="41">
        <v>73.2878</v>
      </c>
      <c r="N23" s="45">
        <v>695.5849</v>
      </c>
      <c r="O23" s="44">
        <v>898.6341</v>
      </c>
      <c r="P23" s="41">
        <v>85.94911</v>
      </c>
      <c r="Q23" s="42">
        <v>984.58321</v>
      </c>
      <c r="R23" s="41">
        <v>898.6341</v>
      </c>
      <c r="S23" s="41">
        <v>85.94911</v>
      </c>
      <c r="T23" s="45">
        <v>984.58321</v>
      </c>
      <c r="U23" s="25">
        <f t="shared" si="0"/>
        <v>-29.35235001620635</v>
      </c>
      <c r="V23" s="36">
        <f t="shared" si="1"/>
        <v>-29.35235001620635</v>
      </c>
    </row>
    <row r="24" spans="1:22" ht="15">
      <c r="A24" s="39" t="s">
        <v>9</v>
      </c>
      <c r="B24" s="40" t="s">
        <v>33</v>
      </c>
      <c r="C24" s="40" t="s">
        <v>176</v>
      </c>
      <c r="D24" s="40" t="s">
        <v>83</v>
      </c>
      <c r="E24" s="40" t="s">
        <v>180</v>
      </c>
      <c r="F24" s="40" t="s">
        <v>84</v>
      </c>
      <c r="G24" s="40" t="s">
        <v>85</v>
      </c>
      <c r="H24" s="43" t="s">
        <v>86</v>
      </c>
      <c r="I24" s="44">
        <v>1230.10237</v>
      </c>
      <c r="J24" s="41">
        <v>47.32641</v>
      </c>
      <c r="K24" s="42">
        <v>1277.42878</v>
      </c>
      <c r="L24" s="41">
        <v>1230.10237</v>
      </c>
      <c r="M24" s="41">
        <v>47.32641</v>
      </c>
      <c r="N24" s="45">
        <v>1277.42878</v>
      </c>
      <c r="O24" s="44">
        <v>889.361775</v>
      </c>
      <c r="P24" s="41">
        <v>31.988796</v>
      </c>
      <c r="Q24" s="42">
        <v>921.350571</v>
      </c>
      <c r="R24" s="41">
        <v>889.361775</v>
      </c>
      <c r="S24" s="41">
        <v>31.988796</v>
      </c>
      <c r="T24" s="45">
        <v>921.350571</v>
      </c>
      <c r="U24" s="25">
        <f t="shared" si="0"/>
        <v>38.64741828005012</v>
      </c>
      <c r="V24" s="36">
        <f t="shared" si="1"/>
        <v>38.64741828005012</v>
      </c>
    </row>
    <row r="25" spans="1:22" ht="15">
      <c r="A25" s="39" t="s">
        <v>9</v>
      </c>
      <c r="B25" s="40" t="s">
        <v>33</v>
      </c>
      <c r="C25" s="40" t="s">
        <v>176</v>
      </c>
      <c r="D25" s="40" t="s">
        <v>87</v>
      </c>
      <c r="E25" s="40" t="s">
        <v>88</v>
      </c>
      <c r="F25" s="40" t="s">
        <v>22</v>
      </c>
      <c r="G25" s="40" t="s">
        <v>89</v>
      </c>
      <c r="H25" s="43" t="s">
        <v>90</v>
      </c>
      <c r="I25" s="44">
        <v>108.218128</v>
      </c>
      <c r="J25" s="41">
        <v>29.18542</v>
      </c>
      <c r="K25" s="42">
        <v>137.403548</v>
      </c>
      <c r="L25" s="41">
        <v>108.218128</v>
      </c>
      <c r="M25" s="41">
        <v>29.18542</v>
      </c>
      <c r="N25" s="45">
        <v>137.403548</v>
      </c>
      <c r="O25" s="44">
        <v>135.718416</v>
      </c>
      <c r="P25" s="41">
        <v>43.148828</v>
      </c>
      <c r="Q25" s="42">
        <v>178.867244</v>
      </c>
      <c r="R25" s="41">
        <v>135.718416</v>
      </c>
      <c r="S25" s="41">
        <v>43.148828</v>
      </c>
      <c r="T25" s="45">
        <v>178.867244</v>
      </c>
      <c r="U25" s="25">
        <f t="shared" si="0"/>
        <v>-23.181268449577054</v>
      </c>
      <c r="V25" s="36">
        <f t="shared" si="1"/>
        <v>-23.181268449577054</v>
      </c>
    </row>
    <row r="26" spans="1:22" ht="15">
      <c r="A26" s="39" t="s">
        <v>9</v>
      </c>
      <c r="B26" s="40" t="s">
        <v>33</v>
      </c>
      <c r="C26" s="40" t="s">
        <v>176</v>
      </c>
      <c r="D26" s="40" t="s">
        <v>93</v>
      </c>
      <c r="E26" s="40" t="s">
        <v>94</v>
      </c>
      <c r="F26" s="40" t="s">
        <v>91</v>
      </c>
      <c r="G26" s="40" t="s">
        <v>95</v>
      </c>
      <c r="H26" s="43" t="s">
        <v>96</v>
      </c>
      <c r="I26" s="44">
        <v>260.717772</v>
      </c>
      <c r="J26" s="41">
        <v>15.288296</v>
      </c>
      <c r="K26" s="42">
        <v>276.006068</v>
      </c>
      <c r="L26" s="41">
        <v>260.717772</v>
      </c>
      <c r="M26" s="41">
        <v>15.288296</v>
      </c>
      <c r="N26" s="45">
        <v>276.006068</v>
      </c>
      <c r="O26" s="44">
        <v>190.673715</v>
      </c>
      <c r="P26" s="41">
        <v>16.815585</v>
      </c>
      <c r="Q26" s="42">
        <v>207.4893</v>
      </c>
      <c r="R26" s="41">
        <v>190.673715</v>
      </c>
      <c r="S26" s="41">
        <v>16.815585</v>
      </c>
      <c r="T26" s="45">
        <v>207.4893</v>
      </c>
      <c r="U26" s="25">
        <f t="shared" si="0"/>
        <v>33.02183196916661</v>
      </c>
      <c r="V26" s="36">
        <f t="shared" si="1"/>
        <v>33.02183196916661</v>
      </c>
    </row>
    <row r="27" spans="1:22" ht="15">
      <c r="A27" s="39" t="s">
        <v>9</v>
      </c>
      <c r="B27" s="40" t="s">
        <v>33</v>
      </c>
      <c r="C27" s="40" t="s">
        <v>176</v>
      </c>
      <c r="D27" s="40" t="s">
        <v>97</v>
      </c>
      <c r="E27" s="40" t="s">
        <v>98</v>
      </c>
      <c r="F27" s="40" t="s">
        <v>56</v>
      </c>
      <c r="G27" s="40" t="s">
        <v>99</v>
      </c>
      <c r="H27" s="43" t="s">
        <v>100</v>
      </c>
      <c r="I27" s="44">
        <v>58.014</v>
      </c>
      <c r="J27" s="41">
        <v>37.772</v>
      </c>
      <c r="K27" s="42">
        <v>95.786</v>
      </c>
      <c r="L27" s="41">
        <v>58.014</v>
      </c>
      <c r="M27" s="41">
        <v>37.772</v>
      </c>
      <c r="N27" s="45">
        <v>95.786</v>
      </c>
      <c r="O27" s="44">
        <v>8.624</v>
      </c>
      <c r="P27" s="41">
        <v>6.36</v>
      </c>
      <c r="Q27" s="42">
        <v>14.984</v>
      </c>
      <c r="R27" s="41">
        <v>8.624</v>
      </c>
      <c r="S27" s="41">
        <v>6.36</v>
      </c>
      <c r="T27" s="45">
        <v>14.984</v>
      </c>
      <c r="U27" s="24" t="s">
        <v>20</v>
      </c>
      <c r="V27" s="35" t="s">
        <v>20</v>
      </c>
    </row>
    <row r="28" spans="1:22" ht="15">
      <c r="A28" s="39" t="s">
        <v>9</v>
      </c>
      <c r="B28" s="40" t="s">
        <v>33</v>
      </c>
      <c r="C28" s="40" t="s">
        <v>176</v>
      </c>
      <c r="D28" s="40" t="s">
        <v>97</v>
      </c>
      <c r="E28" s="40" t="s">
        <v>101</v>
      </c>
      <c r="F28" s="40" t="s">
        <v>56</v>
      </c>
      <c r="G28" s="40" t="s">
        <v>99</v>
      </c>
      <c r="H28" s="43" t="s">
        <v>102</v>
      </c>
      <c r="I28" s="44">
        <v>18.112</v>
      </c>
      <c r="J28" s="41">
        <v>2.4666</v>
      </c>
      <c r="K28" s="42">
        <v>20.5786</v>
      </c>
      <c r="L28" s="41">
        <v>18.112</v>
      </c>
      <c r="M28" s="41">
        <v>2.4666</v>
      </c>
      <c r="N28" s="45">
        <v>20.5786</v>
      </c>
      <c r="O28" s="44">
        <v>369.754</v>
      </c>
      <c r="P28" s="41">
        <v>66.412</v>
      </c>
      <c r="Q28" s="42">
        <v>436.166</v>
      </c>
      <c r="R28" s="41">
        <v>369.754</v>
      </c>
      <c r="S28" s="41">
        <v>66.412</v>
      </c>
      <c r="T28" s="45">
        <v>436.166</v>
      </c>
      <c r="U28" s="25">
        <f t="shared" si="0"/>
        <v>-95.2819339425815</v>
      </c>
      <c r="V28" s="36">
        <f t="shared" si="1"/>
        <v>-95.2819339425815</v>
      </c>
    </row>
    <row r="29" spans="1:22" ht="15">
      <c r="A29" s="39" t="s">
        <v>9</v>
      </c>
      <c r="B29" s="40" t="s">
        <v>33</v>
      </c>
      <c r="C29" s="40" t="s">
        <v>176</v>
      </c>
      <c r="D29" s="40" t="s">
        <v>97</v>
      </c>
      <c r="E29" s="40" t="s">
        <v>103</v>
      </c>
      <c r="F29" s="40" t="s">
        <v>56</v>
      </c>
      <c r="G29" s="40" t="s">
        <v>99</v>
      </c>
      <c r="H29" s="43" t="s">
        <v>102</v>
      </c>
      <c r="I29" s="44">
        <v>919.434</v>
      </c>
      <c r="J29" s="41">
        <v>121.8368</v>
      </c>
      <c r="K29" s="42">
        <v>1041.2708</v>
      </c>
      <c r="L29" s="41">
        <v>919.434</v>
      </c>
      <c r="M29" s="41">
        <v>121.8368</v>
      </c>
      <c r="N29" s="45">
        <v>1041.2708</v>
      </c>
      <c r="O29" s="44">
        <v>742.5264</v>
      </c>
      <c r="P29" s="41">
        <v>134.528</v>
      </c>
      <c r="Q29" s="42">
        <v>877.0544</v>
      </c>
      <c r="R29" s="41">
        <v>742.5264</v>
      </c>
      <c r="S29" s="41">
        <v>134.528</v>
      </c>
      <c r="T29" s="45">
        <v>877.0544</v>
      </c>
      <c r="U29" s="25">
        <f t="shared" si="0"/>
        <v>18.72362763358806</v>
      </c>
      <c r="V29" s="36">
        <f t="shared" si="1"/>
        <v>18.72362763358806</v>
      </c>
    </row>
    <row r="30" spans="1:22" ht="15">
      <c r="A30" s="39" t="s">
        <v>9</v>
      </c>
      <c r="B30" s="40" t="s">
        <v>33</v>
      </c>
      <c r="C30" s="40" t="s">
        <v>176</v>
      </c>
      <c r="D30" s="40" t="s">
        <v>104</v>
      </c>
      <c r="E30" s="40" t="s">
        <v>105</v>
      </c>
      <c r="F30" s="40" t="s">
        <v>106</v>
      </c>
      <c r="G30" s="40" t="s">
        <v>107</v>
      </c>
      <c r="H30" s="43" t="s">
        <v>108</v>
      </c>
      <c r="I30" s="44">
        <v>172.55242</v>
      </c>
      <c r="J30" s="41">
        <v>4.876263</v>
      </c>
      <c r="K30" s="42">
        <v>177.428683</v>
      </c>
      <c r="L30" s="41">
        <v>172.55242</v>
      </c>
      <c r="M30" s="41">
        <v>4.876263</v>
      </c>
      <c r="N30" s="45">
        <v>177.428683</v>
      </c>
      <c r="O30" s="44">
        <v>239.5575</v>
      </c>
      <c r="P30" s="41">
        <v>10.99266</v>
      </c>
      <c r="Q30" s="42">
        <v>250.55016</v>
      </c>
      <c r="R30" s="41">
        <v>239.5575</v>
      </c>
      <c r="S30" s="41">
        <v>10.99266</v>
      </c>
      <c r="T30" s="45">
        <v>250.55016</v>
      </c>
      <c r="U30" s="25">
        <f t="shared" si="0"/>
        <v>-29.184366515670956</v>
      </c>
      <c r="V30" s="36">
        <f t="shared" si="1"/>
        <v>-29.184366515670956</v>
      </c>
    </row>
    <row r="31" spans="1:22" ht="15">
      <c r="A31" s="39" t="s">
        <v>9</v>
      </c>
      <c r="B31" s="40" t="s">
        <v>33</v>
      </c>
      <c r="C31" s="40" t="s">
        <v>176</v>
      </c>
      <c r="D31" s="40" t="s">
        <v>109</v>
      </c>
      <c r="E31" s="40" t="s">
        <v>110</v>
      </c>
      <c r="F31" s="40" t="s">
        <v>36</v>
      </c>
      <c r="G31" s="40" t="s">
        <v>37</v>
      </c>
      <c r="H31" s="43" t="s">
        <v>37</v>
      </c>
      <c r="I31" s="44">
        <v>67.031764</v>
      </c>
      <c r="J31" s="41">
        <v>0</v>
      </c>
      <c r="K31" s="42">
        <v>67.031764</v>
      </c>
      <c r="L31" s="41">
        <v>67.031764</v>
      </c>
      <c r="M31" s="41">
        <v>0</v>
      </c>
      <c r="N31" s="45">
        <v>67.031764</v>
      </c>
      <c r="O31" s="44">
        <v>161.133712</v>
      </c>
      <c r="P31" s="41">
        <v>3.938122</v>
      </c>
      <c r="Q31" s="42">
        <v>165.071834</v>
      </c>
      <c r="R31" s="41">
        <v>161.133712</v>
      </c>
      <c r="S31" s="41">
        <v>3.938122</v>
      </c>
      <c r="T31" s="45">
        <v>165.071834</v>
      </c>
      <c r="U31" s="25">
        <f t="shared" si="0"/>
        <v>-59.39236732536697</v>
      </c>
      <c r="V31" s="36">
        <f t="shared" si="1"/>
        <v>-59.39236732536697</v>
      </c>
    </row>
    <row r="32" spans="1:22" ht="15">
      <c r="A32" s="39" t="s">
        <v>9</v>
      </c>
      <c r="B32" s="40" t="s">
        <v>33</v>
      </c>
      <c r="C32" s="40" t="s">
        <v>152</v>
      </c>
      <c r="D32" s="40" t="s">
        <v>157</v>
      </c>
      <c r="E32" s="40" t="s">
        <v>158</v>
      </c>
      <c r="F32" s="40" t="s">
        <v>56</v>
      </c>
      <c r="G32" s="40" t="s">
        <v>74</v>
      </c>
      <c r="H32" s="43" t="s">
        <v>159</v>
      </c>
      <c r="I32" s="44">
        <v>75.453712</v>
      </c>
      <c r="J32" s="41">
        <v>2.319487</v>
      </c>
      <c r="K32" s="42">
        <v>77.773199</v>
      </c>
      <c r="L32" s="41">
        <v>75.453712</v>
      </c>
      <c r="M32" s="41">
        <v>2.319487</v>
      </c>
      <c r="N32" s="45">
        <v>77.773199</v>
      </c>
      <c r="O32" s="44">
        <v>41.877711</v>
      </c>
      <c r="P32" s="41">
        <v>3.459872</v>
      </c>
      <c r="Q32" s="42">
        <v>45.337583</v>
      </c>
      <c r="R32" s="41">
        <v>41.877711</v>
      </c>
      <c r="S32" s="41">
        <v>3.459872</v>
      </c>
      <c r="T32" s="45">
        <v>45.337583</v>
      </c>
      <c r="U32" s="25">
        <f t="shared" si="0"/>
        <v>71.54244636287734</v>
      </c>
      <c r="V32" s="36">
        <f t="shared" si="1"/>
        <v>71.54244636287734</v>
      </c>
    </row>
    <row r="33" spans="1:22" ht="15">
      <c r="A33" s="39" t="s">
        <v>9</v>
      </c>
      <c r="B33" s="40" t="s">
        <v>33</v>
      </c>
      <c r="C33" s="40" t="s">
        <v>176</v>
      </c>
      <c r="D33" s="40" t="s">
        <v>111</v>
      </c>
      <c r="E33" s="40" t="s">
        <v>112</v>
      </c>
      <c r="F33" s="40" t="s">
        <v>49</v>
      </c>
      <c r="G33" s="40" t="s">
        <v>49</v>
      </c>
      <c r="H33" s="43" t="s">
        <v>113</v>
      </c>
      <c r="I33" s="44">
        <v>112.24143</v>
      </c>
      <c r="J33" s="41">
        <v>9.267236</v>
      </c>
      <c r="K33" s="42">
        <v>121.508666</v>
      </c>
      <c r="L33" s="41">
        <v>112.24143</v>
      </c>
      <c r="M33" s="41">
        <v>9.267236</v>
      </c>
      <c r="N33" s="45">
        <v>121.508666</v>
      </c>
      <c r="O33" s="44">
        <v>0</v>
      </c>
      <c r="P33" s="41">
        <v>0</v>
      </c>
      <c r="Q33" s="42">
        <v>0</v>
      </c>
      <c r="R33" s="41">
        <v>0</v>
      </c>
      <c r="S33" s="41">
        <v>0</v>
      </c>
      <c r="T33" s="45">
        <v>0</v>
      </c>
      <c r="U33" s="24" t="s">
        <v>20</v>
      </c>
      <c r="V33" s="35" t="s">
        <v>20</v>
      </c>
    </row>
    <row r="34" spans="1:22" ht="15">
      <c r="A34" s="39" t="s">
        <v>9</v>
      </c>
      <c r="B34" s="40" t="s">
        <v>33</v>
      </c>
      <c r="C34" s="40" t="s">
        <v>176</v>
      </c>
      <c r="D34" s="40" t="s">
        <v>111</v>
      </c>
      <c r="E34" s="40" t="s">
        <v>114</v>
      </c>
      <c r="F34" s="40" t="s">
        <v>49</v>
      </c>
      <c r="G34" s="40" t="s">
        <v>49</v>
      </c>
      <c r="H34" s="43" t="s">
        <v>113</v>
      </c>
      <c r="I34" s="44">
        <v>722.824173</v>
      </c>
      <c r="J34" s="41">
        <v>53.120176</v>
      </c>
      <c r="K34" s="42">
        <v>775.944348</v>
      </c>
      <c r="L34" s="41">
        <v>722.824173</v>
      </c>
      <c r="M34" s="41">
        <v>53.120176</v>
      </c>
      <c r="N34" s="45">
        <v>775.944348</v>
      </c>
      <c r="O34" s="44">
        <v>2091.805885</v>
      </c>
      <c r="P34" s="41">
        <v>257.127202</v>
      </c>
      <c r="Q34" s="42">
        <v>2348.933087</v>
      </c>
      <c r="R34" s="41">
        <v>2091.805885</v>
      </c>
      <c r="S34" s="41">
        <v>257.127202</v>
      </c>
      <c r="T34" s="45">
        <v>2348.933087</v>
      </c>
      <c r="U34" s="25">
        <f t="shared" si="0"/>
        <v>-66.96609399840261</v>
      </c>
      <c r="V34" s="36">
        <f t="shared" si="1"/>
        <v>-66.96609399840261</v>
      </c>
    </row>
    <row r="35" spans="1:22" ht="15">
      <c r="A35" s="39" t="s">
        <v>9</v>
      </c>
      <c r="B35" s="40" t="s">
        <v>33</v>
      </c>
      <c r="C35" s="40" t="s">
        <v>176</v>
      </c>
      <c r="D35" s="40" t="s">
        <v>111</v>
      </c>
      <c r="E35" s="40" t="s">
        <v>115</v>
      </c>
      <c r="F35" s="40" t="s">
        <v>49</v>
      </c>
      <c r="G35" s="40" t="s">
        <v>49</v>
      </c>
      <c r="H35" s="43" t="s">
        <v>113</v>
      </c>
      <c r="I35" s="44">
        <v>594.92865</v>
      </c>
      <c r="J35" s="41">
        <v>17.350114</v>
      </c>
      <c r="K35" s="42">
        <v>612.278764</v>
      </c>
      <c r="L35" s="41">
        <v>594.92865</v>
      </c>
      <c r="M35" s="41">
        <v>17.350114</v>
      </c>
      <c r="N35" s="45">
        <v>612.278764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24" t="s">
        <v>20</v>
      </c>
      <c r="V35" s="35" t="s">
        <v>20</v>
      </c>
    </row>
    <row r="36" spans="1:22" ht="15">
      <c r="A36" s="39" t="s">
        <v>9</v>
      </c>
      <c r="B36" s="40" t="s">
        <v>33</v>
      </c>
      <c r="C36" s="40" t="s">
        <v>176</v>
      </c>
      <c r="D36" s="40" t="s">
        <v>111</v>
      </c>
      <c r="E36" s="40" t="s">
        <v>116</v>
      </c>
      <c r="F36" s="40" t="s">
        <v>49</v>
      </c>
      <c r="G36" s="40" t="s">
        <v>49</v>
      </c>
      <c r="H36" s="43" t="s">
        <v>113</v>
      </c>
      <c r="I36" s="44">
        <v>109.803125</v>
      </c>
      <c r="J36" s="41">
        <v>20.178467</v>
      </c>
      <c r="K36" s="42">
        <v>129.981592</v>
      </c>
      <c r="L36" s="41">
        <v>109.803125</v>
      </c>
      <c r="M36" s="41">
        <v>20.178467</v>
      </c>
      <c r="N36" s="45">
        <v>129.981592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4" t="s">
        <v>20</v>
      </c>
      <c r="V36" s="35" t="s">
        <v>20</v>
      </c>
    </row>
    <row r="37" spans="1:22" ht="15">
      <c r="A37" s="39" t="s">
        <v>9</v>
      </c>
      <c r="B37" s="40" t="s">
        <v>33</v>
      </c>
      <c r="C37" s="40" t="s">
        <v>176</v>
      </c>
      <c r="D37" s="40" t="s">
        <v>117</v>
      </c>
      <c r="E37" s="40" t="s">
        <v>181</v>
      </c>
      <c r="F37" s="40" t="s">
        <v>49</v>
      </c>
      <c r="G37" s="40" t="s">
        <v>49</v>
      </c>
      <c r="H37" s="43" t="s">
        <v>118</v>
      </c>
      <c r="I37" s="44">
        <v>0</v>
      </c>
      <c r="J37" s="41">
        <v>93.702685</v>
      </c>
      <c r="K37" s="42">
        <v>93.702685</v>
      </c>
      <c r="L37" s="41">
        <v>0</v>
      </c>
      <c r="M37" s="41">
        <v>93.702685</v>
      </c>
      <c r="N37" s="45">
        <v>93.702685</v>
      </c>
      <c r="O37" s="44">
        <v>0</v>
      </c>
      <c r="P37" s="41">
        <v>193.868584</v>
      </c>
      <c r="Q37" s="42">
        <v>193.868584</v>
      </c>
      <c r="R37" s="41">
        <v>0</v>
      </c>
      <c r="S37" s="41">
        <v>193.868584</v>
      </c>
      <c r="T37" s="45">
        <v>193.868584</v>
      </c>
      <c r="U37" s="25">
        <f t="shared" si="0"/>
        <v>-51.66690596966448</v>
      </c>
      <c r="V37" s="36">
        <f t="shared" si="1"/>
        <v>-51.66690596966448</v>
      </c>
    </row>
    <row r="38" spans="1:22" ht="15">
      <c r="A38" s="39" t="s">
        <v>9</v>
      </c>
      <c r="B38" s="40" t="s">
        <v>33</v>
      </c>
      <c r="C38" s="40" t="s">
        <v>176</v>
      </c>
      <c r="D38" s="40" t="s">
        <v>119</v>
      </c>
      <c r="E38" s="40" t="s">
        <v>182</v>
      </c>
      <c r="F38" s="40" t="s">
        <v>91</v>
      </c>
      <c r="G38" s="40" t="s">
        <v>120</v>
      </c>
      <c r="H38" s="43" t="s">
        <v>120</v>
      </c>
      <c r="I38" s="44">
        <v>0</v>
      </c>
      <c r="J38" s="41">
        <v>0</v>
      </c>
      <c r="K38" s="42">
        <v>0</v>
      </c>
      <c r="L38" s="41">
        <v>0</v>
      </c>
      <c r="M38" s="41">
        <v>0</v>
      </c>
      <c r="N38" s="45">
        <v>0</v>
      </c>
      <c r="O38" s="44">
        <v>812.006169</v>
      </c>
      <c r="P38" s="41">
        <v>219.795465</v>
      </c>
      <c r="Q38" s="42">
        <v>1031.801634</v>
      </c>
      <c r="R38" s="41">
        <v>812.006169</v>
      </c>
      <c r="S38" s="41">
        <v>219.795465</v>
      </c>
      <c r="T38" s="45">
        <v>1031.801634</v>
      </c>
      <c r="U38" s="24" t="s">
        <v>20</v>
      </c>
      <c r="V38" s="35" t="s">
        <v>20</v>
      </c>
    </row>
    <row r="39" spans="1:22" ht="15">
      <c r="A39" s="39" t="s">
        <v>9</v>
      </c>
      <c r="B39" s="40" t="s">
        <v>33</v>
      </c>
      <c r="C39" s="40" t="s">
        <v>176</v>
      </c>
      <c r="D39" s="40" t="s">
        <v>119</v>
      </c>
      <c r="E39" s="40" t="s">
        <v>121</v>
      </c>
      <c r="F39" s="40" t="s">
        <v>91</v>
      </c>
      <c r="G39" s="40" t="s">
        <v>92</v>
      </c>
      <c r="H39" s="43" t="s">
        <v>122</v>
      </c>
      <c r="I39" s="44">
        <v>0</v>
      </c>
      <c r="J39" s="41">
        <v>885.4806</v>
      </c>
      <c r="K39" s="42">
        <v>885.4806</v>
      </c>
      <c r="L39" s="41">
        <v>0</v>
      </c>
      <c r="M39" s="41">
        <v>885.4806</v>
      </c>
      <c r="N39" s="45">
        <v>885.4806</v>
      </c>
      <c r="O39" s="44">
        <v>0</v>
      </c>
      <c r="P39" s="41">
        <v>1073.5976</v>
      </c>
      <c r="Q39" s="42">
        <v>1073.5976</v>
      </c>
      <c r="R39" s="41">
        <v>0</v>
      </c>
      <c r="S39" s="41">
        <v>1073.5976</v>
      </c>
      <c r="T39" s="45">
        <v>1073.5976</v>
      </c>
      <c r="U39" s="25">
        <f t="shared" si="0"/>
        <v>-17.522114430956258</v>
      </c>
      <c r="V39" s="36">
        <f t="shared" si="1"/>
        <v>-17.522114430956258</v>
      </c>
    </row>
    <row r="40" spans="1:22" ht="15">
      <c r="A40" s="39" t="s">
        <v>9</v>
      </c>
      <c r="B40" s="40" t="s">
        <v>33</v>
      </c>
      <c r="C40" s="40" t="s">
        <v>176</v>
      </c>
      <c r="D40" s="40" t="s">
        <v>123</v>
      </c>
      <c r="E40" s="40" t="s">
        <v>124</v>
      </c>
      <c r="F40" s="40" t="s">
        <v>61</v>
      </c>
      <c r="G40" s="40" t="s">
        <v>125</v>
      </c>
      <c r="H40" s="43" t="s">
        <v>125</v>
      </c>
      <c r="I40" s="44">
        <v>948.559456</v>
      </c>
      <c r="J40" s="41">
        <v>31.856591</v>
      </c>
      <c r="K40" s="42">
        <v>980.416048</v>
      </c>
      <c r="L40" s="41">
        <v>948.559456</v>
      </c>
      <c r="M40" s="41">
        <v>31.856591</v>
      </c>
      <c r="N40" s="45">
        <v>980.416048</v>
      </c>
      <c r="O40" s="44">
        <v>853.949788</v>
      </c>
      <c r="P40" s="41">
        <v>9.59106</v>
      </c>
      <c r="Q40" s="42">
        <v>863.540848</v>
      </c>
      <c r="R40" s="41">
        <v>853.949788</v>
      </c>
      <c r="S40" s="41">
        <v>9.59106</v>
      </c>
      <c r="T40" s="45">
        <v>863.540848</v>
      </c>
      <c r="U40" s="25">
        <f t="shared" si="0"/>
        <v>13.53441476111852</v>
      </c>
      <c r="V40" s="36">
        <f t="shared" si="1"/>
        <v>13.53441476111852</v>
      </c>
    </row>
    <row r="41" spans="1:22" ht="15">
      <c r="A41" s="39" t="s">
        <v>9</v>
      </c>
      <c r="B41" s="40" t="s">
        <v>33</v>
      </c>
      <c r="C41" s="40" t="s">
        <v>176</v>
      </c>
      <c r="D41" s="40" t="s">
        <v>126</v>
      </c>
      <c r="E41" s="40" t="s">
        <v>127</v>
      </c>
      <c r="F41" s="40" t="s">
        <v>91</v>
      </c>
      <c r="G41" s="40" t="s">
        <v>128</v>
      </c>
      <c r="H41" s="43" t="s">
        <v>128</v>
      </c>
      <c r="I41" s="44">
        <v>530.884224</v>
      </c>
      <c r="J41" s="41">
        <v>128.823753</v>
      </c>
      <c r="K41" s="42">
        <v>659.707977</v>
      </c>
      <c r="L41" s="41">
        <v>530.884224</v>
      </c>
      <c r="M41" s="41">
        <v>128.823753</v>
      </c>
      <c r="N41" s="45">
        <v>659.707977</v>
      </c>
      <c r="O41" s="44">
        <v>236.469915</v>
      </c>
      <c r="P41" s="41">
        <v>46.042313</v>
      </c>
      <c r="Q41" s="42">
        <v>282.512228</v>
      </c>
      <c r="R41" s="41">
        <v>236.469915</v>
      </c>
      <c r="S41" s="41">
        <v>46.042313</v>
      </c>
      <c r="T41" s="45">
        <v>282.512228</v>
      </c>
      <c r="U41" s="24" t="s">
        <v>20</v>
      </c>
      <c r="V41" s="35" t="s">
        <v>20</v>
      </c>
    </row>
    <row r="42" spans="1:22" ht="15">
      <c r="A42" s="39" t="s">
        <v>9</v>
      </c>
      <c r="B42" s="40" t="s">
        <v>33</v>
      </c>
      <c r="C42" s="40" t="s">
        <v>176</v>
      </c>
      <c r="D42" s="40" t="s">
        <v>129</v>
      </c>
      <c r="E42" s="40" t="s">
        <v>130</v>
      </c>
      <c r="F42" s="40" t="s">
        <v>56</v>
      </c>
      <c r="G42" s="40" t="s">
        <v>57</v>
      </c>
      <c r="H42" s="43" t="s">
        <v>58</v>
      </c>
      <c r="I42" s="44">
        <v>24.72213</v>
      </c>
      <c r="J42" s="41">
        <v>34.007234</v>
      </c>
      <c r="K42" s="42">
        <v>58.729364</v>
      </c>
      <c r="L42" s="41">
        <v>24.72213</v>
      </c>
      <c r="M42" s="41">
        <v>34.007234</v>
      </c>
      <c r="N42" s="45">
        <v>58.729364</v>
      </c>
      <c r="O42" s="44">
        <v>100.748505</v>
      </c>
      <c r="P42" s="41">
        <v>50.397573</v>
      </c>
      <c r="Q42" s="42">
        <v>151.146078</v>
      </c>
      <c r="R42" s="41">
        <v>100.748505</v>
      </c>
      <c r="S42" s="41">
        <v>50.397573</v>
      </c>
      <c r="T42" s="45">
        <v>151.146078</v>
      </c>
      <c r="U42" s="25">
        <f t="shared" si="0"/>
        <v>-61.14397093386703</v>
      </c>
      <c r="V42" s="36">
        <f t="shared" si="1"/>
        <v>-61.14397093386703</v>
      </c>
    </row>
    <row r="43" spans="1:22" ht="15">
      <c r="A43" s="39" t="s">
        <v>9</v>
      </c>
      <c r="B43" s="40" t="s">
        <v>33</v>
      </c>
      <c r="C43" s="40" t="s">
        <v>176</v>
      </c>
      <c r="D43" s="40" t="s">
        <v>129</v>
      </c>
      <c r="E43" s="40" t="s">
        <v>131</v>
      </c>
      <c r="F43" s="40" t="s">
        <v>56</v>
      </c>
      <c r="G43" s="40" t="s">
        <v>57</v>
      </c>
      <c r="H43" s="43" t="s">
        <v>58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4.823468</v>
      </c>
      <c r="P43" s="41">
        <v>0.834576</v>
      </c>
      <c r="Q43" s="42">
        <v>5.658044</v>
      </c>
      <c r="R43" s="41">
        <v>4.823468</v>
      </c>
      <c r="S43" s="41">
        <v>0.834576</v>
      </c>
      <c r="T43" s="45">
        <v>5.658044</v>
      </c>
      <c r="U43" s="24" t="s">
        <v>20</v>
      </c>
      <c r="V43" s="35" t="s">
        <v>20</v>
      </c>
    </row>
    <row r="44" spans="1:22" ht="15">
      <c r="A44" s="39" t="s">
        <v>9</v>
      </c>
      <c r="B44" s="40" t="s">
        <v>33</v>
      </c>
      <c r="C44" s="40" t="s">
        <v>152</v>
      </c>
      <c r="D44" s="40" t="s">
        <v>160</v>
      </c>
      <c r="E44" s="40" t="s">
        <v>161</v>
      </c>
      <c r="F44" s="40" t="s">
        <v>56</v>
      </c>
      <c r="G44" s="40" t="s">
        <v>155</v>
      </c>
      <c r="H44" s="43" t="s">
        <v>156</v>
      </c>
      <c r="I44" s="44">
        <v>65.075</v>
      </c>
      <c r="J44" s="41">
        <v>4.282</v>
      </c>
      <c r="K44" s="42">
        <v>69.357</v>
      </c>
      <c r="L44" s="41">
        <v>65.075</v>
      </c>
      <c r="M44" s="41">
        <v>4.282</v>
      </c>
      <c r="N44" s="45">
        <v>69.357</v>
      </c>
      <c r="O44" s="44">
        <v>68.7225</v>
      </c>
      <c r="P44" s="41">
        <v>5.413054</v>
      </c>
      <c r="Q44" s="42">
        <v>74.135554</v>
      </c>
      <c r="R44" s="41">
        <v>68.7225</v>
      </c>
      <c r="S44" s="41">
        <v>5.413054</v>
      </c>
      <c r="T44" s="45">
        <v>74.135554</v>
      </c>
      <c r="U44" s="25">
        <f t="shared" si="0"/>
        <v>-6.445698105931741</v>
      </c>
      <c r="V44" s="36">
        <f t="shared" si="1"/>
        <v>-6.445698105931741</v>
      </c>
    </row>
    <row r="45" spans="1:22" ht="15">
      <c r="A45" s="39" t="s">
        <v>9</v>
      </c>
      <c r="B45" s="40" t="s">
        <v>33</v>
      </c>
      <c r="C45" s="40" t="s">
        <v>152</v>
      </c>
      <c r="D45" s="40" t="s">
        <v>162</v>
      </c>
      <c r="E45" s="40" t="s">
        <v>163</v>
      </c>
      <c r="F45" s="40" t="s">
        <v>56</v>
      </c>
      <c r="G45" s="40" t="s">
        <v>164</v>
      </c>
      <c r="H45" s="43" t="s">
        <v>165</v>
      </c>
      <c r="I45" s="44">
        <v>0</v>
      </c>
      <c r="J45" s="41">
        <v>2.335</v>
      </c>
      <c r="K45" s="42">
        <v>2.335</v>
      </c>
      <c r="L45" s="41">
        <v>0</v>
      </c>
      <c r="M45" s="41">
        <v>2.335</v>
      </c>
      <c r="N45" s="45">
        <v>2.335</v>
      </c>
      <c r="O45" s="44">
        <v>0</v>
      </c>
      <c r="P45" s="41">
        <v>0.5</v>
      </c>
      <c r="Q45" s="42">
        <v>0.5</v>
      </c>
      <c r="R45" s="41">
        <v>0</v>
      </c>
      <c r="S45" s="41">
        <v>0.5</v>
      </c>
      <c r="T45" s="45">
        <v>0.5</v>
      </c>
      <c r="U45" s="24" t="s">
        <v>20</v>
      </c>
      <c r="V45" s="35" t="s">
        <v>20</v>
      </c>
    </row>
    <row r="46" spans="1:22" ht="15">
      <c r="A46" s="39" t="s">
        <v>9</v>
      </c>
      <c r="B46" s="40" t="s">
        <v>33</v>
      </c>
      <c r="C46" s="40" t="s">
        <v>176</v>
      </c>
      <c r="D46" s="40" t="s">
        <v>132</v>
      </c>
      <c r="E46" s="40" t="s">
        <v>136</v>
      </c>
      <c r="F46" s="40" t="s">
        <v>49</v>
      </c>
      <c r="G46" s="40" t="s">
        <v>49</v>
      </c>
      <c r="H46" s="43" t="s">
        <v>113</v>
      </c>
      <c r="I46" s="44">
        <v>0</v>
      </c>
      <c r="J46" s="41">
        <v>112.178927</v>
      </c>
      <c r="K46" s="42">
        <v>112.178927</v>
      </c>
      <c r="L46" s="41">
        <v>0</v>
      </c>
      <c r="M46" s="41">
        <v>112.178927</v>
      </c>
      <c r="N46" s="45">
        <v>112.178927</v>
      </c>
      <c r="O46" s="44">
        <v>399.51268</v>
      </c>
      <c r="P46" s="41">
        <v>96.05133</v>
      </c>
      <c r="Q46" s="42">
        <v>495.56401</v>
      </c>
      <c r="R46" s="41">
        <v>399.51268</v>
      </c>
      <c r="S46" s="41">
        <v>96.05133</v>
      </c>
      <c r="T46" s="45">
        <v>495.56401</v>
      </c>
      <c r="U46" s="25">
        <f t="shared" si="0"/>
        <v>-77.36338298658936</v>
      </c>
      <c r="V46" s="36">
        <f t="shared" si="1"/>
        <v>-77.36338298658936</v>
      </c>
    </row>
    <row r="47" spans="1:22" ht="15">
      <c r="A47" s="39" t="s">
        <v>9</v>
      </c>
      <c r="B47" s="40" t="s">
        <v>33</v>
      </c>
      <c r="C47" s="40" t="s">
        <v>176</v>
      </c>
      <c r="D47" s="40" t="s">
        <v>132</v>
      </c>
      <c r="E47" s="40" t="s">
        <v>135</v>
      </c>
      <c r="F47" s="40" t="s">
        <v>133</v>
      </c>
      <c r="G47" s="40" t="s">
        <v>134</v>
      </c>
      <c r="H47" s="43" t="s">
        <v>135</v>
      </c>
      <c r="I47" s="44">
        <v>228.204132</v>
      </c>
      <c r="J47" s="41">
        <v>25.834294</v>
      </c>
      <c r="K47" s="42">
        <v>254.038426</v>
      </c>
      <c r="L47" s="41">
        <v>228.204132</v>
      </c>
      <c r="M47" s="41">
        <v>25.834294</v>
      </c>
      <c r="N47" s="45">
        <v>254.038426</v>
      </c>
      <c r="O47" s="44">
        <v>298.111847</v>
      </c>
      <c r="P47" s="41">
        <v>27.522926</v>
      </c>
      <c r="Q47" s="42">
        <v>325.634773</v>
      </c>
      <c r="R47" s="41">
        <v>298.111847</v>
      </c>
      <c r="S47" s="41">
        <v>27.522926</v>
      </c>
      <c r="T47" s="45">
        <v>325.634773</v>
      </c>
      <c r="U47" s="25">
        <f t="shared" si="0"/>
        <v>-21.986701954585175</v>
      </c>
      <c r="V47" s="36">
        <f t="shared" si="1"/>
        <v>-21.986701954585175</v>
      </c>
    </row>
    <row r="48" spans="1:22" ht="15">
      <c r="A48" s="39" t="s">
        <v>9</v>
      </c>
      <c r="B48" s="40" t="s">
        <v>33</v>
      </c>
      <c r="C48" s="40" t="s">
        <v>176</v>
      </c>
      <c r="D48" s="40" t="s">
        <v>137</v>
      </c>
      <c r="E48" s="40" t="s">
        <v>138</v>
      </c>
      <c r="F48" s="40" t="s">
        <v>22</v>
      </c>
      <c r="G48" s="40" t="s">
        <v>21</v>
      </c>
      <c r="H48" s="43" t="s">
        <v>66</v>
      </c>
      <c r="I48" s="44">
        <v>49.767434</v>
      </c>
      <c r="J48" s="41">
        <v>23.649545</v>
      </c>
      <c r="K48" s="42">
        <v>73.416979</v>
      </c>
      <c r="L48" s="41">
        <v>49.767434</v>
      </c>
      <c r="M48" s="41">
        <v>23.649545</v>
      </c>
      <c r="N48" s="45">
        <v>73.416979</v>
      </c>
      <c r="O48" s="44">
        <v>81.875825</v>
      </c>
      <c r="P48" s="41">
        <v>24.283907</v>
      </c>
      <c r="Q48" s="42">
        <v>106.159732</v>
      </c>
      <c r="R48" s="41">
        <v>81.875825</v>
      </c>
      <c r="S48" s="41">
        <v>24.283907</v>
      </c>
      <c r="T48" s="45">
        <v>106.159732</v>
      </c>
      <c r="U48" s="25">
        <f t="shared" si="0"/>
        <v>-30.842912263569023</v>
      </c>
      <c r="V48" s="36">
        <f t="shared" si="1"/>
        <v>-30.842912263569023</v>
      </c>
    </row>
    <row r="49" spans="1:22" ht="15">
      <c r="A49" s="39" t="s">
        <v>9</v>
      </c>
      <c r="B49" s="40" t="s">
        <v>33</v>
      </c>
      <c r="C49" s="40" t="s">
        <v>176</v>
      </c>
      <c r="D49" s="40" t="s">
        <v>139</v>
      </c>
      <c r="E49" s="40" t="s">
        <v>140</v>
      </c>
      <c r="F49" s="40" t="s">
        <v>91</v>
      </c>
      <c r="G49" s="40" t="s">
        <v>95</v>
      </c>
      <c r="H49" s="43" t="s">
        <v>96</v>
      </c>
      <c r="I49" s="44">
        <v>1704.591478</v>
      </c>
      <c r="J49" s="41">
        <v>135.918908</v>
      </c>
      <c r="K49" s="42">
        <v>1840.510387</v>
      </c>
      <c r="L49" s="41">
        <v>1704.591478</v>
      </c>
      <c r="M49" s="41">
        <v>135.918908</v>
      </c>
      <c r="N49" s="45">
        <v>1840.510387</v>
      </c>
      <c r="O49" s="44">
        <v>1520.305952</v>
      </c>
      <c r="P49" s="41">
        <v>138.495711</v>
      </c>
      <c r="Q49" s="42">
        <v>1658.801663</v>
      </c>
      <c r="R49" s="41">
        <v>1520.305952</v>
      </c>
      <c r="S49" s="41">
        <v>138.495711</v>
      </c>
      <c r="T49" s="45">
        <v>1658.801663</v>
      </c>
      <c r="U49" s="25">
        <f t="shared" si="0"/>
        <v>10.954216411344419</v>
      </c>
      <c r="V49" s="36">
        <f t="shared" si="1"/>
        <v>10.954216411344419</v>
      </c>
    </row>
    <row r="50" spans="1:22" ht="15">
      <c r="A50" s="39" t="s">
        <v>9</v>
      </c>
      <c r="B50" s="40" t="s">
        <v>33</v>
      </c>
      <c r="C50" s="40" t="s">
        <v>176</v>
      </c>
      <c r="D50" s="40" t="s">
        <v>141</v>
      </c>
      <c r="E50" s="40" t="s">
        <v>142</v>
      </c>
      <c r="F50" s="40" t="s">
        <v>49</v>
      </c>
      <c r="G50" s="40" t="s">
        <v>49</v>
      </c>
      <c r="H50" s="43" t="s">
        <v>143</v>
      </c>
      <c r="I50" s="44">
        <v>1292.9672</v>
      </c>
      <c r="J50" s="41">
        <v>277.6466</v>
      </c>
      <c r="K50" s="42">
        <v>1570.6138</v>
      </c>
      <c r="L50" s="41">
        <v>1292.9672</v>
      </c>
      <c r="M50" s="41">
        <v>277.6466</v>
      </c>
      <c r="N50" s="45">
        <v>1570.6138</v>
      </c>
      <c r="O50" s="44">
        <v>1405.593</v>
      </c>
      <c r="P50" s="41">
        <v>383.18</v>
      </c>
      <c r="Q50" s="42">
        <v>1788.773</v>
      </c>
      <c r="R50" s="41">
        <v>1405.593</v>
      </c>
      <c r="S50" s="41">
        <v>383.18</v>
      </c>
      <c r="T50" s="45">
        <v>1788.773</v>
      </c>
      <c r="U50" s="25">
        <f t="shared" si="0"/>
        <v>-12.196024872915668</v>
      </c>
      <c r="V50" s="36">
        <f t="shared" si="1"/>
        <v>-12.196024872915668</v>
      </c>
    </row>
    <row r="51" spans="1:22" ht="15">
      <c r="A51" s="39" t="s">
        <v>9</v>
      </c>
      <c r="B51" s="40" t="s">
        <v>33</v>
      </c>
      <c r="C51" s="40" t="s">
        <v>152</v>
      </c>
      <c r="D51" s="40" t="s">
        <v>166</v>
      </c>
      <c r="E51" s="40" t="s">
        <v>167</v>
      </c>
      <c r="F51" s="40" t="s">
        <v>91</v>
      </c>
      <c r="G51" s="40" t="s">
        <v>168</v>
      </c>
      <c r="H51" s="43" t="s">
        <v>169</v>
      </c>
      <c r="I51" s="44">
        <v>0</v>
      </c>
      <c r="J51" s="41">
        <v>0</v>
      </c>
      <c r="K51" s="42">
        <v>0</v>
      </c>
      <c r="L51" s="41">
        <v>0</v>
      </c>
      <c r="M51" s="41">
        <v>0</v>
      </c>
      <c r="N51" s="45">
        <v>0</v>
      </c>
      <c r="O51" s="44">
        <v>23.142319</v>
      </c>
      <c r="P51" s="41">
        <v>0.855671</v>
      </c>
      <c r="Q51" s="42">
        <v>23.99799</v>
      </c>
      <c r="R51" s="41">
        <v>23.142319</v>
      </c>
      <c r="S51" s="41">
        <v>0.855671</v>
      </c>
      <c r="T51" s="45">
        <v>23.99799</v>
      </c>
      <c r="U51" s="24" t="s">
        <v>20</v>
      </c>
      <c r="V51" s="35" t="s">
        <v>20</v>
      </c>
    </row>
    <row r="52" spans="1:22" ht="15">
      <c r="A52" s="39" t="s">
        <v>9</v>
      </c>
      <c r="B52" s="40" t="s">
        <v>33</v>
      </c>
      <c r="C52" s="40" t="s">
        <v>176</v>
      </c>
      <c r="D52" s="40" t="s">
        <v>144</v>
      </c>
      <c r="E52" s="40" t="s">
        <v>145</v>
      </c>
      <c r="F52" s="40" t="s">
        <v>22</v>
      </c>
      <c r="G52" s="40" t="s">
        <v>21</v>
      </c>
      <c r="H52" s="43" t="s">
        <v>146</v>
      </c>
      <c r="I52" s="44">
        <v>418.815407</v>
      </c>
      <c r="J52" s="41">
        <v>47.462493</v>
      </c>
      <c r="K52" s="42">
        <v>466.2779</v>
      </c>
      <c r="L52" s="41">
        <v>418.815407</v>
      </c>
      <c r="M52" s="41">
        <v>47.462493</v>
      </c>
      <c r="N52" s="45">
        <v>466.2779</v>
      </c>
      <c r="O52" s="44">
        <v>823.121376</v>
      </c>
      <c r="P52" s="41">
        <v>47.796674</v>
      </c>
      <c r="Q52" s="42">
        <v>870.91805</v>
      </c>
      <c r="R52" s="41">
        <v>823.121376</v>
      </c>
      <c r="S52" s="41">
        <v>47.796674</v>
      </c>
      <c r="T52" s="45">
        <v>870.91805</v>
      </c>
      <c r="U52" s="25">
        <f t="shared" si="0"/>
        <v>-46.46133468011141</v>
      </c>
      <c r="V52" s="36">
        <f t="shared" si="1"/>
        <v>-46.46133468011141</v>
      </c>
    </row>
    <row r="53" spans="1:22" ht="15">
      <c r="A53" s="39" t="s">
        <v>9</v>
      </c>
      <c r="B53" s="40" t="s">
        <v>33</v>
      </c>
      <c r="C53" s="40" t="s">
        <v>176</v>
      </c>
      <c r="D53" s="40" t="s">
        <v>144</v>
      </c>
      <c r="E53" s="40" t="s">
        <v>147</v>
      </c>
      <c r="F53" s="40" t="s">
        <v>22</v>
      </c>
      <c r="G53" s="40" t="s">
        <v>21</v>
      </c>
      <c r="H53" s="43" t="s">
        <v>21</v>
      </c>
      <c r="I53" s="44">
        <v>82.811565</v>
      </c>
      <c r="J53" s="41">
        <v>7.977329</v>
      </c>
      <c r="K53" s="42">
        <v>90.788894</v>
      </c>
      <c r="L53" s="41">
        <v>82.811565</v>
      </c>
      <c r="M53" s="41">
        <v>7.977329</v>
      </c>
      <c r="N53" s="45">
        <v>90.788894</v>
      </c>
      <c r="O53" s="44">
        <v>338.24</v>
      </c>
      <c r="P53" s="41">
        <v>19.217517</v>
      </c>
      <c r="Q53" s="42">
        <v>357.457517</v>
      </c>
      <c r="R53" s="41">
        <v>338.24</v>
      </c>
      <c r="S53" s="41">
        <v>19.217517</v>
      </c>
      <c r="T53" s="45">
        <v>357.457517</v>
      </c>
      <c r="U53" s="25">
        <f t="shared" si="0"/>
        <v>-74.60148697894078</v>
      </c>
      <c r="V53" s="36">
        <f t="shared" si="1"/>
        <v>-74.60148697894078</v>
      </c>
    </row>
    <row r="54" spans="1:22" ht="15">
      <c r="A54" s="39" t="s">
        <v>9</v>
      </c>
      <c r="B54" s="40" t="s">
        <v>33</v>
      </c>
      <c r="C54" s="40" t="s">
        <v>176</v>
      </c>
      <c r="D54" s="40" t="s">
        <v>144</v>
      </c>
      <c r="E54" s="40" t="s">
        <v>148</v>
      </c>
      <c r="F54" s="40" t="s">
        <v>49</v>
      </c>
      <c r="G54" s="40" t="s">
        <v>49</v>
      </c>
      <c r="H54" s="43" t="s">
        <v>149</v>
      </c>
      <c r="I54" s="44">
        <v>2690.331947</v>
      </c>
      <c r="J54" s="41">
        <v>385.854786</v>
      </c>
      <c r="K54" s="42">
        <v>3076.186734</v>
      </c>
      <c r="L54" s="41">
        <v>2690.331947</v>
      </c>
      <c r="M54" s="41">
        <v>385.854786</v>
      </c>
      <c r="N54" s="45">
        <v>3076.186734</v>
      </c>
      <c r="O54" s="44">
        <v>3389.373</v>
      </c>
      <c r="P54" s="41">
        <v>763.9252</v>
      </c>
      <c r="Q54" s="42">
        <v>4153.2982</v>
      </c>
      <c r="R54" s="41">
        <v>3389.373</v>
      </c>
      <c r="S54" s="41">
        <v>763.9252</v>
      </c>
      <c r="T54" s="45">
        <v>4153.2982</v>
      </c>
      <c r="U54" s="25">
        <f t="shared" si="0"/>
        <v>-25.93388228179716</v>
      </c>
      <c r="V54" s="36">
        <f t="shared" si="1"/>
        <v>-25.93388228179716</v>
      </c>
    </row>
    <row r="55" spans="1:22" ht="15">
      <c r="A55" s="39" t="s">
        <v>9</v>
      </c>
      <c r="B55" s="40" t="s">
        <v>33</v>
      </c>
      <c r="C55" s="40" t="s">
        <v>176</v>
      </c>
      <c r="D55" s="40" t="s">
        <v>144</v>
      </c>
      <c r="E55" s="40" t="s">
        <v>150</v>
      </c>
      <c r="F55" s="40" t="s">
        <v>22</v>
      </c>
      <c r="G55" s="40" t="s">
        <v>21</v>
      </c>
      <c r="H55" s="43" t="s">
        <v>146</v>
      </c>
      <c r="I55" s="44">
        <v>81.94965</v>
      </c>
      <c r="J55" s="41">
        <v>6.557805</v>
      </c>
      <c r="K55" s="42">
        <v>88.507455</v>
      </c>
      <c r="L55" s="41">
        <v>81.94965</v>
      </c>
      <c r="M55" s="41">
        <v>6.557805</v>
      </c>
      <c r="N55" s="45">
        <v>88.507455</v>
      </c>
      <c r="O55" s="44">
        <v>0</v>
      </c>
      <c r="P55" s="41">
        <v>0</v>
      </c>
      <c r="Q55" s="42">
        <v>0</v>
      </c>
      <c r="R55" s="41">
        <v>0</v>
      </c>
      <c r="S55" s="41">
        <v>0</v>
      </c>
      <c r="T55" s="45">
        <v>0</v>
      </c>
      <c r="U55" s="24" t="s">
        <v>20</v>
      </c>
      <c r="V55" s="35" t="s">
        <v>20</v>
      </c>
    </row>
    <row r="56" spans="1:22" ht="15">
      <c r="A56" s="39" t="s">
        <v>9</v>
      </c>
      <c r="B56" s="40" t="s">
        <v>33</v>
      </c>
      <c r="C56" s="40" t="s">
        <v>176</v>
      </c>
      <c r="D56" s="40" t="s">
        <v>144</v>
      </c>
      <c r="E56" s="40" t="s">
        <v>124</v>
      </c>
      <c r="F56" s="40" t="s">
        <v>22</v>
      </c>
      <c r="G56" s="40" t="s">
        <v>21</v>
      </c>
      <c r="H56" s="43" t="s">
        <v>21</v>
      </c>
      <c r="I56" s="44">
        <v>892.663484</v>
      </c>
      <c r="J56" s="41">
        <v>90.006889</v>
      </c>
      <c r="K56" s="42">
        <v>982.670373</v>
      </c>
      <c r="L56" s="41">
        <v>892.663484</v>
      </c>
      <c r="M56" s="41">
        <v>90.006889</v>
      </c>
      <c r="N56" s="45">
        <v>982.670373</v>
      </c>
      <c r="O56" s="44">
        <v>680.5645</v>
      </c>
      <c r="P56" s="41">
        <v>96.8059</v>
      </c>
      <c r="Q56" s="42">
        <v>777.3704</v>
      </c>
      <c r="R56" s="41">
        <v>680.5645</v>
      </c>
      <c r="S56" s="41">
        <v>96.8059</v>
      </c>
      <c r="T56" s="45">
        <v>777.3704</v>
      </c>
      <c r="U56" s="25">
        <f t="shared" si="0"/>
        <v>26.409543378549017</v>
      </c>
      <c r="V56" s="36">
        <f t="shared" si="1"/>
        <v>26.409543378549017</v>
      </c>
    </row>
    <row r="57" spans="1:22" ht="15">
      <c r="A57" s="39" t="s">
        <v>9</v>
      </c>
      <c r="B57" s="40" t="s">
        <v>33</v>
      </c>
      <c r="C57" s="40" t="s">
        <v>176</v>
      </c>
      <c r="D57" s="40" t="s">
        <v>144</v>
      </c>
      <c r="E57" s="40" t="s">
        <v>151</v>
      </c>
      <c r="F57" s="40" t="s">
        <v>22</v>
      </c>
      <c r="G57" s="40" t="s">
        <v>21</v>
      </c>
      <c r="H57" s="43" t="s">
        <v>66</v>
      </c>
      <c r="I57" s="44">
        <v>113.073281</v>
      </c>
      <c r="J57" s="41">
        <v>35.989433</v>
      </c>
      <c r="K57" s="42">
        <v>149.062714</v>
      </c>
      <c r="L57" s="41">
        <v>113.073281</v>
      </c>
      <c r="M57" s="41">
        <v>35.989433</v>
      </c>
      <c r="N57" s="45">
        <v>149.062714</v>
      </c>
      <c r="O57" s="44">
        <v>138.44586</v>
      </c>
      <c r="P57" s="41">
        <v>39.679724</v>
      </c>
      <c r="Q57" s="42">
        <v>178.125584</v>
      </c>
      <c r="R57" s="41">
        <v>138.44586</v>
      </c>
      <c r="S57" s="41">
        <v>39.679724</v>
      </c>
      <c r="T57" s="45">
        <v>178.125584</v>
      </c>
      <c r="U57" s="25">
        <f t="shared" si="0"/>
        <v>-16.31594369958669</v>
      </c>
      <c r="V57" s="36">
        <f t="shared" si="1"/>
        <v>-16.31594369958669</v>
      </c>
    </row>
    <row r="58" spans="1:22" ht="15.75">
      <c r="A58" s="15"/>
      <c r="B58" s="8"/>
      <c r="C58" s="8"/>
      <c r="D58" s="8"/>
      <c r="E58" s="8"/>
      <c r="F58" s="8"/>
      <c r="G58" s="8"/>
      <c r="H58" s="13"/>
      <c r="I58" s="17"/>
      <c r="J58" s="10"/>
      <c r="K58" s="11"/>
      <c r="L58" s="10"/>
      <c r="M58" s="10"/>
      <c r="N58" s="18"/>
      <c r="O58" s="17"/>
      <c r="P58" s="10"/>
      <c r="Q58" s="11"/>
      <c r="R58" s="10"/>
      <c r="S58" s="10"/>
      <c r="T58" s="18"/>
      <c r="U58" s="26"/>
      <c r="V58" s="37"/>
    </row>
    <row r="59" spans="1:22" s="5" customFormat="1" ht="20.25" customHeight="1">
      <c r="A59" s="54" t="s">
        <v>9</v>
      </c>
      <c r="B59" s="55"/>
      <c r="C59" s="55"/>
      <c r="D59" s="55"/>
      <c r="E59" s="55"/>
      <c r="F59" s="55"/>
      <c r="G59" s="55"/>
      <c r="H59" s="56"/>
      <c r="I59" s="19">
        <f aca="true" t="shared" si="2" ref="I59:T59">SUM(I6:I57)</f>
        <v>19262.330174000002</v>
      </c>
      <c r="J59" s="12">
        <f t="shared" si="2"/>
        <v>3985.536697</v>
      </c>
      <c r="K59" s="12">
        <f t="shared" si="2"/>
        <v>23247.866873</v>
      </c>
      <c r="L59" s="12">
        <f t="shared" si="2"/>
        <v>19262.330174000002</v>
      </c>
      <c r="M59" s="12">
        <f t="shared" si="2"/>
        <v>3985.536697</v>
      </c>
      <c r="N59" s="20">
        <f t="shared" si="2"/>
        <v>23247.866873</v>
      </c>
      <c r="O59" s="19">
        <f t="shared" si="2"/>
        <v>21912.206807</v>
      </c>
      <c r="P59" s="12">
        <f t="shared" si="2"/>
        <v>5290.3964590000005</v>
      </c>
      <c r="Q59" s="12">
        <f t="shared" si="2"/>
        <v>27202.603264999998</v>
      </c>
      <c r="R59" s="12">
        <f t="shared" si="2"/>
        <v>21912.206807</v>
      </c>
      <c r="S59" s="12">
        <f t="shared" si="2"/>
        <v>5290.3964590000005</v>
      </c>
      <c r="T59" s="20">
        <f t="shared" si="2"/>
        <v>27202.603264999998</v>
      </c>
      <c r="U59" s="27">
        <f>+((K59/Q59)-1)*100</f>
        <v>-14.538080614837067</v>
      </c>
      <c r="V59" s="38">
        <f>+((N59/T59)-1)*100</f>
        <v>-14.538080614837067</v>
      </c>
    </row>
    <row r="60" spans="1:22" ht="15.75">
      <c r="A60" s="15"/>
      <c r="B60" s="8"/>
      <c r="C60" s="8"/>
      <c r="D60" s="8"/>
      <c r="E60" s="8"/>
      <c r="F60" s="8"/>
      <c r="G60" s="8"/>
      <c r="H60" s="13"/>
      <c r="I60" s="17"/>
      <c r="J60" s="10"/>
      <c r="K60" s="11"/>
      <c r="L60" s="10"/>
      <c r="M60" s="10"/>
      <c r="N60" s="18"/>
      <c r="O60" s="17"/>
      <c r="P60" s="10"/>
      <c r="Q60" s="11"/>
      <c r="R60" s="10"/>
      <c r="S60" s="10"/>
      <c r="T60" s="18"/>
      <c r="U60" s="26"/>
      <c r="V60" s="37"/>
    </row>
    <row r="61" spans="1:22" ht="15">
      <c r="A61" s="39" t="s">
        <v>23</v>
      </c>
      <c r="B61" s="40"/>
      <c r="C61" s="40" t="s">
        <v>176</v>
      </c>
      <c r="D61" s="40" t="s">
        <v>24</v>
      </c>
      <c r="E61" s="40" t="s">
        <v>25</v>
      </c>
      <c r="F61" s="40" t="s">
        <v>22</v>
      </c>
      <c r="G61" s="40" t="s">
        <v>21</v>
      </c>
      <c r="H61" s="43" t="s">
        <v>26</v>
      </c>
      <c r="I61" s="44">
        <v>0</v>
      </c>
      <c r="J61" s="41">
        <v>0</v>
      </c>
      <c r="K61" s="42">
        <v>0</v>
      </c>
      <c r="L61" s="41">
        <v>0</v>
      </c>
      <c r="M61" s="41">
        <v>0</v>
      </c>
      <c r="N61" s="45">
        <v>0</v>
      </c>
      <c r="O61" s="44">
        <v>9978.122088</v>
      </c>
      <c r="P61" s="41">
        <v>0</v>
      </c>
      <c r="Q61" s="42">
        <v>9978.122088</v>
      </c>
      <c r="R61" s="41">
        <v>9978.122088</v>
      </c>
      <c r="S61" s="41">
        <v>0</v>
      </c>
      <c r="T61" s="45">
        <v>9978.122088</v>
      </c>
      <c r="U61" s="24" t="s">
        <v>20</v>
      </c>
      <c r="V61" s="35" t="s">
        <v>20</v>
      </c>
    </row>
    <row r="62" spans="1:22" ht="15.75">
      <c r="A62" s="15"/>
      <c r="B62" s="8"/>
      <c r="C62" s="8"/>
      <c r="D62" s="8"/>
      <c r="E62" s="8"/>
      <c r="F62" s="8"/>
      <c r="G62" s="8"/>
      <c r="H62" s="13"/>
      <c r="I62" s="17"/>
      <c r="J62" s="10"/>
      <c r="K62" s="11"/>
      <c r="L62" s="10"/>
      <c r="M62" s="10"/>
      <c r="N62" s="18"/>
      <c r="O62" s="17"/>
      <c r="P62" s="10"/>
      <c r="Q62" s="11"/>
      <c r="R62" s="10"/>
      <c r="S62" s="10"/>
      <c r="T62" s="18"/>
      <c r="U62" s="26"/>
      <c r="V62" s="37"/>
    </row>
    <row r="63" spans="1:22" ht="21" thickBot="1">
      <c r="A63" s="57" t="s">
        <v>17</v>
      </c>
      <c r="B63" s="58"/>
      <c r="C63" s="58"/>
      <c r="D63" s="58"/>
      <c r="E63" s="58"/>
      <c r="F63" s="58"/>
      <c r="G63" s="58"/>
      <c r="H63" s="59"/>
      <c r="I63" s="21">
        <f aca="true" t="shared" si="3" ref="I63:T63">SUM(I61)</f>
        <v>0</v>
      </c>
      <c r="J63" s="22">
        <f t="shared" si="3"/>
        <v>0</v>
      </c>
      <c r="K63" s="22">
        <f t="shared" si="3"/>
        <v>0</v>
      </c>
      <c r="L63" s="22">
        <f t="shared" si="3"/>
        <v>0</v>
      </c>
      <c r="M63" s="22">
        <f t="shared" si="3"/>
        <v>0</v>
      </c>
      <c r="N63" s="23">
        <f t="shared" si="3"/>
        <v>0</v>
      </c>
      <c r="O63" s="21">
        <f t="shared" si="3"/>
        <v>9978.122088</v>
      </c>
      <c r="P63" s="22">
        <f t="shared" si="3"/>
        <v>0</v>
      </c>
      <c r="Q63" s="22">
        <f t="shared" si="3"/>
        <v>9978.122088</v>
      </c>
      <c r="R63" s="22">
        <f t="shared" si="3"/>
        <v>9978.122088</v>
      </c>
      <c r="S63" s="22">
        <f t="shared" si="3"/>
        <v>0</v>
      </c>
      <c r="T63" s="23">
        <f t="shared" si="3"/>
        <v>9978.122088</v>
      </c>
      <c r="U63" s="48" t="s">
        <v>20</v>
      </c>
      <c r="V63" s="49" t="s">
        <v>20</v>
      </c>
    </row>
    <row r="64" spans="9:20" ht="1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">
      <c r="A65" s="47" t="s">
        <v>27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>
      <c r="A66" s="47" t="s">
        <v>28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">
      <c r="A67" s="47" t="s">
        <v>29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">
      <c r="A68" s="47" t="s">
        <v>30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">
      <c r="A69" s="47" t="s">
        <v>31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">
      <c r="A70" s="47" t="s">
        <v>32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ht="12.75">
      <c r="A71" s="6" t="s">
        <v>18</v>
      </c>
    </row>
    <row r="72" ht="12.75">
      <c r="A72" s="7" t="s">
        <v>19</v>
      </c>
    </row>
    <row r="73" spans="9:22" ht="1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</row>
    <row r="74" spans="9:22" ht="1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9:22" ht="1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9:22" ht="1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9:22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  <row r="78" spans="9:22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9:22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</sheetData>
  <mergeCells count="4">
    <mergeCell ref="I3:N3"/>
    <mergeCell ref="O3:T3"/>
    <mergeCell ref="A59:H59"/>
    <mergeCell ref="A63:H63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2008-12-17T22:12:47Z</cp:lastPrinted>
  <dcterms:created xsi:type="dcterms:W3CDTF">2007-03-24T16:54:13Z</dcterms:created>
  <dcterms:modified xsi:type="dcterms:W3CDTF">2010-02-17T05:52:13Z</dcterms:modified>
  <cp:category/>
  <cp:version/>
  <cp:contentType/>
  <cp:contentStatus/>
</cp:coreProperties>
</file>